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3"/>
  </bookViews>
  <sheets>
    <sheet name="военная подготовка итог команды" sheetId="16" r:id="rId1"/>
    <sheet name="Сборка и разборка Ком" sheetId="34" r:id="rId2"/>
    <sheet name="разборка лично " sheetId="27" r:id="rId3"/>
    <sheet name="АК по местам лично" sheetId="36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3" hidden="1">'АК по местам лично'!$A$5:$I$5</definedName>
    <definedName name="_xlnm._FilterDatabase" localSheetId="0" hidden="1">'военная подготовка итог команды'!$A$8:$I$8</definedName>
    <definedName name="_xlnm._FilterDatabase" localSheetId="2" hidden="1">'разборка лично '!$A$5:$N$5</definedName>
    <definedName name="_xlnm._FilterDatabase" localSheetId="1" hidden="1">'Сборка и разборка Ком'!$A$7:$J$7</definedName>
    <definedName name="_xlnm._FilterDatabase" localSheetId="6" hidden="1">'строевая подготовка'!$B$7:$I$7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3">'АК по местам лично'!$3:$4</definedName>
    <definedName name="_xlnm.Print_Titles" localSheetId="0">'военная подготовка итог команды'!$4:$8</definedName>
    <definedName name="_xlnm.Print_Titles" localSheetId="2">'разборка лично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3">'АК по местам лично'!$A$1:$H$306</definedName>
    <definedName name="_xlnm.Print_Area" localSheetId="0">'военная подготовка итог команды'!$A$1:$I$48</definedName>
    <definedName name="_xlnm.Print_Area" localSheetId="2">'разборка лично '!$A$1:$L$355</definedName>
    <definedName name="_xlnm.Print_Area" localSheetId="1">'Сборка и разборка Ком'!$A$1:$H$46</definedName>
    <definedName name="_xlnm.Print_Area" localSheetId="6">'строевая подготовка'!$A$1:$I$50</definedName>
    <definedName name="_xlnm.Print_Area" localSheetId="4">'строй 1 судья'!$A$1:$L$52</definedName>
    <definedName name="_xlnm.Print_Area" localSheetId="5">'строй 2 судья'!$A$1:$L$52</definedName>
  </definedNames>
  <calcPr calcId="145621"/>
</workbook>
</file>

<file path=xl/calcChain.xml><?xml version="1.0" encoding="utf-8"?>
<calcChain xmlns="http://schemas.openxmlformats.org/spreadsheetml/2006/main">
  <c r="A13" i="32" l="1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8" i="32"/>
  <c r="A9" i="32"/>
  <c r="A10" i="32"/>
  <c r="A11" i="32"/>
  <c r="A12" i="32"/>
  <c r="A15" i="34" l="1"/>
  <c r="G311" i="27"/>
  <c r="N325" i="27"/>
  <c r="N173" i="27" l="1"/>
  <c r="N146" i="27"/>
  <c r="N136" i="27"/>
  <c r="N127" i="27"/>
  <c r="N110" i="27"/>
  <c r="N83" i="27"/>
  <c r="N73" i="27"/>
  <c r="N65" i="27"/>
  <c r="N56" i="27"/>
  <c r="N46" i="27"/>
  <c r="N38" i="27"/>
  <c r="N29" i="27"/>
  <c r="N19" i="27"/>
  <c r="H11" i="16" l="1"/>
  <c r="H26" i="16"/>
  <c r="H16" i="16"/>
  <c r="H17" i="16"/>
  <c r="H9" i="16"/>
  <c r="H35" i="16"/>
  <c r="H23" i="16"/>
  <c r="H30" i="16"/>
  <c r="H25" i="16"/>
  <c r="H38" i="16"/>
  <c r="H12" i="16"/>
  <c r="H13" i="16"/>
  <c r="H10" i="16"/>
  <c r="H22" i="16"/>
  <c r="H20" i="16"/>
  <c r="H40" i="16"/>
  <c r="H36" i="16"/>
  <c r="H44" i="16"/>
  <c r="H19" i="16"/>
  <c r="H21" i="16"/>
  <c r="H18" i="16"/>
  <c r="H43" i="16"/>
  <c r="H28" i="16"/>
  <c r="H37" i="16"/>
  <c r="H45" i="16"/>
  <c r="H15" i="16"/>
  <c r="H39" i="16"/>
  <c r="H32" i="16"/>
  <c r="H27" i="16"/>
  <c r="H46" i="16"/>
  <c r="H24" i="16"/>
  <c r="H29" i="16"/>
  <c r="H31" i="16"/>
  <c r="H42" i="16"/>
  <c r="H34" i="16"/>
  <c r="H33" i="16"/>
  <c r="H41" i="16"/>
  <c r="H14" i="16"/>
  <c r="G22" i="36" l="1"/>
  <c r="G194" i="36" l="1"/>
  <c r="G182" i="36"/>
  <c r="G268" i="36"/>
  <c r="G113" i="36"/>
  <c r="G172" i="36"/>
  <c r="G40" i="36"/>
  <c r="G116" i="36"/>
  <c r="G117" i="36"/>
  <c r="G225" i="36"/>
  <c r="G49" i="36"/>
  <c r="G209" i="36"/>
  <c r="G85" i="36"/>
  <c r="G223" i="36"/>
  <c r="G192" i="36"/>
  <c r="G10" i="36"/>
  <c r="G67" i="36"/>
  <c r="G168" i="36"/>
  <c r="G191" i="36"/>
  <c r="G122" i="36"/>
  <c r="G72" i="36"/>
  <c r="G204" i="36"/>
  <c r="G71" i="36"/>
  <c r="G176" i="36"/>
  <c r="G135" i="36"/>
  <c r="G84" i="36"/>
  <c r="G90" i="36"/>
  <c r="G166" i="36"/>
  <c r="G244" i="36"/>
  <c r="G48" i="36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14" i="34"/>
  <c r="G338" i="27" l="1"/>
  <c r="G337" i="27"/>
  <c r="G336" i="27"/>
  <c r="G335" i="27"/>
  <c r="G334" i="27"/>
  <c r="G333" i="27"/>
  <c r="G332" i="27"/>
  <c r="G331" i="27"/>
  <c r="G310" i="27"/>
  <c r="N304" i="27" s="1"/>
  <c r="G309" i="27"/>
  <c r="G308" i="27"/>
  <c r="G307" i="27"/>
  <c r="G306" i="27"/>
  <c r="G305" i="27"/>
  <c r="G304" i="27"/>
  <c r="G284" i="27"/>
  <c r="G283" i="27"/>
  <c r="G282" i="27"/>
  <c r="G281" i="27"/>
  <c r="G280" i="27"/>
  <c r="G279" i="27"/>
  <c r="G278" i="27"/>
  <c r="G277" i="27"/>
  <c r="G194" i="27"/>
  <c r="G193" i="27"/>
  <c r="G192" i="27"/>
  <c r="G191" i="27"/>
  <c r="G190" i="27"/>
  <c r="G189" i="27"/>
  <c r="G188" i="27"/>
  <c r="G187" i="27"/>
  <c r="G158" i="27"/>
  <c r="G157" i="27"/>
  <c r="G156" i="27"/>
  <c r="G155" i="27"/>
  <c r="G154" i="27"/>
  <c r="G153" i="27"/>
  <c r="G152" i="27"/>
  <c r="G151" i="27"/>
  <c r="G149" i="27"/>
  <c r="G148" i="27"/>
  <c r="G147" i="27"/>
  <c r="G146" i="27"/>
  <c r="G145" i="27"/>
  <c r="G144" i="27"/>
  <c r="G143" i="27"/>
  <c r="G142" i="27"/>
  <c r="G14" i="27"/>
  <c r="G13" i="27"/>
  <c r="G12" i="27"/>
  <c r="G11" i="27"/>
  <c r="G10" i="27"/>
  <c r="G9" i="27"/>
  <c r="G8" i="27"/>
  <c r="G7" i="27"/>
  <c r="N10" i="27" s="1"/>
  <c r="G23" i="27"/>
  <c r="G22" i="27"/>
  <c r="G21" i="27"/>
  <c r="G20" i="27"/>
  <c r="G19" i="27"/>
  <c r="G18" i="27"/>
  <c r="G17" i="27"/>
  <c r="G16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41" i="27"/>
  <c r="G40" i="27"/>
  <c r="G39" i="27"/>
  <c r="G38" i="27"/>
  <c r="G37" i="27"/>
  <c r="G36" i="27"/>
  <c r="G35" i="27"/>
  <c r="G34" i="27"/>
  <c r="G26" i="27"/>
  <c r="G27" i="27"/>
  <c r="G28" i="27"/>
  <c r="G29" i="27"/>
  <c r="G30" i="27"/>
  <c r="G31" i="27"/>
  <c r="G32" i="27"/>
  <c r="G25" i="27"/>
  <c r="N335" i="27" l="1"/>
  <c r="N308" i="27"/>
  <c r="N281" i="27"/>
  <c r="N155" i="27"/>
  <c r="N190" i="27"/>
  <c r="I52" i="27"/>
  <c r="I43" i="27"/>
  <c r="I61" i="27"/>
  <c r="I70" i="27"/>
  <c r="I79" i="27"/>
  <c r="I142" i="27"/>
  <c r="I151" i="27"/>
  <c r="I187" i="27"/>
  <c r="I277" i="27"/>
  <c r="I304" i="27"/>
  <c r="I331" i="27"/>
  <c r="I25" i="27"/>
  <c r="I34" i="27"/>
  <c r="I16" i="27"/>
  <c r="I7" i="27"/>
  <c r="G250" i="36"/>
  <c r="G231" i="36"/>
  <c r="G193" i="36"/>
  <c r="G148" i="36"/>
  <c r="G54" i="36"/>
  <c r="G212" i="36"/>
  <c r="G138" i="36"/>
  <c r="G286" i="36"/>
  <c r="G46" i="36"/>
  <c r="G162" i="36" l="1"/>
  <c r="G82" i="36"/>
  <c r="G273" i="36"/>
  <c r="G61" i="36"/>
  <c r="G136" i="36"/>
  <c r="G224" i="36"/>
  <c r="G13" i="36"/>
  <c r="G59" i="36"/>
  <c r="G239" i="36"/>
  <c r="G15" i="36"/>
  <c r="G238" i="36"/>
  <c r="G133" i="36"/>
  <c r="G118" i="36"/>
  <c r="G165" i="36"/>
  <c r="G114" i="36"/>
  <c r="G297" i="36"/>
  <c r="G255" i="36"/>
  <c r="G78" i="36"/>
  <c r="G253" i="36"/>
  <c r="G95" i="36"/>
  <c r="G299" i="36"/>
  <c r="G6" i="36"/>
  <c r="G28" i="36"/>
  <c r="G140" i="36"/>
  <c r="G99" i="36"/>
  <c r="G111" i="36"/>
  <c r="G14" i="36"/>
  <c r="G24" i="36"/>
  <c r="G115" i="36"/>
  <c r="G229" i="36"/>
  <c r="G305" i="36"/>
  <c r="G124" i="36"/>
  <c r="G228" i="36"/>
  <c r="G169" i="36"/>
  <c r="G161" i="36"/>
  <c r="G163" i="36"/>
  <c r="G43" i="36"/>
  <c r="G206" i="36"/>
  <c r="G196" i="36"/>
  <c r="G121" i="36"/>
  <c r="G219" i="36"/>
  <c r="G32" i="36"/>
  <c r="G7" i="36"/>
  <c r="G247" i="36"/>
  <c r="G100" i="36"/>
  <c r="G57" i="36"/>
  <c r="G234" i="36"/>
  <c r="G274" i="36"/>
  <c r="G29" i="36"/>
  <c r="G12" i="36"/>
  <c r="G79" i="36"/>
  <c r="G230" i="36"/>
  <c r="G235" i="36"/>
  <c r="G279" i="36"/>
  <c r="G130" i="36"/>
  <c r="G174" i="36"/>
  <c r="G74" i="36"/>
  <c r="G55" i="36"/>
  <c r="G249" i="36"/>
  <c r="G203" i="36"/>
  <c r="G261" i="36"/>
  <c r="G36" i="36"/>
  <c r="G214" i="36"/>
  <c r="G18" i="36"/>
  <c r="G155" i="36"/>
  <c r="G93" i="36"/>
  <c r="G227" i="36"/>
  <c r="G119" i="36"/>
  <c r="G75" i="36"/>
  <c r="G296" i="36"/>
  <c r="G259" i="36"/>
  <c r="G285" i="36"/>
  <c r="G277" i="36"/>
  <c r="G242" i="36"/>
  <c r="G37" i="36"/>
  <c r="G58" i="36"/>
  <c r="G213" i="36"/>
  <c r="G260" i="36"/>
  <c r="G264" i="36"/>
  <c r="G103" i="36"/>
  <c r="G177" i="36"/>
  <c r="G180" i="36"/>
  <c r="G210" i="36"/>
  <c r="G157" i="36"/>
  <c r="G141" i="36"/>
  <c r="G216" i="36"/>
  <c r="G263" i="36"/>
  <c r="G34" i="36"/>
  <c r="G91" i="36"/>
  <c r="G289" i="36"/>
  <c r="G97" i="36"/>
  <c r="G123" i="36"/>
  <c r="G240" i="36"/>
  <c r="G144" i="36"/>
  <c r="G164" i="36"/>
  <c r="G271" i="36"/>
  <c r="G232" i="36"/>
  <c r="G8" i="36"/>
  <c r="G183" i="36"/>
  <c r="G87" i="36"/>
  <c r="G31" i="36"/>
  <c r="G208" i="36"/>
  <c r="G88" i="36"/>
  <c r="G125" i="36"/>
  <c r="G211" i="36"/>
  <c r="G44" i="36"/>
  <c r="G248" i="36"/>
  <c r="G65" i="36"/>
  <c r="G288" i="36"/>
  <c r="G207" i="36"/>
  <c r="G33" i="36"/>
  <c r="G51" i="36"/>
  <c r="G81" i="36"/>
  <c r="G241" i="36"/>
  <c r="G246" i="36"/>
  <c r="G47" i="36"/>
  <c r="G26" i="36"/>
  <c r="G146" i="36"/>
  <c r="G294" i="36"/>
  <c r="G159" i="36"/>
  <c r="G56" i="36"/>
  <c r="G243" i="36"/>
  <c r="G236" i="36"/>
  <c r="G142" i="36"/>
  <c r="G151" i="36"/>
  <c r="G222" i="36"/>
  <c r="G86" i="36"/>
  <c r="G199" i="36"/>
  <c r="G80" i="36"/>
  <c r="G283" i="36"/>
  <c r="G269" i="36"/>
  <c r="G106" i="36"/>
  <c r="G16" i="36"/>
  <c r="G258" i="36"/>
  <c r="G181" i="36"/>
  <c r="G126" i="36"/>
  <c r="G178" i="36"/>
  <c r="G23" i="36"/>
  <c r="G147" i="36"/>
  <c r="G66" i="36"/>
  <c r="G254" i="36"/>
  <c r="G167" i="36"/>
  <c r="G21" i="36"/>
  <c r="G96" i="36"/>
  <c r="G101" i="36"/>
  <c r="G153" i="36"/>
  <c r="G252" i="36"/>
  <c r="G137" i="36"/>
  <c r="G198" i="36"/>
  <c r="G270" i="36"/>
  <c r="G200" i="36"/>
  <c r="G287" i="36"/>
  <c r="G17" i="36"/>
  <c r="G94" i="36"/>
  <c r="G170" i="36"/>
  <c r="G298" i="36"/>
  <c r="G63" i="36"/>
  <c r="G256" i="36"/>
  <c r="G195" i="36"/>
  <c r="G220" i="36"/>
  <c r="G205" i="36"/>
  <c r="G107" i="36"/>
  <c r="G175" i="36"/>
  <c r="G45" i="36"/>
  <c r="G11" i="36"/>
  <c r="G306" i="36"/>
  <c r="G145" i="36"/>
  <c r="G132" i="36"/>
  <c r="G215" i="36"/>
  <c r="G276" i="36"/>
  <c r="G179" i="36"/>
  <c r="G105" i="36"/>
  <c r="G98" i="36"/>
  <c r="G139" i="36"/>
  <c r="G69" i="36"/>
  <c r="G9" i="36"/>
  <c r="G282" i="36"/>
  <c r="G20" i="36"/>
  <c r="G237" i="36"/>
  <c r="G217" i="36"/>
  <c r="G290" i="36"/>
  <c r="G70" i="36"/>
  <c r="G77" i="36"/>
  <c r="G68" i="36"/>
  <c r="G291" i="36"/>
  <c r="G233" i="36"/>
  <c r="G302" i="36"/>
  <c r="G25" i="36"/>
  <c r="G156" i="36"/>
  <c r="G102" i="36"/>
  <c r="G62" i="36"/>
  <c r="G158" i="36"/>
  <c r="G173" i="36"/>
  <c r="G262" i="36"/>
  <c r="G197" i="36"/>
  <c r="G275" i="36"/>
  <c r="G127" i="36"/>
  <c r="G134" i="36"/>
  <c r="G131" i="36"/>
  <c r="G50" i="36"/>
  <c r="G304" i="36"/>
  <c r="G110" i="36"/>
  <c r="G109" i="36"/>
  <c r="G42" i="36"/>
  <c r="G226" i="36"/>
  <c r="G295" i="36"/>
  <c r="G300" i="36"/>
  <c r="G19" i="36"/>
  <c r="G201" i="36"/>
  <c r="G202" i="36"/>
  <c r="G245" i="36"/>
  <c r="G92" i="36"/>
  <c r="G129" i="36"/>
  <c r="G60" i="36"/>
  <c r="G53" i="36"/>
  <c r="G149" i="36"/>
  <c r="G154" i="36"/>
  <c r="G35" i="36"/>
  <c r="G218" i="36"/>
  <c r="G266" i="36"/>
  <c r="G104" i="36"/>
  <c r="G171" i="36"/>
  <c r="G76" i="36"/>
  <c r="G30" i="36"/>
  <c r="G251" i="36"/>
  <c r="G73" i="36"/>
  <c r="G272" i="36"/>
  <c r="G39" i="36"/>
  <c r="G265" i="36"/>
  <c r="G278" i="36"/>
  <c r="G27" i="36"/>
  <c r="G64" i="36"/>
  <c r="G267" i="36"/>
  <c r="G38" i="36"/>
  <c r="G41" i="36"/>
  <c r="G292" i="36"/>
  <c r="G89" i="36"/>
  <c r="G108" i="36"/>
  <c r="G303" i="36"/>
  <c r="G301" i="36"/>
  <c r="G184" i="36"/>
  <c r="G185" i="36"/>
  <c r="G221" i="36"/>
  <c r="G150" i="36"/>
  <c r="G293" i="36"/>
  <c r="G284" i="36"/>
  <c r="G187" i="36"/>
  <c r="G83" i="36"/>
  <c r="G186" i="36"/>
  <c r="G128" i="36"/>
  <c r="G112" i="36"/>
  <c r="G160" i="36"/>
  <c r="G280" i="36"/>
  <c r="G189" i="36"/>
  <c r="G281" i="36"/>
  <c r="G152" i="36"/>
  <c r="G257" i="36"/>
  <c r="G52" i="36"/>
  <c r="G188" i="36"/>
  <c r="G143" i="36"/>
  <c r="G190" i="36"/>
  <c r="G120" i="36"/>
  <c r="A9" i="34" l="1"/>
  <c r="A10" i="34"/>
  <c r="A11" i="34"/>
  <c r="A12" i="34"/>
  <c r="A13" i="34"/>
  <c r="G268" i="27"/>
  <c r="G250" i="27"/>
  <c r="K22" i="28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G340" i="27"/>
  <c r="G341" i="27"/>
  <c r="G342" i="27"/>
  <c r="G343" i="27"/>
  <c r="G344" i="27"/>
  <c r="G345" i="27"/>
  <c r="G346" i="27"/>
  <c r="G322" i="27"/>
  <c r="G323" i="27"/>
  <c r="G324" i="27"/>
  <c r="G313" i="27"/>
  <c r="G314" i="27"/>
  <c r="G315" i="27"/>
  <c r="G316" i="27"/>
  <c r="G317" i="27"/>
  <c r="G318" i="27"/>
  <c r="G319" i="27"/>
  <c r="G295" i="27"/>
  <c r="G296" i="27"/>
  <c r="G297" i="27"/>
  <c r="G298" i="27"/>
  <c r="G299" i="27"/>
  <c r="G300" i="27"/>
  <c r="G301" i="27"/>
  <c r="G286" i="27"/>
  <c r="G287" i="27"/>
  <c r="G288" i="27"/>
  <c r="G289" i="27"/>
  <c r="G290" i="27"/>
  <c r="G291" i="27"/>
  <c r="G292" i="27"/>
  <c r="G259" i="27"/>
  <c r="G260" i="27"/>
  <c r="G261" i="27"/>
  <c r="G275" i="27"/>
  <c r="G274" i="27"/>
  <c r="G273" i="27"/>
  <c r="G272" i="27"/>
  <c r="G271" i="27"/>
  <c r="G270" i="27"/>
  <c r="G269" i="27"/>
  <c r="G266" i="27"/>
  <c r="G265" i="27"/>
  <c r="G264" i="27"/>
  <c r="G263" i="27"/>
  <c r="G262" i="27"/>
  <c r="G257" i="27"/>
  <c r="G256" i="27"/>
  <c r="G255" i="27"/>
  <c r="G254" i="27"/>
  <c r="G253" i="27"/>
  <c r="G252" i="27"/>
  <c r="G251" i="27"/>
  <c r="G347" i="27"/>
  <c r="G329" i="27"/>
  <c r="G328" i="27"/>
  <c r="G327" i="27"/>
  <c r="G326" i="27"/>
  <c r="G325" i="27"/>
  <c r="G320" i="27"/>
  <c r="G302" i="27"/>
  <c r="G293" i="27"/>
  <c r="G242" i="27"/>
  <c r="G243" i="27"/>
  <c r="G244" i="27"/>
  <c r="G245" i="27"/>
  <c r="G246" i="27"/>
  <c r="G247" i="27"/>
  <c r="G248" i="27"/>
  <c r="G241" i="27"/>
  <c r="G233" i="27"/>
  <c r="G234" i="27"/>
  <c r="G235" i="27"/>
  <c r="G236" i="27"/>
  <c r="G237" i="27"/>
  <c r="G238" i="27"/>
  <c r="G239" i="27"/>
  <c r="G232" i="27"/>
  <c r="G230" i="27"/>
  <c r="G229" i="27"/>
  <c r="G228" i="27"/>
  <c r="G227" i="27"/>
  <c r="G226" i="27"/>
  <c r="G225" i="27"/>
  <c r="G224" i="27"/>
  <c r="G223" i="27"/>
  <c r="G215" i="27"/>
  <c r="G216" i="27"/>
  <c r="G217" i="27"/>
  <c r="G218" i="27"/>
  <c r="G219" i="27"/>
  <c r="G220" i="27"/>
  <c r="G221" i="27"/>
  <c r="G214" i="27"/>
  <c r="G206" i="27"/>
  <c r="G207" i="27"/>
  <c r="G208" i="27"/>
  <c r="G209" i="27"/>
  <c r="G210" i="27"/>
  <c r="G211" i="27"/>
  <c r="G212" i="27"/>
  <c r="G205" i="27"/>
  <c r="G197" i="27"/>
  <c r="G198" i="27"/>
  <c r="G199" i="27"/>
  <c r="G200" i="27"/>
  <c r="G201" i="27"/>
  <c r="G202" i="27"/>
  <c r="G203" i="27"/>
  <c r="G196" i="27"/>
  <c r="G179" i="27"/>
  <c r="G180" i="27"/>
  <c r="G181" i="27"/>
  <c r="G182" i="27"/>
  <c r="G183" i="27"/>
  <c r="G184" i="27"/>
  <c r="G185" i="27"/>
  <c r="G178" i="27"/>
  <c r="G170" i="27"/>
  <c r="G171" i="27"/>
  <c r="G172" i="27"/>
  <c r="G173" i="27"/>
  <c r="G174" i="27"/>
  <c r="G175" i="27"/>
  <c r="G176" i="27"/>
  <c r="G169" i="27"/>
  <c r="G160" i="27"/>
  <c r="G162" i="27"/>
  <c r="G163" i="27"/>
  <c r="G164" i="27"/>
  <c r="G165" i="27"/>
  <c r="G166" i="27"/>
  <c r="G167" i="27"/>
  <c r="G161" i="27"/>
  <c r="G134" i="27"/>
  <c r="G135" i="27"/>
  <c r="G136" i="27"/>
  <c r="G137" i="27"/>
  <c r="G138" i="27"/>
  <c r="G139" i="27"/>
  <c r="G140" i="27"/>
  <c r="G133" i="27"/>
  <c r="G125" i="27"/>
  <c r="G126" i="27"/>
  <c r="G127" i="27"/>
  <c r="G128" i="27"/>
  <c r="G129" i="27"/>
  <c r="G130" i="27"/>
  <c r="G131" i="27"/>
  <c r="G124" i="27"/>
  <c r="G116" i="27"/>
  <c r="G117" i="27"/>
  <c r="G118" i="27"/>
  <c r="G119" i="27"/>
  <c r="G120" i="27"/>
  <c r="G121" i="27"/>
  <c r="G122" i="27"/>
  <c r="G115" i="27"/>
  <c r="G107" i="27"/>
  <c r="G108" i="27"/>
  <c r="G109" i="27"/>
  <c r="G110" i="27"/>
  <c r="G111" i="27"/>
  <c r="G112" i="27"/>
  <c r="G113" i="27"/>
  <c r="G106" i="27"/>
  <c r="G98" i="27"/>
  <c r="G99" i="27"/>
  <c r="G100" i="27"/>
  <c r="G101" i="27"/>
  <c r="G102" i="27"/>
  <c r="G103" i="27"/>
  <c r="G104" i="27"/>
  <c r="G97" i="27"/>
  <c r="G89" i="27"/>
  <c r="G90" i="27"/>
  <c r="N91" i="27" s="1"/>
  <c r="G91" i="27"/>
  <c r="G92" i="27"/>
  <c r="G93" i="27"/>
  <c r="G94" i="27"/>
  <c r="G95" i="27"/>
  <c r="G88" i="27"/>
  <c r="N101" i="27" l="1"/>
  <c r="R101" i="27"/>
  <c r="N119" i="27"/>
  <c r="N317" i="27"/>
  <c r="N344" i="27"/>
  <c r="N272" i="27"/>
  <c r="N290" i="27"/>
  <c r="N227" i="27"/>
  <c r="N236" i="27"/>
  <c r="N245" i="27"/>
  <c r="N164" i="27"/>
  <c r="N263" i="27"/>
  <c r="N299" i="27"/>
  <c r="N253" i="27"/>
  <c r="N218" i="27"/>
  <c r="N200" i="27"/>
  <c r="N208" i="27"/>
  <c r="N181" i="27"/>
  <c r="I313" i="27"/>
  <c r="I340" i="27"/>
  <c r="I160" i="27"/>
  <c r="I286" i="27"/>
  <c r="I169" i="27"/>
  <c r="I178" i="27"/>
  <c r="I196" i="27"/>
  <c r="I322" i="27"/>
  <c r="I295" i="27"/>
  <c r="I88" i="27"/>
  <c r="I97" i="27"/>
  <c r="I106" i="27"/>
  <c r="I124" i="27"/>
  <c r="I133" i="27"/>
  <c r="I205" i="27"/>
  <c r="I214" i="27"/>
  <c r="I223" i="27"/>
  <c r="I232" i="27"/>
  <c r="I241" i="27"/>
  <c r="I268" i="27"/>
  <c r="I250" i="27"/>
  <c r="I115" i="27"/>
  <c r="I259" i="27"/>
  <c r="I26" i="34" l="1"/>
  <c r="H31" i="34"/>
  <c r="I31" i="34" s="1"/>
  <c r="I38" i="34"/>
  <c r="H45" i="34"/>
  <c r="I45" i="34" s="1"/>
  <c r="I29" i="34"/>
  <c r="H41" i="34"/>
  <c r="I41" i="34" s="1"/>
  <c r="I37" i="34"/>
  <c r="I27" i="34"/>
  <c r="H40" i="34"/>
  <c r="I40" i="34" s="1"/>
  <c r="H32" i="34"/>
  <c r="I32" i="34" s="1"/>
  <c r="I44" i="34"/>
  <c r="H36" i="34"/>
  <c r="I36" i="34" s="1"/>
  <c r="H34" i="34"/>
  <c r="I34" i="34" s="1"/>
  <c r="H25" i="34"/>
  <c r="I25" i="34" s="1"/>
  <c r="H23" i="34"/>
  <c r="I23" i="34" s="1"/>
  <c r="H30" i="34"/>
  <c r="I30" i="34" s="1"/>
  <c r="I35" i="34"/>
  <c r="H24" i="34"/>
  <c r="I24" i="34" s="1"/>
  <c r="H28" i="34"/>
  <c r="I28" i="34" s="1"/>
  <c r="I39" i="34"/>
  <c r="I33" i="34"/>
  <c r="H43" i="34"/>
  <c r="I43" i="34" s="1"/>
  <c r="H42" i="34"/>
  <c r="I42" i="34" s="1"/>
  <c r="G29" i="34" l="1"/>
  <c r="G41" i="34"/>
  <c r="G26" i="34"/>
  <c r="G38" i="34"/>
  <c r="J6" i="27"/>
  <c r="G31" i="34"/>
  <c r="G45" i="34"/>
  <c r="G44" i="34" l="1"/>
  <c r="G32" i="34"/>
  <c r="G30" i="34"/>
  <c r="G40" i="34"/>
  <c r="G23" i="34"/>
  <c r="G27" i="34"/>
  <c r="G33" i="34"/>
  <c r="G25" i="34"/>
  <c r="G37" i="34"/>
  <c r="G28" i="34"/>
  <c r="G42" i="34"/>
  <c r="G24" i="34"/>
  <c r="G36" i="34"/>
  <c r="G43" i="34"/>
  <c r="G35" i="34"/>
  <c r="G39" i="34"/>
  <c r="G34" i="34"/>
</calcChain>
</file>

<file path=xl/sharedStrings.xml><?xml version="1.0" encoding="utf-8"?>
<sst xmlns="http://schemas.openxmlformats.org/spreadsheetml/2006/main" count="1561" uniqueCount="524">
  <si>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</si>
  <si>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</si>
  <si>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</si>
  <si>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</si>
  <si>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</si>
  <si>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</si>
  <si>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</si>
  <si>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</si>
  <si>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</si>
  <si>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</si>
  <si>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</si>
  <si>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</si>
  <si>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</si>
  <si>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</si>
  <si>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</si>
  <si>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</si>
  <si>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</si>
  <si>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</si>
  <si>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</si>
  <si>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</si>
  <si>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</si>
  <si>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</si>
  <si>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</si>
  <si>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</si>
  <si>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</si>
  <si>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</si>
  <si>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</si>
  <si>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</si>
  <si>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</si>
  <si>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</si>
  <si>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</si>
  <si>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</si>
  <si>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</si>
  <si>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</si>
  <si>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</si>
  <si>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</si>
  <si>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</si>
  <si>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</si>
  <si>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</si>
  <si>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</si>
  <si>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</si>
  <si>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</si>
  <si>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</si>
  <si>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</si>
  <si>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</si>
  <si>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</si>
  <si>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</si>
  <si>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</si>
  <si>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</si>
  <si>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</si>
  <si>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</si>
  <si>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</si>
  <si>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г.Шарыпово</t>
  </si>
  <si>
    <t>Идринский  район</t>
  </si>
  <si>
    <t>Кировский район г. Красноярск</t>
  </si>
  <si>
    <t>Ленинский район г. Красноярск</t>
  </si>
  <si>
    <t>Октябрьский район г. Красноярск</t>
  </si>
  <si>
    <t>Саянский район</t>
  </si>
  <si>
    <t>Северо-Енисейский район</t>
  </si>
  <si>
    <t>Советский район г. Красноярск</t>
  </si>
  <si>
    <t>Центральный район г. Красноярск</t>
  </si>
  <si>
    <t>команда</t>
  </si>
  <si>
    <t>разборка и сборка автомата Калашникова</t>
  </si>
  <si>
    <t xml:space="preserve">1. </t>
  </si>
  <si>
    <t xml:space="preserve">2.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</si>
  <si>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</si>
  <si>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</si>
  <si>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</si>
  <si>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</si>
  <si>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</si>
  <si>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</si>
  <si>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</si>
  <si>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</si>
  <si>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</si>
  <si>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</si>
  <si>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</si>
  <si>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</si>
  <si>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</si>
  <si>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</si>
  <si>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</si>
  <si>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</si>
  <si>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</si>
  <si>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</si>
  <si>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</si>
  <si>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</si>
  <si>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</si>
  <si>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</si>
  <si>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</si>
  <si>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</si>
  <si>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</si>
  <si>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</si>
  <si>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</si>
  <si>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</si>
  <si>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</si>
  <si>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</si>
  <si>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</si>
  <si>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</si>
  <si>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</si>
  <si>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</si>
  <si>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25-26</t>
  </si>
  <si>
    <t>Результат, мин</t>
  </si>
  <si>
    <t xml:space="preserve"> ПРОТОКОЛ разборка и сборка автомата Калашникова    </t>
  </si>
  <si>
    <t>Мес</t>
  </si>
  <si>
    <t>то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</si>
  <si>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</si>
  <si>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</si>
  <si>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</si>
  <si>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</si>
  <si>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</si>
  <si>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</si>
  <si>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</si>
  <si>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</si>
  <si>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</si>
  <si>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</si>
  <si>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</si>
  <si>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</si>
  <si>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</si>
  <si>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</si>
  <si>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</si>
  <si>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</si>
  <si>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</si>
  <si>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</si>
  <si>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</si>
  <si>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</si>
  <si>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</si>
  <si>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</si>
  <si>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</si>
  <si>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</si>
  <si>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</si>
  <si>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</si>
  <si>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</si>
  <si>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</si>
  <si>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</si>
  <si>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</si>
  <si>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</si>
  <si>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</si>
  <si>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</si>
  <si>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</si>
  <si>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</si>
  <si>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</si>
  <si>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</si>
  <si>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</si>
  <si>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</si>
  <si>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</si>
  <si>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</si>
  <si>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судья</t>
  </si>
  <si>
    <t>штраф,с</t>
  </si>
  <si>
    <t>время, мин</t>
  </si>
  <si>
    <t>ИТОГОВЫЙ ПРОТОКОЛ (военная подготовка)</t>
  </si>
  <si>
    <t>Главный  судья</t>
  </si>
  <si>
    <t>ПРОТОКОЛ по строевой подготовке</t>
  </si>
  <si>
    <t>№п/п</t>
  </si>
  <si>
    <t>№ команды</t>
  </si>
  <si>
    <t>время, сек.</t>
  </si>
  <si>
    <t xml:space="preserve"> ПРОТОКОЛ личных результатов 
разборка и сборка автомата Калашникова    </t>
  </si>
  <si>
    <t>17 мая 2019 года                                                                                                                                   г.Красноярск</t>
  </si>
  <si>
    <t>3.</t>
  </si>
  <si>
    <t>4.</t>
  </si>
  <si>
    <t>5.</t>
  </si>
  <si>
    <t>6.</t>
  </si>
  <si>
    <t xml:space="preserve"> мая 2022 года</t>
  </si>
  <si>
    <t>КИРОВСКИЙ РАЙОН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</si>
  <si>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</si>
  <si>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</si>
  <si>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</si>
  <si>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</si>
  <si>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</si>
  <si>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</si>
  <si>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</si>
  <si>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</si>
  <si>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</si>
  <si>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</si>
  <si>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</si>
  <si>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</si>
  <si>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</si>
  <si>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</si>
  <si>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</si>
  <si>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</si>
  <si>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</si>
  <si>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>ОКТЯБРЬСКИЙ РАЙОН</t>
  </si>
  <si>
    <t>Зайцев Владимир</t>
  </si>
  <si>
    <t>Иванов Владислав</t>
  </si>
  <si>
    <t>Шулика Данил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</si>
  <si>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</si>
  <si>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</si>
  <si>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</si>
  <si>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</si>
  <si>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</si>
  <si>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</si>
  <si>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</si>
  <si>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</si>
  <si>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</si>
  <si>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</si>
  <si>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</si>
  <si>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</si>
  <si>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</si>
  <si>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Клыков Владислав</t>
  </si>
  <si>
    <t>СОВЕТСКИЙ РАЙОН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</si>
  <si>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</si>
  <si>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</si>
  <si>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</si>
  <si>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</si>
  <si>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</si>
  <si>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</si>
  <si>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</si>
  <si>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</si>
  <si>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</si>
  <si>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</si>
  <si>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</si>
  <si>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</si>
  <si>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</si>
  <si>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</si>
  <si>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</si>
  <si>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</si>
  <si>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Касумов Гаджикурбан</t>
  </si>
  <si>
    <t>г.АЧИНСК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</si>
  <si>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</si>
  <si>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</si>
  <si>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</si>
  <si>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</si>
  <si>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</si>
  <si>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</si>
  <si>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</si>
  <si>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</si>
  <si>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г.БОГОТОЛ</t>
  </si>
  <si>
    <t>Полянский Никита</t>
  </si>
  <si>
    <t>Малеев Константин</t>
  </si>
  <si>
    <t>Ревякин Константин</t>
  </si>
  <si>
    <t>Потапенко Владимир</t>
  </si>
  <si>
    <t>Каменев Алексей</t>
  </si>
  <si>
    <t>Лиханов Павел</t>
  </si>
  <si>
    <t>Санков Игорь</t>
  </si>
  <si>
    <t>Сухих Роман</t>
  </si>
  <si>
    <t>г.БОРОДИНО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</si>
  <si>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</si>
  <si>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</si>
  <si>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</si>
  <si>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</si>
  <si>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</si>
  <si>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</si>
  <si>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</si>
  <si>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</si>
  <si>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</si>
  <si>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</si>
  <si>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</si>
  <si>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</si>
  <si>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</si>
  <si>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Погорелов Илья</t>
  </si>
  <si>
    <t>Бычков Сергей</t>
  </si>
  <si>
    <t>Тороков Роман</t>
  </si>
  <si>
    <t>Ойнац Никита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</si>
  <si>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</si>
  <si>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</si>
  <si>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</si>
  <si>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</si>
  <si>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</si>
  <si>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</si>
  <si>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Бальде Данил</t>
  </si>
  <si>
    <t>Максимов Антон</t>
  </si>
  <si>
    <t>Мухамадеев Артём</t>
  </si>
  <si>
    <t>г.КАНСК</t>
  </si>
  <si>
    <t>Биктяшев Дамир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</si>
  <si>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</si>
  <si>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</si>
  <si>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</si>
  <si>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</si>
  <si>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</si>
  <si>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Золотой Данила</t>
  </si>
  <si>
    <t>г.ЛЕСОСИБИРСК</t>
  </si>
  <si>
    <t>Андриенко Владимир</t>
  </si>
  <si>
    <t>Ганеев Кирилл</t>
  </si>
  <si>
    <t>Гайвенис Данила</t>
  </si>
  <si>
    <t>Новиков Максим</t>
  </si>
  <si>
    <t>Васильев Геннадий</t>
  </si>
  <si>
    <t>Нальгиев Мейрби</t>
  </si>
  <si>
    <t>Беляшов Артур</t>
  </si>
  <si>
    <t>Молчанов Семен</t>
  </si>
  <si>
    <t>ЗАТО г.ЖЕЛЕЗНОГОРСК</t>
  </si>
  <si>
    <t>Александрин Денис</t>
  </si>
  <si>
    <t>Ничиков Тимофей</t>
  </si>
  <si>
    <t>Пикалев Александр</t>
  </si>
  <si>
    <t>Селиванов Егор</t>
  </si>
  <si>
    <t>Сумарев Александр</t>
  </si>
  <si>
    <t>Травников Владислав</t>
  </si>
  <si>
    <t>Фоменко Иван</t>
  </si>
  <si>
    <t>Фролов Владислав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</si>
  <si>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</si>
  <si>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</si>
  <si>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</si>
  <si>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</si>
  <si>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</si>
  <si>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</si>
  <si>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</si>
  <si>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</si>
  <si>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</si>
  <si>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</si>
  <si>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</si>
  <si>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</si>
  <si>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</si>
  <si>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</si>
  <si>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</si>
  <si>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</si>
  <si>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Салыженко Олег</t>
  </si>
  <si>
    <t>Сорокин Николай</t>
  </si>
  <si>
    <t>г.НАЗАРОВО</t>
  </si>
  <si>
    <t>Харитонов Данила</t>
  </si>
  <si>
    <t>Котов Юрий</t>
  </si>
  <si>
    <t>Пшеничный Давид</t>
  </si>
  <si>
    <t>Кузнецов Семен</t>
  </si>
  <si>
    <t>Васютин Дмитрий</t>
  </si>
  <si>
    <t>Качаев Глеб Русланович</t>
  </si>
  <si>
    <t>Качаев Глеб Александрович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</si>
  <si>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</si>
  <si>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</si>
  <si>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</si>
  <si>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</si>
  <si>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</si>
  <si>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</si>
  <si>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</si>
  <si>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</si>
  <si>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</si>
  <si>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</si>
  <si>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</si>
  <si>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</si>
  <si>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</si>
  <si>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</si>
  <si>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</si>
  <si>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</si>
  <si>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</si>
  <si>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</si>
  <si>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г.ШАРЫПОВО</t>
  </si>
  <si>
    <t>Барских Матвей</t>
  </si>
  <si>
    <t>Ващилин Павел</t>
  </si>
  <si>
    <t>Иванов Даниил</t>
  </si>
  <si>
    <t>Мишура Никита</t>
  </si>
  <si>
    <t>Рыжов Артем</t>
  </si>
  <si>
    <t>Беллер Степан</t>
  </si>
  <si>
    <t>Шевченко Александр</t>
  </si>
  <si>
    <t>Войцеховский Максим</t>
  </si>
  <si>
    <t>АБАНСКИЙ РАЙОН</t>
  </si>
  <si>
    <t>Казаков Владимир</t>
  </si>
  <si>
    <t>Шарковский Алексей</t>
  </si>
  <si>
    <t>Грузных Владислав</t>
  </si>
  <si>
    <t>Сатеев Никита</t>
  </si>
  <si>
    <t>Обвёрткин Никита</t>
  </si>
  <si>
    <t>Разгон Кирилл</t>
  </si>
  <si>
    <t>Нечаев Андрей</t>
  </si>
  <si>
    <t>Скопцов Иван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</si>
  <si>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</si>
  <si>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</si>
  <si>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</si>
  <si>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</si>
  <si>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</si>
  <si>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</si>
  <si>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</si>
  <si>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</si>
  <si>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Оганнисян Аветик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</si>
  <si>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</si>
  <si>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</si>
  <si>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</si>
  <si>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</si>
  <si>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</si>
  <si>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</si>
  <si>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Первушин Семён</t>
  </si>
  <si>
    <t>Воронов Иван</t>
  </si>
  <si>
    <t>Злобин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</si>
  <si>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</si>
  <si>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</si>
  <si>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</si>
  <si>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</si>
  <si>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</si>
  <si>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</si>
  <si>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</si>
  <si>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</si>
  <si>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</si>
  <si>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</si>
  <si>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</si>
  <si>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</si>
  <si>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</si>
  <si>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</si>
  <si>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</si>
  <si>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</si>
  <si>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</si>
  <si>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</si>
  <si>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</si>
  <si>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</si>
  <si>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</si>
  <si>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</si>
  <si>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</si>
  <si>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</si>
  <si>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</si>
  <si>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</si>
  <si>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ЕРМАКОВСКИЙ РАЙОН</t>
  </si>
  <si>
    <t>Сибуль Сергей</t>
  </si>
  <si>
    <t>Арыченков Егор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</si>
  <si>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</si>
  <si>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</si>
  <si>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</si>
  <si>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</si>
  <si>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</si>
  <si>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Рубан Данил</t>
  </si>
  <si>
    <t>ИДРИНСКИЙ РАЙОН</t>
  </si>
  <si>
    <t>Райфегерст Максим</t>
  </si>
  <si>
    <t>Гаврин Дмитрий</t>
  </si>
  <si>
    <t>Медведев Евгений</t>
  </si>
  <si>
    <t>Горбенко Алексей</t>
  </si>
  <si>
    <t>Ворончихин Сергей</t>
  </si>
  <si>
    <t>Лисицын Сергей</t>
  </si>
  <si>
    <t>Левчук Николай</t>
  </si>
  <si>
    <t>ИЛАНСКИЙ РАЙОН</t>
  </si>
  <si>
    <t>Жиров Никита</t>
  </si>
  <si>
    <t>Гайдаренко Лев</t>
  </si>
  <si>
    <t>Козлов Евгений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</si>
  <si>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</si>
  <si>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</si>
  <si>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</si>
  <si>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</si>
  <si>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</si>
  <si>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</si>
  <si>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</si>
  <si>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</si>
  <si>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</si>
  <si>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Корнев Сергей</t>
  </si>
  <si>
    <t>Константинов Михаил</t>
  </si>
  <si>
    <t>Черепин Виктор</t>
  </si>
  <si>
    <t>Колобан Данил</t>
  </si>
  <si>
    <t>Шестаков Даниил</t>
  </si>
  <si>
    <t>КЕЖЕМСКИЙ РАЙОН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</si>
  <si>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</si>
  <si>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</si>
  <si>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</si>
  <si>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</si>
  <si>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</si>
  <si>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</si>
  <si>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</si>
  <si>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</si>
  <si>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</si>
  <si>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</si>
  <si>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</si>
  <si>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</si>
  <si>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</si>
  <si>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Кропотов Артем</t>
  </si>
  <si>
    <t>Тихомиров Павел</t>
  </si>
  <si>
    <t>Попов Савва</t>
  </si>
  <si>
    <t>Андреев Данил</t>
  </si>
  <si>
    <t>КУРАГИНСКИЙ РАЙОН</t>
  </si>
  <si>
    <t>Каминский Руслан</t>
  </si>
  <si>
    <t>Песков Данила</t>
  </si>
  <si>
    <t>Шибун Матвей</t>
  </si>
  <si>
    <t>Дранишников Данила</t>
  </si>
  <si>
    <t>Мамаев Дмитрий</t>
  </si>
  <si>
    <t>Петрухин Александр</t>
  </si>
  <si>
    <t>Сазанаков Николай</t>
  </si>
  <si>
    <t>Педяшов Алексей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</si>
  <si>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</si>
  <si>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</si>
  <si>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</si>
  <si>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</si>
  <si>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</si>
  <si>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</si>
  <si>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</si>
  <si>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</si>
  <si>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</si>
  <si>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</si>
  <si>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</si>
  <si>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</si>
  <si>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</si>
  <si>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</si>
  <si>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</si>
  <si>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</si>
  <si>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</si>
  <si>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</si>
  <si>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</si>
  <si>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</si>
  <si>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</si>
  <si>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</si>
  <si>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</si>
  <si>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</si>
  <si>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</si>
  <si>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</si>
  <si>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</si>
  <si>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</si>
  <si>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</si>
  <si>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</si>
  <si>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</si>
  <si>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</si>
  <si>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</si>
  <si>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</si>
  <si>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</si>
  <si>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</si>
  <si>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</si>
  <si>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</si>
  <si>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</si>
  <si>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</si>
  <si>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</si>
  <si>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</si>
  <si>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</si>
  <si>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</si>
  <si>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Кировский район г.Красноярска</t>
  </si>
  <si>
    <t>Ленинский район г.Красноярск</t>
  </si>
  <si>
    <t>Октябрьский район г.Красноярск</t>
  </si>
  <si>
    <t>Свердловский район г.Красноярска</t>
  </si>
  <si>
    <t>Советский район г.Красноярска</t>
  </si>
  <si>
    <t xml:space="preserve"> Центральный район г.Красноярска</t>
  </si>
  <si>
    <t>г.Сосновоборск</t>
  </si>
  <si>
    <t>г.Назарово</t>
  </si>
  <si>
    <t>Большемуртиский район</t>
  </si>
  <si>
    <t>Ермаковский район</t>
  </si>
  <si>
    <t>Идринский район</t>
  </si>
  <si>
    <t>Курагинский район</t>
  </si>
  <si>
    <t>Назаровский район</t>
  </si>
  <si>
    <t>19  мая 2022 года                                                                               г.Красноярск</t>
  </si>
  <si>
    <t>19 мая 2022 года</t>
  </si>
  <si>
    <t>Грязких Александр</t>
  </si>
  <si>
    <t>Бабков Роман</t>
  </si>
  <si>
    <t>отказ</t>
  </si>
  <si>
    <t>Лениснкий район г.Красноярска</t>
  </si>
  <si>
    <t>Октябрьский район г.Красноярска</t>
  </si>
  <si>
    <t>Центральный район г.Красноярска</t>
  </si>
  <si>
    <t>н/я</t>
  </si>
  <si>
    <t>Волощук Денис н/явка</t>
  </si>
  <si>
    <t>Трошкин Даниил н/явка</t>
  </si>
  <si>
    <t>И.Д. Коровин</t>
  </si>
  <si>
    <t>19-21 мая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</si>
</sst>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48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20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3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11"/>
      <color theme="1"/>
      <name val="Arial"/>
      <family val="2"/>
      <charset val="204"/>
    </font>
    <font>
      <b/>
      <sz val="13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8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164" fontId="19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8" fillId="2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4" fontId="11" fillId="2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" fontId="11" fillId="2" borderId="5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 wrapText="1"/>
    </xf>
    <xf numFmtId="0" fontId="34" fillId="0" borderId="3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4" fontId="17" fillId="3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29" fillId="0" borderId="0" xfId="0" applyNumberFormat="1" applyFont="1" applyBorder="1" applyAlignment="1">
      <alignment vertical="center"/>
    </xf>
    <xf numFmtId="2" fontId="2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29" fillId="0" borderId="0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2" borderId="15" xfId="0" applyNumberFormat="1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1" fontId="12" fillId="0" borderId="43" xfId="0" applyNumberFormat="1" applyFont="1" applyBorder="1" applyAlignment="1">
      <alignment horizontal="center" vertical="center" wrapText="1"/>
    </xf>
    <xf numFmtId="1" fontId="19" fillId="0" borderId="21" xfId="0" applyNumberFormat="1" applyFont="1" applyBorder="1" applyAlignment="1">
      <alignment horizontal="center" vertical="center"/>
    </xf>
    <xf numFmtId="1" fontId="19" fillId="0" borderId="35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38" fillId="0" borderId="3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4" fontId="17" fillId="0" borderId="44" xfId="0" applyNumberFormat="1" applyFont="1" applyFill="1" applyBorder="1" applyAlignment="1">
      <alignment horizontal="center" vertical="center"/>
    </xf>
    <xf numFmtId="4" fontId="11" fillId="0" borderId="44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center" vertical="center"/>
    </xf>
    <xf numFmtId="3" fontId="11" fillId="2" borderId="45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21" fillId="0" borderId="4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4" fontId="17" fillId="5" borderId="3" xfId="0" applyNumberFormat="1" applyFont="1" applyFill="1" applyBorder="1" applyAlignment="1">
      <alignment horizontal="center" vertical="center"/>
    </xf>
    <xf numFmtId="4" fontId="17" fillId="5" borderId="5" xfId="0" applyNumberFormat="1" applyFont="1" applyFill="1" applyBorder="1" applyAlignment="1">
      <alignment horizontal="center" vertical="center"/>
    </xf>
    <xf numFmtId="4" fontId="17" fillId="5" borderId="10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1" fontId="29" fillId="0" borderId="14" xfId="0" applyNumberFormat="1" applyFont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39" fillId="0" borderId="3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4" fontId="17" fillId="5" borderId="0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vertical="center"/>
    </xf>
    <xf numFmtId="4" fontId="17" fillId="5" borderId="25" xfId="0" applyNumberFormat="1" applyFont="1" applyFill="1" applyBorder="1" applyAlignment="1">
      <alignment horizontal="center" vertical="center"/>
    </xf>
    <xf numFmtId="4" fontId="11" fillId="2" borderId="25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4" fontId="17" fillId="5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4" fillId="0" borderId="44" xfId="0" applyNumberFormat="1" applyFont="1" applyFill="1" applyBorder="1" applyAlignment="1">
      <alignment horizontal="center" vertical="center"/>
    </xf>
    <xf numFmtId="3" fontId="4" fillId="0" borderId="43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center" vertical="center"/>
    </xf>
    <xf numFmtId="2" fontId="29" fillId="0" borderId="30" xfId="0" applyNumberFormat="1" applyFont="1" applyBorder="1" applyAlignment="1">
      <alignment horizontal="center" vertical="center"/>
    </xf>
    <xf numFmtId="2" fontId="29" fillId="0" borderId="19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40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/>
    <xf numFmtId="0" fontId="39" fillId="0" borderId="17" xfId="0" applyFont="1" applyFill="1" applyBorder="1" applyAlignment="1"/>
    <xf numFmtId="0" fontId="39" fillId="0" borderId="15" xfId="0" applyFont="1" applyFill="1" applyBorder="1" applyAlignment="1"/>
    <xf numFmtId="0" fontId="39" fillId="0" borderId="31" xfId="0" applyFont="1" applyFill="1" applyBorder="1" applyAlignment="1"/>
    <xf numFmtId="0" fontId="40" fillId="0" borderId="44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/>
    <xf numFmtId="0" fontId="39" fillId="0" borderId="6" xfId="0" applyFont="1" applyFill="1" applyBorder="1" applyAlignment="1"/>
    <xf numFmtId="0" fontId="39" fillId="0" borderId="3" xfId="0" applyFont="1" applyFill="1" applyBorder="1" applyAlignment="1"/>
    <xf numFmtId="0" fontId="39" fillId="0" borderId="27" xfId="0" applyFont="1" applyFill="1" applyBorder="1" applyAlignment="1"/>
    <xf numFmtId="0" fontId="40" fillId="0" borderId="44" xfId="0" applyFont="1" applyFill="1" applyBorder="1" applyAlignment="1">
      <alignment vertical="center"/>
    </xf>
    <xf numFmtId="0" fontId="39" fillId="0" borderId="17" xfId="0" applyFont="1" applyFill="1" applyBorder="1" applyAlignment="1">
      <alignment wrapText="1"/>
    </xf>
    <xf numFmtId="0" fontId="39" fillId="0" borderId="15" xfId="0" applyFont="1" applyFill="1" applyBorder="1" applyAlignment="1">
      <alignment wrapText="1"/>
    </xf>
    <xf numFmtId="0" fontId="39" fillId="0" borderId="31" xfId="0" applyFont="1" applyFill="1" applyBorder="1" applyAlignment="1">
      <alignment wrapText="1"/>
    </xf>
    <xf numFmtId="0" fontId="40" fillId="0" borderId="44" xfId="0" applyFont="1" applyFill="1" applyBorder="1" applyAlignment="1">
      <alignment wrapText="1"/>
    </xf>
    <xf numFmtId="0" fontId="39" fillId="0" borderId="17" xfId="0" applyFont="1" applyFill="1" applyBorder="1" applyAlignment="1">
      <alignment vertical="center"/>
    </xf>
    <xf numFmtId="0" fontId="39" fillId="0" borderId="15" xfId="0" applyFont="1" applyFill="1" applyBorder="1" applyAlignment="1">
      <alignment vertical="center"/>
    </xf>
    <xf numFmtId="0" fontId="39" fillId="0" borderId="31" xfId="0" applyFont="1" applyFill="1" applyBorder="1" applyAlignment="1">
      <alignment vertical="center"/>
    </xf>
    <xf numFmtId="0" fontId="40" fillId="0" borderId="0" xfId="0" applyFont="1" applyFill="1" applyAlignment="1"/>
    <xf numFmtId="0" fontId="39" fillId="0" borderId="5" xfId="0" applyFont="1" applyFill="1" applyBorder="1" applyAlignment="1"/>
    <xf numFmtId="0" fontId="39" fillId="0" borderId="10" xfId="0" applyFont="1" applyFill="1" applyBorder="1" applyAlignment="1"/>
    <xf numFmtId="0" fontId="40" fillId="0" borderId="54" xfId="0" applyFont="1" applyFill="1" applyBorder="1" applyAlignment="1"/>
    <xf numFmtId="0" fontId="39" fillId="0" borderId="50" xfId="0" applyFont="1" applyFill="1" applyBorder="1" applyAlignment="1"/>
    <xf numFmtId="0" fontId="39" fillId="0" borderId="51" xfId="0" applyFont="1" applyFill="1" applyBorder="1" applyAlignment="1"/>
    <xf numFmtId="0" fontId="39" fillId="0" borderId="52" xfId="0" applyFont="1" applyFill="1" applyBorder="1" applyAlignment="1"/>
    <xf numFmtId="2" fontId="41" fillId="0" borderId="7" xfId="0" applyNumberFormat="1" applyFont="1" applyFill="1" applyBorder="1" applyAlignment="1">
      <alignment horizontal="left" vertical="top"/>
    </xf>
    <xf numFmtId="2" fontId="41" fillId="0" borderId="3" xfId="0" applyNumberFormat="1" applyFont="1" applyFill="1" applyBorder="1" applyAlignment="1">
      <alignment horizontal="left" vertical="top"/>
    </xf>
    <xf numFmtId="4" fontId="10" fillId="0" borderId="0" xfId="0" applyNumberFormat="1" applyFont="1" applyBorder="1" applyAlignment="1">
      <alignment vertical="center"/>
    </xf>
    <xf numFmtId="0" fontId="39" fillId="2" borderId="15" xfId="0" applyFont="1" applyFill="1" applyBorder="1" applyAlignment="1">
      <alignment wrapText="1"/>
    </xf>
    <xf numFmtId="0" fontId="16" fillId="2" borderId="3" xfId="0" applyFont="1" applyFill="1" applyBorder="1" applyAlignment="1">
      <alignment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0" fillId="0" borderId="44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wrapText="1"/>
    </xf>
    <xf numFmtId="0" fontId="39" fillId="2" borderId="3" xfId="0" applyFont="1" applyFill="1" applyBorder="1" applyAlignment="1">
      <alignment wrapText="1"/>
    </xf>
    <xf numFmtId="4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0" fillId="0" borderId="55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vertical="center"/>
    </xf>
    <xf numFmtId="0" fontId="39" fillId="0" borderId="56" xfId="0" applyFont="1" applyFill="1" applyBorder="1" applyAlignment="1">
      <alignment vertical="center" wrapText="1"/>
    </xf>
    <xf numFmtId="0" fontId="38" fillId="0" borderId="56" xfId="0" applyFont="1" applyFill="1" applyBorder="1" applyAlignment="1">
      <alignment vertical="center"/>
    </xf>
    <xf numFmtId="0" fontId="39" fillId="0" borderId="56" xfId="0" applyFont="1" applyFill="1" applyBorder="1" applyAlignment="1">
      <alignment vertical="center"/>
    </xf>
    <xf numFmtId="0" fontId="10" fillId="0" borderId="56" xfId="0" applyFont="1" applyBorder="1" applyAlignment="1">
      <alignment vertical="center"/>
    </xf>
    <xf numFmtId="4" fontId="10" fillId="0" borderId="56" xfId="0" applyNumberFormat="1" applyFont="1" applyBorder="1" applyAlignment="1">
      <alignment horizontal="center" vertical="center"/>
    </xf>
    <xf numFmtId="4" fontId="17" fillId="0" borderId="56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0" fontId="39" fillId="0" borderId="34" xfId="0" applyFont="1" applyFill="1" applyBorder="1" applyAlignment="1">
      <alignment vertical="center"/>
    </xf>
    <xf numFmtId="4" fontId="10" fillId="0" borderId="34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4" fontId="17" fillId="0" borderId="34" xfId="0" applyNumberFormat="1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vertical="center"/>
    </xf>
    <xf numFmtId="4" fontId="39" fillId="0" borderId="34" xfId="0" applyNumberFormat="1" applyFont="1" applyBorder="1" applyAlignment="1">
      <alignment horizontal="left" vertical="center"/>
    </xf>
    <xf numFmtId="0" fontId="39" fillId="0" borderId="34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41" fillId="0" borderId="19" xfId="0" applyNumberFormat="1" applyFont="1" applyFill="1" applyBorder="1" applyAlignment="1">
      <alignment horizontal="left" vertical="top"/>
    </xf>
    <xf numFmtId="0" fontId="36" fillId="0" borderId="33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12" fillId="0" borderId="0" xfId="0" applyFont="1"/>
    <xf numFmtId="0" fontId="8" fillId="2" borderId="3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41" fillId="0" borderId="0" xfId="0" applyNumberFormat="1" applyFont="1" applyFill="1" applyBorder="1" applyAlignment="1">
      <alignment horizontal="left" vertical="top"/>
    </xf>
    <xf numFmtId="0" fontId="10" fillId="0" borderId="6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2" fontId="41" fillId="0" borderId="10" xfId="0" applyNumberFormat="1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19" fillId="0" borderId="59" xfId="0" applyNumberFormat="1" applyFont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2" fontId="8" fillId="0" borderId="16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1" fontId="8" fillId="0" borderId="62" xfId="0" applyNumberFormat="1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left"/>
    </xf>
    <xf numFmtId="1" fontId="42" fillId="0" borderId="16" xfId="0" applyNumberFormat="1" applyFont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1" fontId="42" fillId="0" borderId="14" xfId="0" applyNumberFormat="1" applyFont="1" applyBorder="1" applyAlignment="1">
      <alignment horizontal="center" vertical="center"/>
    </xf>
    <xf numFmtId="0" fontId="42" fillId="2" borderId="15" xfId="0" applyNumberFormat="1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2" fontId="44" fillId="0" borderId="29" xfId="0" applyNumberFormat="1" applyFont="1" applyFill="1" applyBorder="1" applyAlignment="1">
      <alignment horizontal="left" vertical="top"/>
    </xf>
    <xf numFmtId="0" fontId="43" fillId="0" borderId="33" xfId="0" applyFont="1" applyBorder="1" applyAlignment="1">
      <alignment horizontal="center" vertical="center"/>
    </xf>
    <xf numFmtId="2" fontId="44" fillId="0" borderId="19" xfId="0" applyNumberFormat="1" applyFont="1" applyFill="1" applyBorder="1" applyAlignment="1">
      <alignment horizontal="left" vertical="top"/>
    </xf>
    <xf numFmtId="1" fontId="8" fillId="0" borderId="51" xfId="0" applyNumberFormat="1" applyFont="1" applyFill="1" applyBorder="1" applyAlignment="1">
      <alignment horizontal="center" vertical="center"/>
    </xf>
    <xf numFmtId="2" fontId="41" fillId="0" borderId="20" xfId="0" applyNumberFormat="1" applyFont="1" applyFill="1" applyBorder="1" applyAlignment="1">
      <alignment horizontal="left" vertical="top"/>
    </xf>
    <xf numFmtId="2" fontId="8" fillId="0" borderId="1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8" fillId="0" borderId="52" xfId="0" applyNumberFormat="1" applyFont="1" applyFill="1" applyBorder="1" applyAlignment="1">
      <alignment horizontal="center" vertical="center"/>
    </xf>
    <xf numFmtId="1" fontId="29" fillId="0" borderId="11" xfId="0" applyNumberFormat="1" applyFont="1" applyBorder="1" applyAlignment="1">
      <alignment horizontal="center" vertical="center"/>
    </xf>
    <xf numFmtId="0" fontId="29" fillId="2" borderId="6" xfId="0" applyNumberFormat="1" applyFont="1" applyFill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6" fillId="0" borderId="33" xfId="0" applyFont="1" applyBorder="1" applyAlignment="1">
      <alignment horizontal="center" vertical="center"/>
    </xf>
    <xf numFmtId="0" fontId="46" fillId="2" borderId="33" xfId="0" applyNumberFormat="1" applyFont="1" applyFill="1" applyBorder="1" applyAlignment="1">
      <alignment horizontal="center" vertical="center"/>
    </xf>
    <xf numFmtId="0" fontId="46" fillId="2" borderId="33" xfId="0" applyFont="1" applyFill="1" applyBorder="1" applyAlignment="1">
      <alignment horizontal="center" vertical="center"/>
    </xf>
    <xf numFmtId="0" fontId="46" fillId="2" borderId="59" xfId="0" applyNumberFormat="1" applyFont="1" applyFill="1" applyBorder="1" applyAlignment="1">
      <alignment horizontal="center" vertical="center"/>
    </xf>
    <xf numFmtId="4" fontId="46" fillId="2" borderId="0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15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3" fontId="11" fillId="2" borderId="31" xfId="0" applyNumberFormat="1" applyFont="1" applyFill="1" applyBorder="1" applyAlignment="1">
      <alignment horizontal="center" vertical="center"/>
    </xf>
    <xf numFmtId="164" fontId="6" fillId="2" borderId="25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49" xfId="0" applyNumberFormat="1" applyFont="1" applyFill="1" applyBorder="1" applyAlignment="1">
      <alignment horizontal="center" vertical="center"/>
    </xf>
    <xf numFmtId="3" fontId="11" fillId="2" borderId="40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4" fontId="17" fillId="0" borderId="46" xfId="0" applyNumberFormat="1" applyFont="1" applyFill="1" applyBorder="1" applyAlignment="1">
      <alignment horizontal="center" vertical="center"/>
    </xf>
    <xf numFmtId="4" fontId="17" fillId="0" borderId="47" xfId="0" applyNumberFormat="1" applyFont="1" applyFill="1" applyBorder="1" applyAlignment="1">
      <alignment horizontal="center" vertical="center"/>
    </xf>
    <xf numFmtId="4" fontId="17" fillId="0" borderId="27" xfId="0" applyNumberFormat="1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3" fontId="31" fillId="2" borderId="17" xfId="0" applyNumberFormat="1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center" vertical="center"/>
    </xf>
    <xf numFmtId="3" fontId="31" fillId="2" borderId="6" xfId="0" applyNumberFormat="1" applyFont="1" applyFill="1" applyBorder="1" applyAlignment="1">
      <alignment horizontal="center" vertical="center"/>
    </xf>
    <xf numFmtId="3" fontId="31" fillId="2" borderId="8" xfId="0" applyNumberFormat="1" applyFont="1" applyFill="1" applyBorder="1" applyAlignment="1">
      <alignment horizontal="center" vertical="center"/>
    </xf>
    <xf numFmtId="2" fontId="17" fillId="0" borderId="46" xfId="0" applyNumberFormat="1" applyFont="1" applyFill="1" applyBorder="1" applyAlignment="1">
      <alignment horizontal="center" vertical="center"/>
    </xf>
    <xf numFmtId="2" fontId="17" fillId="0" borderId="47" xfId="0" applyNumberFormat="1" applyFont="1" applyFill="1" applyBorder="1" applyAlignment="1">
      <alignment horizontal="center" vertical="center"/>
    </xf>
    <xf numFmtId="2" fontId="17" fillId="0" borderId="2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40" fillId="0" borderId="7" xfId="0" applyFont="1" applyFill="1" applyBorder="1" applyAlignment="1">
      <alignment wrapText="1"/>
    </xf>
    <xf numFmtId="0" fontId="47" fillId="0" borderId="7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40" fillId="0" borderId="3" xfId="0" applyFont="1" applyFill="1" applyBorder="1" applyAlignment="1">
      <alignment wrapText="1"/>
    </xf>
    <xf numFmtId="0" fontId="47" fillId="0" borderId="3" xfId="0" applyFont="1" applyFill="1" applyBorder="1" applyAlignment="1">
      <alignment vertical="center"/>
    </xf>
    <xf numFmtId="0" fontId="40" fillId="0" borderId="3" xfId="0" applyFont="1" applyFill="1" applyBorder="1" applyAlignment="1"/>
  </cellXfs>
  <cellStyles count="2">
    <cellStyle name="Обычный" xfId="0" builtinId="0"/>
    <cellStyle name="Обычный_военная подготовка" xfId="1"/>
  </cellStyles>
  <dxfs count="60">
    <dxf>
      <font>
        <b/>
        <i val="0"/>
      </font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90" zoomScaleNormal="145" zoomScaleSheetLayoutView="90" workbookViewId="0">
      <selection activeCell="G48" sqref="G48"/>
    </sheetView>
  </sheetViews>
  <sheetFormatPr defaultColWidth="9.140625" defaultRowHeight="18.75" x14ac:dyDescent="0.3"/>
  <cols>
    <col min="1" max="1" width="6.140625" style="17" customWidth="1"/>
    <col min="2" max="2" width="5.42578125" style="17" customWidth="1"/>
    <col min="3" max="3" width="45" style="7" customWidth="1"/>
    <col min="4" max="4" width="12.5703125" style="122" customWidth="1"/>
    <col min="5" max="5" width="8.140625" style="90" customWidth="1"/>
    <col min="6" max="6" width="10.28515625" style="122" customWidth="1"/>
    <col min="7" max="7" width="10.28515625" style="90" customWidth="1"/>
    <col min="8" max="8" width="8.140625" style="122" customWidth="1"/>
    <col min="9" max="9" width="9.42578125" style="90" customWidth="1"/>
    <col min="10" max="16384" width="9.140625" style="7"/>
  </cols>
  <sheetData>
    <row r="1" spans="1:11" ht="45.75" customHeight="1" x14ac:dyDescent="0.3">
      <c r="A1" s="414" t="s">
        <v>29</v>
      </c>
      <c r="B1" s="414"/>
      <c r="C1" s="414"/>
      <c r="D1" s="414"/>
      <c r="E1" s="414"/>
      <c r="F1" s="414"/>
      <c r="G1" s="414"/>
      <c r="H1" s="414"/>
      <c r="I1" s="414"/>
      <c r="J1" s="6"/>
      <c r="K1" s="6"/>
    </row>
    <row r="2" spans="1:11" ht="0.75" hidden="1" customHeight="1" x14ac:dyDescent="0.3">
      <c r="A2" s="1"/>
      <c r="B2" s="1"/>
      <c r="C2" s="1"/>
      <c r="D2" s="120"/>
      <c r="E2" s="120"/>
      <c r="F2" s="120"/>
      <c r="G2" s="120"/>
      <c r="H2" s="120"/>
      <c r="I2" s="121"/>
      <c r="J2" s="6"/>
      <c r="K2" s="6"/>
    </row>
    <row r="3" spans="1:11" ht="17.25" customHeight="1" x14ac:dyDescent="0.3">
      <c r="A3" s="2"/>
      <c r="B3" s="2" t="s">
        <v>523</v>
      </c>
      <c r="C3" s="3"/>
      <c r="D3" s="10"/>
      <c r="E3" s="120"/>
      <c r="F3" s="10"/>
      <c r="G3" s="122"/>
      <c r="H3" s="123"/>
      <c r="I3" s="124" t="s">
        <v>7</v>
      </c>
      <c r="J3" s="10"/>
      <c r="K3" s="10"/>
    </row>
    <row r="4" spans="1:11" ht="17.25" customHeight="1" x14ac:dyDescent="0.3">
      <c r="A4" s="410" t="s">
        <v>89</v>
      </c>
      <c r="B4" s="410"/>
      <c r="C4" s="410"/>
      <c r="D4" s="410"/>
      <c r="E4" s="410"/>
      <c r="F4" s="410"/>
      <c r="G4" s="410"/>
      <c r="H4" s="410"/>
      <c r="I4" s="410"/>
    </row>
    <row r="5" spans="1:11" ht="20.25" x14ac:dyDescent="0.3">
      <c r="A5" s="411" t="s">
        <v>30</v>
      </c>
      <c r="B5" s="411"/>
      <c r="C5" s="411"/>
      <c r="D5" s="411"/>
      <c r="E5" s="411"/>
      <c r="F5" s="411"/>
      <c r="G5" s="411"/>
      <c r="H5" s="411"/>
      <c r="I5" s="411"/>
    </row>
    <row r="6" spans="1:11" ht="1.5" customHeight="1" thickBot="1" x14ac:dyDescent="0.35">
      <c r="A6" s="9"/>
      <c r="B6" s="9"/>
      <c r="C6" s="12"/>
      <c r="D6" s="125"/>
      <c r="E6" s="126"/>
      <c r="F6" s="125"/>
      <c r="G6" s="126"/>
      <c r="H6" s="127"/>
      <c r="I6" s="127"/>
    </row>
    <row r="7" spans="1:11" s="130" customFormat="1" ht="15" customHeight="1" x14ac:dyDescent="0.2">
      <c r="A7" s="358" t="s">
        <v>102</v>
      </c>
      <c r="B7" s="415" t="s">
        <v>28</v>
      </c>
      <c r="C7" s="417" t="s">
        <v>61</v>
      </c>
      <c r="D7" s="264" t="s">
        <v>25</v>
      </c>
      <c r="E7" s="265"/>
      <c r="F7" s="264" t="s">
        <v>26</v>
      </c>
      <c r="G7" s="265"/>
      <c r="H7" s="412" t="s">
        <v>27</v>
      </c>
      <c r="I7" s="413"/>
    </row>
    <row r="8" spans="1:11" s="130" customFormat="1" ht="13.5" thickBot="1" x14ac:dyDescent="0.25">
      <c r="A8" s="359" t="s">
        <v>103</v>
      </c>
      <c r="B8" s="416"/>
      <c r="C8" s="418"/>
      <c r="D8" s="380" t="s">
        <v>4</v>
      </c>
      <c r="E8" s="381" t="s">
        <v>2</v>
      </c>
      <c r="F8" s="380" t="s">
        <v>24</v>
      </c>
      <c r="G8" s="382" t="s">
        <v>2</v>
      </c>
      <c r="H8" s="383" t="s">
        <v>3</v>
      </c>
      <c r="I8" s="381" t="s">
        <v>2</v>
      </c>
    </row>
    <row r="9" spans="1:11" s="14" customFormat="1" ht="21.95" customHeight="1" x14ac:dyDescent="0.3">
      <c r="A9" s="401">
        <v>1</v>
      </c>
      <c r="B9" s="390">
        <v>5</v>
      </c>
      <c r="C9" s="391" t="s">
        <v>502</v>
      </c>
      <c r="D9" s="376">
        <v>232.17</v>
      </c>
      <c r="E9" s="377">
        <v>3</v>
      </c>
      <c r="F9" s="378">
        <v>77</v>
      </c>
      <c r="G9" s="379">
        <v>1</v>
      </c>
      <c r="H9" s="385">
        <f t="shared" ref="H9:H46" si="0">G9+E9</f>
        <v>4</v>
      </c>
      <c r="I9" s="386">
        <v>1</v>
      </c>
      <c r="J9" s="7"/>
      <c r="K9" s="7">
        <v>1</v>
      </c>
    </row>
    <row r="10" spans="1:11" ht="21.95" customHeight="1" x14ac:dyDescent="0.3">
      <c r="A10" s="402">
        <v>2</v>
      </c>
      <c r="B10" s="392">
        <v>13</v>
      </c>
      <c r="C10" s="393" t="s">
        <v>51</v>
      </c>
      <c r="D10" s="286">
        <v>211.06</v>
      </c>
      <c r="E10" s="242">
        <v>2</v>
      </c>
      <c r="F10" s="196">
        <v>68</v>
      </c>
      <c r="G10" s="262">
        <v>3</v>
      </c>
      <c r="H10" s="387">
        <f t="shared" si="0"/>
        <v>5</v>
      </c>
      <c r="I10" s="388">
        <v>2</v>
      </c>
      <c r="K10" s="7">
        <v>2</v>
      </c>
    </row>
    <row r="11" spans="1:11" ht="21.95" customHeight="1" x14ac:dyDescent="0.3">
      <c r="A11" s="402">
        <v>3</v>
      </c>
      <c r="B11" s="392">
        <v>1</v>
      </c>
      <c r="C11" s="393" t="s">
        <v>498</v>
      </c>
      <c r="D11" s="285">
        <v>248.48</v>
      </c>
      <c r="E11" s="197">
        <v>4</v>
      </c>
      <c r="F11" s="196">
        <v>68</v>
      </c>
      <c r="G11" s="262">
        <v>3</v>
      </c>
      <c r="H11" s="387">
        <f t="shared" si="0"/>
        <v>7</v>
      </c>
      <c r="I11" s="389">
        <v>3</v>
      </c>
      <c r="K11" s="7">
        <v>3</v>
      </c>
    </row>
    <row r="12" spans="1:11" ht="21.95" customHeight="1" x14ac:dyDescent="0.3">
      <c r="A12" s="403">
        <v>4</v>
      </c>
      <c r="B12" s="361">
        <v>11</v>
      </c>
      <c r="C12" s="360" t="s">
        <v>49</v>
      </c>
      <c r="D12" s="286">
        <v>182.48</v>
      </c>
      <c r="E12" s="242">
        <v>1</v>
      </c>
      <c r="F12" s="196">
        <v>60</v>
      </c>
      <c r="G12" s="262">
        <v>10</v>
      </c>
      <c r="H12" s="263">
        <f t="shared" si="0"/>
        <v>11</v>
      </c>
      <c r="I12" s="198">
        <v>4</v>
      </c>
      <c r="J12" s="14"/>
      <c r="K12" s="7">
        <v>4</v>
      </c>
    </row>
    <row r="13" spans="1:11" ht="21.95" customHeight="1" x14ac:dyDescent="0.3">
      <c r="A13" s="404">
        <v>5</v>
      </c>
      <c r="B13" s="361">
        <v>12</v>
      </c>
      <c r="C13" s="360" t="s">
        <v>50</v>
      </c>
      <c r="D13" s="286">
        <v>262.02</v>
      </c>
      <c r="E13" s="242">
        <v>6</v>
      </c>
      <c r="F13" s="196">
        <v>67</v>
      </c>
      <c r="G13" s="262">
        <v>5</v>
      </c>
      <c r="H13" s="263">
        <f t="shared" si="0"/>
        <v>11</v>
      </c>
      <c r="I13" s="199">
        <v>5</v>
      </c>
      <c r="K13" s="7">
        <v>5</v>
      </c>
    </row>
    <row r="14" spans="1:11" ht="21.95" customHeight="1" x14ac:dyDescent="0.3">
      <c r="A14" s="404">
        <v>6</v>
      </c>
      <c r="B14" s="361">
        <v>38</v>
      </c>
      <c r="C14" s="360" t="s">
        <v>126</v>
      </c>
      <c r="D14" s="286">
        <v>282.41000000000003</v>
      </c>
      <c r="E14" s="242">
        <v>7</v>
      </c>
      <c r="F14" s="196">
        <v>64</v>
      </c>
      <c r="G14" s="262">
        <v>8</v>
      </c>
      <c r="H14" s="263">
        <f t="shared" si="0"/>
        <v>15</v>
      </c>
      <c r="I14" s="199">
        <v>6</v>
      </c>
      <c r="K14" s="7">
        <v>6</v>
      </c>
    </row>
    <row r="15" spans="1:11" ht="21.95" customHeight="1" x14ac:dyDescent="0.3">
      <c r="A15" s="405">
        <v>7</v>
      </c>
      <c r="B15" s="361">
        <v>26</v>
      </c>
      <c r="C15" s="360" t="s">
        <v>17</v>
      </c>
      <c r="D15" s="286">
        <v>248.85</v>
      </c>
      <c r="E15" s="242">
        <v>5</v>
      </c>
      <c r="F15" s="196">
        <v>57</v>
      </c>
      <c r="G15" s="262">
        <v>13</v>
      </c>
      <c r="H15" s="263">
        <f t="shared" si="0"/>
        <v>18</v>
      </c>
      <c r="I15" s="200">
        <v>7</v>
      </c>
      <c r="K15" s="7">
        <v>7</v>
      </c>
    </row>
    <row r="16" spans="1:11" ht="21.95" customHeight="1" x14ac:dyDescent="0.3">
      <c r="A16" s="404">
        <v>8</v>
      </c>
      <c r="B16" s="361">
        <v>3</v>
      </c>
      <c r="C16" s="360" t="s">
        <v>500</v>
      </c>
      <c r="D16" s="286">
        <v>379.66</v>
      </c>
      <c r="E16" s="242">
        <v>17</v>
      </c>
      <c r="F16" s="196">
        <v>71</v>
      </c>
      <c r="G16" s="262">
        <v>2</v>
      </c>
      <c r="H16" s="263">
        <f t="shared" si="0"/>
        <v>19</v>
      </c>
      <c r="I16" s="199">
        <v>8</v>
      </c>
      <c r="K16" s="7">
        <v>8</v>
      </c>
    </row>
    <row r="17" spans="1:11" ht="21.95" customHeight="1" x14ac:dyDescent="0.3">
      <c r="A17" s="404">
        <v>9</v>
      </c>
      <c r="B17" s="361">
        <v>4</v>
      </c>
      <c r="C17" s="360" t="s">
        <v>501</v>
      </c>
      <c r="D17" s="286">
        <v>309.5</v>
      </c>
      <c r="E17" s="242">
        <v>10</v>
      </c>
      <c r="F17" s="196">
        <v>59</v>
      </c>
      <c r="G17" s="262">
        <v>11</v>
      </c>
      <c r="H17" s="263">
        <f t="shared" si="0"/>
        <v>21</v>
      </c>
      <c r="I17" s="199">
        <v>9</v>
      </c>
      <c r="K17" s="7">
        <v>9</v>
      </c>
    </row>
    <row r="18" spans="1:11" ht="21.95" customHeight="1" x14ac:dyDescent="0.3">
      <c r="A18" s="404">
        <v>10</v>
      </c>
      <c r="B18" s="361">
        <v>21</v>
      </c>
      <c r="C18" s="360" t="s">
        <v>22</v>
      </c>
      <c r="D18" s="286">
        <v>289.95999999999998</v>
      </c>
      <c r="E18" s="242">
        <v>8</v>
      </c>
      <c r="F18" s="196">
        <v>56</v>
      </c>
      <c r="G18" s="262">
        <v>14</v>
      </c>
      <c r="H18" s="263">
        <f t="shared" si="0"/>
        <v>22</v>
      </c>
      <c r="I18" s="199">
        <v>10</v>
      </c>
      <c r="K18" s="7">
        <v>10</v>
      </c>
    </row>
    <row r="19" spans="1:11" ht="21.95" customHeight="1" x14ac:dyDescent="0.3">
      <c r="A19" s="404">
        <v>11</v>
      </c>
      <c r="B19" s="361">
        <v>19</v>
      </c>
      <c r="C19" s="360" t="s">
        <v>117</v>
      </c>
      <c r="D19" s="286">
        <v>347.51</v>
      </c>
      <c r="E19" s="242">
        <v>14</v>
      </c>
      <c r="F19" s="196">
        <v>63</v>
      </c>
      <c r="G19" s="262">
        <v>9</v>
      </c>
      <c r="H19" s="263">
        <f t="shared" si="0"/>
        <v>23</v>
      </c>
      <c r="I19" s="199">
        <v>11</v>
      </c>
      <c r="J19" s="16"/>
      <c r="K19" s="7">
        <v>11</v>
      </c>
    </row>
    <row r="20" spans="1:11" ht="21.95" customHeight="1" x14ac:dyDescent="0.3">
      <c r="A20" s="404">
        <v>12</v>
      </c>
      <c r="B20" s="361">
        <v>15</v>
      </c>
      <c r="C20" s="360" t="s">
        <v>38</v>
      </c>
      <c r="D20" s="286">
        <v>314.5</v>
      </c>
      <c r="E20" s="242">
        <v>11</v>
      </c>
      <c r="F20" s="196">
        <v>54</v>
      </c>
      <c r="G20" s="262">
        <v>15</v>
      </c>
      <c r="H20" s="263">
        <f t="shared" si="0"/>
        <v>26</v>
      </c>
      <c r="I20" s="199">
        <v>12</v>
      </c>
      <c r="K20" s="7">
        <v>12</v>
      </c>
    </row>
    <row r="21" spans="1:11" ht="21.95" customHeight="1" x14ac:dyDescent="0.3">
      <c r="A21" s="405">
        <v>13</v>
      </c>
      <c r="B21" s="361">
        <v>20</v>
      </c>
      <c r="C21" s="360" t="s">
        <v>52</v>
      </c>
      <c r="D21" s="286">
        <v>410.44</v>
      </c>
      <c r="E21" s="242">
        <v>21</v>
      </c>
      <c r="F21" s="196">
        <v>66</v>
      </c>
      <c r="G21" s="262">
        <v>7</v>
      </c>
      <c r="H21" s="263">
        <f t="shared" si="0"/>
        <v>28</v>
      </c>
      <c r="I21" s="200">
        <v>13</v>
      </c>
      <c r="K21" s="7">
        <v>13</v>
      </c>
    </row>
    <row r="22" spans="1:11" ht="21.95" customHeight="1" x14ac:dyDescent="0.3">
      <c r="A22" s="404">
        <v>14</v>
      </c>
      <c r="B22" s="361">
        <v>14</v>
      </c>
      <c r="C22" s="360" t="s">
        <v>504</v>
      </c>
      <c r="D22" s="286">
        <v>338.91</v>
      </c>
      <c r="E22" s="242">
        <v>12</v>
      </c>
      <c r="F22" s="196">
        <v>47</v>
      </c>
      <c r="G22" s="262">
        <v>20</v>
      </c>
      <c r="H22" s="263">
        <f t="shared" si="0"/>
        <v>32</v>
      </c>
      <c r="I22" s="199">
        <v>14</v>
      </c>
      <c r="K22" s="7">
        <v>14</v>
      </c>
    </row>
    <row r="23" spans="1:11" ht="21.95" customHeight="1" x14ac:dyDescent="0.3">
      <c r="A23" s="404">
        <v>15</v>
      </c>
      <c r="B23" s="361">
        <v>7</v>
      </c>
      <c r="C23" s="360" t="s">
        <v>45</v>
      </c>
      <c r="D23" s="286">
        <v>464.36</v>
      </c>
      <c r="E23" s="242">
        <v>28</v>
      </c>
      <c r="F23" s="196">
        <v>67</v>
      </c>
      <c r="G23" s="262">
        <v>5</v>
      </c>
      <c r="H23" s="263">
        <f t="shared" si="0"/>
        <v>33</v>
      </c>
      <c r="I23" s="199">
        <v>15</v>
      </c>
      <c r="K23" s="7">
        <v>15</v>
      </c>
    </row>
    <row r="24" spans="1:11" ht="21.95" customHeight="1" x14ac:dyDescent="0.3">
      <c r="A24" s="404">
        <v>16</v>
      </c>
      <c r="B24" s="361">
        <v>31</v>
      </c>
      <c r="C24" s="360" t="s">
        <v>23</v>
      </c>
      <c r="D24" s="286">
        <v>356.49</v>
      </c>
      <c r="E24" s="242">
        <v>15</v>
      </c>
      <c r="F24" s="196">
        <v>47</v>
      </c>
      <c r="G24" s="262">
        <v>20</v>
      </c>
      <c r="H24" s="263">
        <f t="shared" si="0"/>
        <v>35</v>
      </c>
      <c r="I24" s="199">
        <v>16</v>
      </c>
      <c r="K24" s="7">
        <v>16</v>
      </c>
    </row>
    <row r="25" spans="1:11" ht="21.95" customHeight="1" x14ac:dyDescent="0.3">
      <c r="A25" s="404">
        <v>17</v>
      </c>
      <c r="B25" s="361">
        <v>9</v>
      </c>
      <c r="C25" s="360" t="s">
        <v>47</v>
      </c>
      <c r="D25" s="286">
        <v>385.96</v>
      </c>
      <c r="E25" s="242">
        <v>19</v>
      </c>
      <c r="F25" s="196">
        <v>49</v>
      </c>
      <c r="G25" s="262">
        <v>17</v>
      </c>
      <c r="H25" s="263">
        <f t="shared" si="0"/>
        <v>36</v>
      </c>
      <c r="I25" s="199">
        <v>17</v>
      </c>
      <c r="K25" s="7">
        <v>17</v>
      </c>
    </row>
    <row r="26" spans="1:11" ht="21.95" customHeight="1" x14ac:dyDescent="0.3">
      <c r="A26" s="404">
        <v>18</v>
      </c>
      <c r="B26" s="361">
        <v>2</v>
      </c>
      <c r="C26" s="360" t="s">
        <v>499</v>
      </c>
      <c r="D26" s="285">
        <v>409.16</v>
      </c>
      <c r="E26" s="197">
        <v>20</v>
      </c>
      <c r="F26" s="196">
        <v>50</v>
      </c>
      <c r="G26" s="262">
        <v>16</v>
      </c>
      <c r="H26" s="263">
        <f t="shared" si="0"/>
        <v>36</v>
      </c>
      <c r="I26" s="199">
        <v>18</v>
      </c>
      <c r="K26" s="7">
        <v>18</v>
      </c>
    </row>
    <row r="27" spans="1:11" ht="21.95" customHeight="1" x14ac:dyDescent="0.3">
      <c r="A27" s="405">
        <v>19</v>
      </c>
      <c r="B27" s="361">
        <v>29</v>
      </c>
      <c r="C27" s="360" t="s">
        <v>19</v>
      </c>
      <c r="D27" s="286">
        <v>491.06</v>
      </c>
      <c r="E27" s="242">
        <v>30</v>
      </c>
      <c r="F27" s="196">
        <v>59</v>
      </c>
      <c r="G27" s="262">
        <v>11</v>
      </c>
      <c r="H27" s="263">
        <f t="shared" si="0"/>
        <v>41</v>
      </c>
      <c r="I27" s="200">
        <v>19</v>
      </c>
      <c r="K27" s="7">
        <v>19</v>
      </c>
    </row>
    <row r="28" spans="1:11" ht="21.95" customHeight="1" x14ac:dyDescent="0.3">
      <c r="A28" s="404">
        <v>20</v>
      </c>
      <c r="B28" s="361">
        <v>23</v>
      </c>
      <c r="C28" s="360" t="s">
        <v>20</v>
      </c>
      <c r="D28" s="286">
        <v>300.58999999999997</v>
      </c>
      <c r="E28" s="242">
        <v>9</v>
      </c>
      <c r="F28" s="196">
        <v>23</v>
      </c>
      <c r="G28" s="262">
        <v>33</v>
      </c>
      <c r="H28" s="263">
        <f t="shared" si="0"/>
        <v>42</v>
      </c>
      <c r="I28" s="199">
        <v>20</v>
      </c>
      <c r="K28" s="7">
        <v>20</v>
      </c>
    </row>
    <row r="29" spans="1:11" ht="21.95" customHeight="1" x14ac:dyDescent="0.3">
      <c r="A29" s="404">
        <v>21</v>
      </c>
      <c r="B29" s="361">
        <v>32</v>
      </c>
      <c r="C29" s="360" t="s">
        <v>116</v>
      </c>
      <c r="D29" s="286">
        <v>385.91</v>
      </c>
      <c r="E29" s="242">
        <v>18</v>
      </c>
      <c r="F29" s="196">
        <v>39</v>
      </c>
      <c r="G29" s="262">
        <v>25</v>
      </c>
      <c r="H29" s="263">
        <f t="shared" si="0"/>
        <v>43</v>
      </c>
      <c r="I29" s="199">
        <v>21</v>
      </c>
      <c r="K29" s="7">
        <v>21</v>
      </c>
    </row>
    <row r="30" spans="1:11" ht="21.95" customHeight="1" x14ac:dyDescent="0.3">
      <c r="A30" s="404">
        <v>22</v>
      </c>
      <c r="B30" s="361">
        <v>8</v>
      </c>
      <c r="C30" s="360" t="s">
        <v>46</v>
      </c>
      <c r="D30" s="286">
        <v>414.55</v>
      </c>
      <c r="E30" s="242">
        <v>22</v>
      </c>
      <c r="F30" s="196">
        <v>45</v>
      </c>
      <c r="G30" s="262">
        <v>22</v>
      </c>
      <c r="H30" s="263">
        <f t="shared" si="0"/>
        <v>44</v>
      </c>
      <c r="I30" s="199">
        <v>22</v>
      </c>
      <c r="K30" s="7">
        <v>22</v>
      </c>
    </row>
    <row r="31" spans="1:11" ht="21.95" customHeight="1" x14ac:dyDescent="0.3">
      <c r="A31" s="404">
        <v>23</v>
      </c>
      <c r="B31" s="361">
        <v>33</v>
      </c>
      <c r="C31" s="360" t="s">
        <v>509</v>
      </c>
      <c r="D31" s="286">
        <v>451.59</v>
      </c>
      <c r="E31" s="242">
        <v>27</v>
      </c>
      <c r="F31" s="196">
        <v>49</v>
      </c>
      <c r="G31" s="262">
        <v>17</v>
      </c>
      <c r="H31" s="263">
        <f t="shared" si="0"/>
        <v>44</v>
      </c>
      <c r="I31" s="199">
        <v>23</v>
      </c>
      <c r="K31" s="7">
        <v>23</v>
      </c>
    </row>
    <row r="32" spans="1:11" ht="21.95" customHeight="1" x14ac:dyDescent="0.3">
      <c r="A32" s="404">
        <v>24</v>
      </c>
      <c r="B32" s="361">
        <v>28</v>
      </c>
      <c r="C32" s="360" t="s">
        <v>508</v>
      </c>
      <c r="D32" s="286">
        <v>343.83</v>
      </c>
      <c r="E32" s="242">
        <v>13</v>
      </c>
      <c r="F32" s="196">
        <v>12</v>
      </c>
      <c r="G32" s="262">
        <v>35</v>
      </c>
      <c r="H32" s="263">
        <f t="shared" si="0"/>
        <v>48</v>
      </c>
      <c r="I32" s="199">
        <v>24</v>
      </c>
      <c r="K32" s="7">
        <v>24</v>
      </c>
    </row>
    <row r="33" spans="1:11" ht="21.95" customHeight="1" x14ac:dyDescent="0.3">
      <c r="A33" s="405">
        <v>25</v>
      </c>
      <c r="B33" s="361">
        <v>36</v>
      </c>
      <c r="C33" s="360" t="s">
        <v>128</v>
      </c>
      <c r="D33" s="286">
        <v>441.82</v>
      </c>
      <c r="E33" s="242">
        <v>24</v>
      </c>
      <c r="F33" s="196">
        <v>39</v>
      </c>
      <c r="G33" s="262">
        <v>25</v>
      </c>
      <c r="H33" s="263">
        <f t="shared" si="0"/>
        <v>49</v>
      </c>
      <c r="I33" s="200">
        <v>25</v>
      </c>
      <c r="K33" s="7">
        <v>25</v>
      </c>
    </row>
    <row r="34" spans="1:11" ht="21.95" customHeight="1" x14ac:dyDescent="0.3">
      <c r="A34" s="404">
        <v>26</v>
      </c>
      <c r="B34" s="361">
        <v>35</v>
      </c>
      <c r="C34" s="360" t="s">
        <v>21</v>
      </c>
      <c r="D34" s="286">
        <v>432.3</v>
      </c>
      <c r="E34" s="242">
        <v>23</v>
      </c>
      <c r="F34" s="196">
        <v>36</v>
      </c>
      <c r="G34" s="262">
        <v>29</v>
      </c>
      <c r="H34" s="263">
        <f t="shared" si="0"/>
        <v>52</v>
      </c>
      <c r="I34" s="199">
        <v>26</v>
      </c>
      <c r="K34" s="7">
        <v>26</v>
      </c>
    </row>
    <row r="35" spans="1:11" ht="21.95" customHeight="1" x14ac:dyDescent="0.3">
      <c r="A35" s="404">
        <v>27</v>
      </c>
      <c r="B35" s="361">
        <v>6</v>
      </c>
      <c r="C35" s="360" t="s">
        <v>503</v>
      </c>
      <c r="D35" s="286">
        <v>539.03</v>
      </c>
      <c r="E35" s="242">
        <v>35</v>
      </c>
      <c r="F35" s="196">
        <v>49</v>
      </c>
      <c r="G35" s="262">
        <v>17</v>
      </c>
      <c r="H35" s="263">
        <f t="shared" si="0"/>
        <v>52</v>
      </c>
      <c r="I35" s="199">
        <v>27</v>
      </c>
      <c r="K35" s="7">
        <v>27</v>
      </c>
    </row>
    <row r="36" spans="1:11" ht="21.95" customHeight="1" x14ac:dyDescent="0.3">
      <c r="A36" s="404">
        <v>28</v>
      </c>
      <c r="B36" s="361">
        <v>17</v>
      </c>
      <c r="C36" s="360" t="s">
        <v>41</v>
      </c>
      <c r="D36" s="286">
        <v>465.71</v>
      </c>
      <c r="E36" s="242">
        <v>29</v>
      </c>
      <c r="F36" s="196">
        <v>40</v>
      </c>
      <c r="G36" s="262">
        <v>24</v>
      </c>
      <c r="H36" s="263">
        <f t="shared" si="0"/>
        <v>53</v>
      </c>
      <c r="I36" s="199">
        <v>28</v>
      </c>
      <c r="K36" s="7">
        <v>28</v>
      </c>
    </row>
    <row r="37" spans="1:11" ht="21.95" customHeight="1" x14ac:dyDescent="0.3">
      <c r="A37" s="404">
        <v>29</v>
      </c>
      <c r="B37" s="361">
        <v>24</v>
      </c>
      <c r="C37" s="360" t="s">
        <v>506</v>
      </c>
      <c r="D37" s="286">
        <v>445.84</v>
      </c>
      <c r="E37" s="242">
        <v>26</v>
      </c>
      <c r="F37" s="196">
        <v>37</v>
      </c>
      <c r="G37" s="262">
        <v>28</v>
      </c>
      <c r="H37" s="263">
        <f t="shared" si="0"/>
        <v>54</v>
      </c>
      <c r="I37" s="199">
        <v>29</v>
      </c>
      <c r="K37" s="7">
        <v>29</v>
      </c>
    </row>
    <row r="38" spans="1:11" ht="21.95" customHeight="1" x14ac:dyDescent="0.3">
      <c r="A38" s="404">
        <v>30</v>
      </c>
      <c r="B38" s="361">
        <v>10</v>
      </c>
      <c r="C38" s="360" t="s">
        <v>48</v>
      </c>
      <c r="D38" s="286">
        <v>444</v>
      </c>
      <c r="E38" s="242">
        <v>25</v>
      </c>
      <c r="F38" s="196">
        <v>33</v>
      </c>
      <c r="G38" s="262">
        <v>30</v>
      </c>
      <c r="H38" s="263">
        <f t="shared" si="0"/>
        <v>55</v>
      </c>
      <c r="I38" s="199">
        <v>30</v>
      </c>
      <c r="K38" s="7">
        <v>30</v>
      </c>
    </row>
    <row r="39" spans="1:11" ht="21.95" customHeight="1" x14ac:dyDescent="0.3">
      <c r="A39" s="405">
        <v>31</v>
      </c>
      <c r="B39" s="361">
        <v>27</v>
      </c>
      <c r="C39" s="360" t="s">
        <v>507</v>
      </c>
      <c r="D39" s="286">
        <v>527.19000000000005</v>
      </c>
      <c r="E39" s="242">
        <v>32</v>
      </c>
      <c r="F39" s="196">
        <v>39</v>
      </c>
      <c r="G39" s="262">
        <v>25</v>
      </c>
      <c r="H39" s="263">
        <f t="shared" si="0"/>
        <v>57</v>
      </c>
      <c r="I39" s="200">
        <v>31</v>
      </c>
      <c r="K39" s="7">
        <v>31</v>
      </c>
    </row>
    <row r="40" spans="1:11" ht="21.95" customHeight="1" x14ac:dyDescent="0.3">
      <c r="A40" s="404">
        <v>32</v>
      </c>
      <c r="B40" s="361">
        <v>16</v>
      </c>
      <c r="C40" s="360" t="s">
        <v>39</v>
      </c>
      <c r="D40" s="286">
        <v>559.66</v>
      </c>
      <c r="E40" s="242">
        <v>36</v>
      </c>
      <c r="F40" s="196">
        <v>41</v>
      </c>
      <c r="G40" s="262">
        <v>23</v>
      </c>
      <c r="H40" s="263">
        <f t="shared" si="0"/>
        <v>59</v>
      </c>
      <c r="I40" s="199">
        <v>32</v>
      </c>
      <c r="K40" s="7">
        <v>32</v>
      </c>
    </row>
    <row r="41" spans="1:11" ht="21.95" customHeight="1" x14ac:dyDescent="0.3">
      <c r="A41" s="404">
        <v>33</v>
      </c>
      <c r="B41" s="361">
        <v>37</v>
      </c>
      <c r="C41" s="360" t="s">
        <v>34</v>
      </c>
      <c r="D41" s="286">
        <v>496.55</v>
      </c>
      <c r="E41" s="242">
        <v>31</v>
      </c>
      <c r="F41" s="196">
        <v>31</v>
      </c>
      <c r="G41" s="262">
        <v>31</v>
      </c>
      <c r="H41" s="263">
        <f t="shared" si="0"/>
        <v>62</v>
      </c>
      <c r="I41" s="199">
        <v>33</v>
      </c>
      <c r="K41" s="7">
        <v>33</v>
      </c>
    </row>
    <row r="42" spans="1:11" ht="21.95" customHeight="1" x14ac:dyDescent="0.3">
      <c r="A42" s="404">
        <v>34</v>
      </c>
      <c r="B42" s="361">
        <v>34</v>
      </c>
      <c r="C42" s="360" t="s">
        <v>510</v>
      </c>
      <c r="D42" s="286">
        <v>532.29</v>
      </c>
      <c r="E42" s="242">
        <v>33</v>
      </c>
      <c r="F42" s="196">
        <v>20</v>
      </c>
      <c r="G42" s="262">
        <v>34</v>
      </c>
      <c r="H42" s="263">
        <f t="shared" si="0"/>
        <v>67</v>
      </c>
      <c r="I42" s="199">
        <v>34</v>
      </c>
      <c r="K42" s="7">
        <v>34</v>
      </c>
    </row>
    <row r="43" spans="1:11" ht="21.95" customHeight="1" x14ac:dyDescent="0.3">
      <c r="A43" s="404">
        <v>35</v>
      </c>
      <c r="B43" s="361">
        <v>22</v>
      </c>
      <c r="C43" s="360" t="s">
        <v>44</v>
      </c>
      <c r="D43" s="286">
        <v>691.47</v>
      </c>
      <c r="E43" s="242">
        <v>37</v>
      </c>
      <c r="F43" s="196">
        <v>24</v>
      </c>
      <c r="G43" s="262">
        <v>32</v>
      </c>
      <c r="H43" s="263">
        <f t="shared" si="0"/>
        <v>69</v>
      </c>
      <c r="I43" s="199">
        <v>35</v>
      </c>
      <c r="K43" s="7">
        <v>35</v>
      </c>
    </row>
    <row r="44" spans="1:11" ht="21.95" customHeight="1" x14ac:dyDescent="0.3">
      <c r="A44" s="404">
        <v>36</v>
      </c>
      <c r="B44" s="361">
        <v>18</v>
      </c>
      <c r="C44" s="360" t="s">
        <v>505</v>
      </c>
      <c r="D44" s="286">
        <v>371.39</v>
      </c>
      <c r="E44" s="242">
        <v>16</v>
      </c>
      <c r="F44" s="196" t="s">
        <v>519</v>
      </c>
      <c r="G44" s="394">
        <v>80</v>
      </c>
      <c r="H44" s="263">
        <f t="shared" si="0"/>
        <v>96</v>
      </c>
      <c r="I44" s="199">
        <v>36</v>
      </c>
      <c r="K44" s="7">
        <v>36</v>
      </c>
    </row>
    <row r="45" spans="1:11" ht="21.95" customHeight="1" x14ac:dyDescent="0.3">
      <c r="A45" s="405">
        <v>37</v>
      </c>
      <c r="B45" s="361">
        <v>25</v>
      </c>
      <c r="C45" s="360" t="s">
        <v>134</v>
      </c>
      <c r="D45" s="286">
        <v>535.01</v>
      </c>
      <c r="E45" s="242">
        <v>34</v>
      </c>
      <c r="F45" s="196" t="s">
        <v>519</v>
      </c>
      <c r="G45" s="394">
        <v>80</v>
      </c>
      <c r="H45" s="263">
        <f t="shared" si="0"/>
        <v>114</v>
      </c>
      <c r="I45" s="200">
        <v>37</v>
      </c>
      <c r="K45" s="7">
        <v>37</v>
      </c>
    </row>
    <row r="46" spans="1:11" ht="21.95" customHeight="1" thickBot="1" x14ac:dyDescent="0.35">
      <c r="A46" s="406">
        <v>38</v>
      </c>
      <c r="B46" s="362">
        <v>30</v>
      </c>
      <c r="C46" s="395" t="s">
        <v>115</v>
      </c>
      <c r="D46" s="396">
        <v>761.71</v>
      </c>
      <c r="E46" s="397">
        <v>38</v>
      </c>
      <c r="F46" s="370" t="s">
        <v>519</v>
      </c>
      <c r="G46" s="398">
        <v>80</v>
      </c>
      <c r="H46" s="399">
        <f t="shared" si="0"/>
        <v>118</v>
      </c>
      <c r="I46" s="400">
        <v>38</v>
      </c>
      <c r="K46" s="7">
        <v>38</v>
      </c>
    </row>
    <row r="47" spans="1:11" ht="18" customHeight="1" x14ac:dyDescent="0.3">
      <c r="A47" s="36"/>
      <c r="B47" s="36"/>
      <c r="C47" s="190"/>
      <c r="D47" s="191"/>
      <c r="E47" s="192"/>
      <c r="F47" s="193"/>
      <c r="G47" s="194"/>
      <c r="H47" s="195"/>
      <c r="I47" s="193"/>
    </row>
    <row r="48" spans="1:11" ht="20.25" x14ac:dyDescent="0.3">
      <c r="A48" s="384" t="s">
        <v>149</v>
      </c>
      <c r="B48" s="18"/>
      <c r="E48" s="129"/>
      <c r="F48" s="90" t="s">
        <v>522</v>
      </c>
      <c r="G48" s="407"/>
      <c r="I48" s="129"/>
    </row>
  </sheetData>
  <sortState ref="B34:I35">
    <sortCondition ref="I34:I35"/>
  </sortState>
  <mergeCells count="6">
    <mergeCell ref="A4:I4"/>
    <mergeCell ref="A5:I5"/>
    <mergeCell ref="H7:I7"/>
    <mergeCell ref="A1:I1"/>
    <mergeCell ref="B7:B8"/>
    <mergeCell ref="C7:C8"/>
  </mergeCells>
  <phoneticPr fontId="2" type="noConversion"/>
  <conditionalFormatting sqref="G9:G47">
    <cfRule type="cellIs" dxfId="59" priority="4" operator="between">
      <formula>1</formula>
      <formula>3</formula>
    </cfRule>
  </conditionalFormatting>
  <conditionalFormatting sqref="E47">
    <cfRule type="cellIs" dxfId="58" priority="3" operator="between">
      <formula>1</formula>
      <formula>3</formula>
    </cfRule>
  </conditionalFormatting>
  <conditionalFormatting sqref="E9:E46">
    <cfRule type="cellIs" dxfId="57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zoomScale="85" zoomScaleNormal="145" zoomScaleSheetLayoutView="85" workbookViewId="0">
      <selection activeCell="D46" sqref="D46"/>
    </sheetView>
  </sheetViews>
  <sheetFormatPr defaultColWidth="9.140625" defaultRowHeight="20.25" x14ac:dyDescent="0.3"/>
  <cols>
    <col min="1" max="1" width="9.42578125" style="86" customWidth="1"/>
    <col min="2" max="2" width="10.85546875" style="17" customWidth="1"/>
    <col min="3" max="3" width="52.28515625" style="7" customWidth="1"/>
    <col min="4" max="4" width="17.85546875" style="17" customWidth="1"/>
    <col min="5" max="5" width="19.85546875" style="17" hidden="1" customWidth="1"/>
    <col min="6" max="6" width="16.28515625" style="17" customWidth="1"/>
    <col min="7" max="7" width="16.28515625" style="7" hidden="1" customWidth="1"/>
    <col min="8" max="8" width="16.28515625" style="17" hidden="1" customWidth="1"/>
    <col min="9" max="9" width="16.28515625" style="7" hidden="1" customWidth="1"/>
    <col min="10" max="10" width="16.28515625" style="17" hidden="1" customWidth="1"/>
    <col min="11" max="16384" width="9.140625" style="7"/>
  </cols>
  <sheetData>
    <row r="1" spans="1:12" ht="45" customHeight="1" x14ac:dyDescent="0.3">
      <c r="A1" s="414" t="s">
        <v>29</v>
      </c>
      <c r="B1" s="414"/>
      <c r="C1" s="414"/>
      <c r="D1" s="414"/>
      <c r="E1" s="414"/>
      <c r="F1" s="414"/>
      <c r="G1" s="414"/>
      <c r="H1" s="414"/>
      <c r="I1" s="414"/>
      <c r="J1" s="414"/>
      <c r="K1" s="6"/>
      <c r="L1" s="6"/>
    </row>
    <row r="2" spans="1:12" ht="0.75" customHeight="1" x14ac:dyDescent="0.3">
      <c r="A2" s="1"/>
      <c r="B2" s="1"/>
      <c r="C2" s="1"/>
      <c r="D2" s="1"/>
      <c r="E2" s="1"/>
      <c r="F2" s="1"/>
      <c r="G2" s="1"/>
      <c r="H2" s="1"/>
      <c r="I2" s="1"/>
      <c r="J2" s="8"/>
      <c r="K2" s="6"/>
      <c r="L2" s="6"/>
    </row>
    <row r="3" spans="1:12" x14ac:dyDescent="0.3">
      <c r="A3" s="119" t="s">
        <v>512</v>
      </c>
      <c r="B3" s="4"/>
      <c r="C3" s="3"/>
      <c r="D3" s="88"/>
      <c r="F3" s="20" t="s">
        <v>104</v>
      </c>
      <c r="G3" s="3"/>
      <c r="H3" s="7"/>
      <c r="I3" s="5"/>
      <c r="J3" s="20" t="s">
        <v>7</v>
      </c>
      <c r="K3" s="10"/>
      <c r="L3" s="10"/>
    </row>
    <row r="4" spans="1:12" ht="33" customHeight="1" x14ac:dyDescent="0.3">
      <c r="A4" s="411" t="s">
        <v>148</v>
      </c>
      <c r="B4" s="411"/>
      <c r="C4" s="411"/>
      <c r="D4" s="411"/>
      <c r="E4" s="411"/>
      <c r="F4" s="411"/>
      <c r="G4" s="411"/>
      <c r="H4" s="411"/>
      <c r="I4" s="411"/>
      <c r="J4" s="411"/>
    </row>
    <row r="5" spans="1:12" ht="1.5" customHeight="1" thickBot="1" x14ac:dyDescent="0.35">
      <c r="C5" s="12"/>
      <c r="D5" s="12"/>
      <c r="E5" s="12"/>
      <c r="F5" s="13"/>
      <c r="G5" s="12"/>
      <c r="H5" s="13"/>
      <c r="I5" s="11"/>
      <c r="J5" s="11"/>
    </row>
    <row r="6" spans="1:12" s="117" customFormat="1" ht="22.15" customHeight="1" thickBot="1" x14ac:dyDescent="0.25">
      <c r="A6" s="419" t="s">
        <v>151</v>
      </c>
      <c r="B6" s="419" t="s">
        <v>152</v>
      </c>
      <c r="C6" s="423" t="s">
        <v>61</v>
      </c>
      <c r="D6" s="421" t="s">
        <v>25</v>
      </c>
      <c r="E6" s="421"/>
      <c r="F6" s="422"/>
      <c r="G6" s="114" t="s">
        <v>26</v>
      </c>
      <c r="H6" s="115"/>
      <c r="I6" s="116" t="s">
        <v>27</v>
      </c>
      <c r="J6" s="115"/>
    </row>
    <row r="7" spans="1:12" s="117" customFormat="1" ht="25.15" customHeight="1" thickBot="1" x14ac:dyDescent="0.25">
      <c r="A7" s="420"/>
      <c r="B7" s="420"/>
      <c r="C7" s="424"/>
      <c r="D7" s="282" t="s">
        <v>153</v>
      </c>
      <c r="E7" s="207" t="s">
        <v>147</v>
      </c>
      <c r="F7" s="208" t="s">
        <v>2</v>
      </c>
      <c r="G7" s="113" t="s">
        <v>24</v>
      </c>
      <c r="H7" s="15" t="s">
        <v>2</v>
      </c>
      <c r="I7" s="67" t="s">
        <v>3</v>
      </c>
      <c r="J7" s="15" t="s">
        <v>2</v>
      </c>
    </row>
    <row r="8" spans="1:12" s="14" customFormat="1" ht="19.5" customHeight="1" x14ac:dyDescent="0.3">
      <c r="A8" s="278">
        <v>1</v>
      </c>
      <c r="B8" s="281">
        <v>11</v>
      </c>
      <c r="C8" s="320" t="s">
        <v>49</v>
      </c>
      <c r="D8" s="284">
        <v>182.48</v>
      </c>
      <c r="E8" s="85"/>
      <c r="F8" s="279">
        <v>1</v>
      </c>
      <c r="G8" s="110"/>
      <c r="H8" s="68"/>
      <c r="I8" s="70"/>
      <c r="J8" s="73"/>
      <c r="K8" s="7"/>
      <c r="L8" s="7"/>
    </row>
    <row r="9" spans="1:12" s="14" customFormat="1" ht="19.5" customHeight="1" x14ac:dyDescent="0.2">
      <c r="A9" s="206">
        <f t="shared" ref="A9:A19" si="0">ROW(A2)</f>
        <v>2</v>
      </c>
      <c r="B9" s="281">
        <v>13</v>
      </c>
      <c r="C9" s="320" t="s">
        <v>51</v>
      </c>
      <c r="D9" s="284">
        <v>211.06</v>
      </c>
      <c r="E9" s="85">
        <v>5.3078703703703699E-3</v>
      </c>
      <c r="F9" s="204">
        <v>2</v>
      </c>
      <c r="G9" s="110"/>
      <c r="H9" s="68"/>
      <c r="I9" s="70"/>
      <c r="J9" s="73"/>
    </row>
    <row r="10" spans="1:12" s="14" customFormat="1" ht="19.5" customHeight="1" x14ac:dyDescent="0.3">
      <c r="A10" s="206">
        <f t="shared" si="0"/>
        <v>3</v>
      </c>
      <c r="B10" s="281">
        <v>5</v>
      </c>
      <c r="C10" s="320" t="s">
        <v>502</v>
      </c>
      <c r="D10" s="284">
        <v>232.17</v>
      </c>
      <c r="E10" s="85">
        <v>3.5902777777777777E-3</v>
      </c>
      <c r="F10" s="204">
        <v>3</v>
      </c>
      <c r="G10" s="110"/>
      <c r="H10" s="68"/>
      <c r="I10" s="70"/>
      <c r="J10" s="73"/>
      <c r="K10" s="7"/>
      <c r="L10" s="7"/>
    </row>
    <row r="11" spans="1:12" s="14" customFormat="1" ht="19.5" customHeight="1" x14ac:dyDescent="0.3">
      <c r="A11" s="206">
        <f t="shared" si="0"/>
        <v>4</v>
      </c>
      <c r="B11" s="281">
        <v>1</v>
      </c>
      <c r="C11" s="320" t="s">
        <v>498</v>
      </c>
      <c r="D11" s="284">
        <v>248.48</v>
      </c>
      <c r="E11" s="85">
        <v>5.3657407407407404E-3</v>
      </c>
      <c r="F11" s="204">
        <v>4</v>
      </c>
      <c r="G11" s="110"/>
      <c r="H11" s="68"/>
      <c r="I11" s="70"/>
      <c r="J11" s="73"/>
      <c r="K11" s="7"/>
      <c r="L11" s="7"/>
    </row>
    <row r="12" spans="1:12" s="14" customFormat="1" ht="19.5" customHeight="1" x14ac:dyDescent="0.3">
      <c r="A12" s="206">
        <f t="shared" si="0"/>
        <v>5</v>
      </c>
      <c r="B12" s="280">
        <v>26</v>
      </c>
      <c r="C12" s="319" t="s">
        <v>17</v>
      </c>
      <c r="D12" s="283">
        <v>248.85</v>
      </c>
      <c r="E12" s="85"/>
      <c r="F12" s="204">
        <v>5</v>
      </c>
      <c r="G12" s="110"/>
      <c r="H12" s="68"/>
      <c r="I12" s="70"/>
      <c r="J12" s="73"/>
      <c r="K12" s="7"/>
      <c r="L12" s="7"/>
    </row>
    <row r="13" spans="1:12" s="14" customFormat="1" ht="19.5" customHeight="1" x14ac:dyDescent="0.2">
      <c r="A13" s="206">
        <f t="shared" si="0"/>
        <v>6</v>
      </c>
      <c r="B13" s="281">
        <v>12</v>
      </c>
      <c r="C13" s="320" t="s">
        <v>50</v>
      </c>
      <c r="D13" s="284">
        <v>262.02</v>
      </c>
      <c r="E13" s="85">
        <v>6.2615740740740748E-3</v>
      </c>
      <c r="F13" s="204">
        <v>6</v>
      </c>
      <c r="G13" s="110"/>
      <c r="H13" s="68"/>
      <c r="I13" s="70"/>
      <c r="J13" s="73"/>
    </row>
    <row r="14" spans="1:12" s="14" customFormat="1" ht="19.5" customHeight="1" x14ac:dyDescent="0.3">
      <c r="A14" s="205">
        <f t="shared" si="0"/>
        <v>7</v>
      </c>
      <c r="B14" s="281">
        <v>38</v>
      </c>
      <c r="C14" s="320" t="s">
        <v>126</v>
      </c>
      <c r="D14" s="284">
        <v>282.41000000000003</v>
      </c>
      <c r="E14" s="85"/>
      <c r="F14" s="204">
        <v>7</v>
      </c>
      <c r="G14" s="110"/>
      <c r="H14" s="68"/>
      <c r="I14" s="70"/>
      <c r="J14" s="73"/>
      <c r="K14" s="7"/>
      <c r="L14" s="7"/>
    </row>
    <row r="15" spans="1:12" s="14" customFormat="1" ht="19.5" customHeight="1" x14ac:dyDescent="0.2">
      <c r="A15" s="206">
        <f t="shared" si="0"/>
        <v>8</v>
      </c>
      <c r="B15" s="281">
        <v>21</v>
      </c>
      <c r="C15" s="320" t="s">
        <v>22</v>
      </c>
      <c r="D15" s="284">
        <v>289.95999999999998</v>
      </c>
      <c r="E15" s="85"/>
      <c r="F15" s="204">
        <v>8</v>
      </c>
      <c r="G15" s="110"/>
      <c r="H15" s="68"/>
      <c r="I15" s="70"/>
      <c r="J15" s="73"/>
    </row>
    <row r="16" spans="1:12" s="14" customFormat="1" ht="19.5" customHeight="1" x14ac:dyDescent="0.3">
      <c r="A16" s="205">
        <f t="shared" si="0"/>
        <v>9</v>
      </c>
      <c r="B16" s="281">
        <v>23</v>
      </c>
      <c r="C16" s="320" t="s">
        <v>20</v>
      </c>
      <c r="D16" s="284">
        <v>300.58999999999997</v>
      </c>
      <c r="E16" s="85">
        <v>3.8726851851851852E-3</v>
      </c>
      <c r="F16" s="204">
        <v>9</v>
      </c>
      <c r="G16" s="110"/>
      <c r="H16" s="68"/>
      <c r="I16" s="70"/>
      <c r="J16" s="73"/>
      <c r="K16" s="7"/>
      <c r="L16" s="7"/>
    </row>
    <row r="17" spans="1:12" s="14" customFormat="1" ht="19.5" customHeight="1" x14ac:dyDescent="0.2">
      <c r="A17" s="206">
        <f t="shared" si="0"/>
        <v>10</v>
      </c>
      <c r="B17" s="281">
        <v>4</v>
      </c>
      <c r="C17" s="320" t="s">
        <v>501</v>
      </c>
      <c r="D17" s="284">
        <v>309.5</v>
      </c>
      <c r="E17" s="85">
        <v>6.936342592592592E-3</v>
      </c>
      <c r="F17" s="204">
        <v>10</v>
      </c>
      <c r="G17" s="110"/>
      <c r="H17" s="68"/>
      <c r="I17" s="70"/>
      <c r="J17" s="73"/>
    </row>
    <row r="18" spans="1:12" s="14" customFormat="1" ht="19.5" customHeight="1" x14ac:dyDescent="0.2">
      <c r="A18" s="206">
        <f t="shared" si="0"/>
        <v>11</v>
      </c>
      <c r="B18" s="281">
        <v>15</v>
      </c>
      <c r="C18" s="320" t="s">
        <v>38</v>
      </c>
      <c r="D18" s="284">
        <v>314.5</v>
      </c>
      <c r="E18" s="85"/>
      <c r="F18" s="204">
        <v>11</v>
      </c>
      <c r="G18" s="110"/>
      <c r="H18" s="68"/>
      <c r="I18" s="70"/>
      <c r="J18" s="73"/>
    </row>
    <row r="19" spans="1:12" s="14" customFormat="1" ht="19.5" customHeight="1" x14ac:dyDescent="0.3">
      <c r="A19" s="206">
        <f t="shared" si="0"/>
        <v>12</v>
      </c>
      <c r="B19" s="281">
        <v>14</v>
      </c>
      <c r="C19" s="320" t="s">
        <v>504</v>
      </c>
      <c r="D19" s="284">
        <v>338.91</v>
      </c>
      <c r="E19" s="85">
        <v>4.8148148148148152E-3</v>
      </c>
      <c r="F19" s="204">
        <v>12</v>
      </c>
      <c r="G19" s="110"/>
      <c r="H19" s="68"/>
      <c r="I19" s="70"/>
      <c r="J19" s="73"/>
      <c r="K19" s="7"/>
      <c r="L19" s="7"/>
    </row>
    <row r="20" spans="1:12" s="14" customFormat="1" ht="19.5" customHeight="1" x14ac:dyDescent="0.2">
      <c r="A20" s="206">
        <f t="shared" ref="A20:A45" si="1">ROW(A13)</f>
        <v>13</v>
      </c>
      <c r="B20" s="281">
        <v>28</v>
      </c>
      <c r="C20" s="320" t="s">
        <v>508</v>
      </c>
      <c r="D20" s="284">
        <v>343.83</v>
      </c>
      <c r="E20" s="85">
        <v>2.2685185185185182E-3</v>
      </c>
      <c r="F20" s="204">
        <v>13</v>
      </c>
      <c r="G20" s="110"/>
      <c r="H20" s="68"/>
      <c r="I20" s="70"/>
      <c r="J20" s="73"/>
    </row>
    <row r="21" spans="1:12" s="14" customFormat="1" ht="19.5" customHeight="1" x14ac:dyDescent="0.3">
      <c r="A21" s="206">
        <f t="shared" si="1"/>
        <v>14</v>
      </c>
      <c r="B21" s="281">
        <v>19</v>
      </c>
      <c r="C21" s="320" t="s">
        <v>117</v>
      </c>
      <c r="D21" s="284">
        <v>347.51</v>
      </c>
      <c r="E21" s="85">
        <v>5.107638888888889E-3</v>
      </c>
      <c r="F21" s="204">
        <v>14</v>
      </c>
      <c r="G21" s="110"/>
      <c r="H21" s="68"/>
      <c r="I21" s="70"/>
      <c r="J21" s="73"/>
      <c r="K21" s="7"/>
      <c r="L21" s="7"/>
    </row>
    <row r="22" spans="1:12" s="14" customFormat="1" ht="19.5" customHeight="1" x14ac:dyDescent="0.3">
      <c r="A22" s="205">
        <f t="shared" si="1"/>
        <v>15</v>
      </c>
      <c r="B22" s="281">
        <v>31</v>
      </c>
      <c r="C22" s="320" t="s">
        <v>23</v>
      </c>
      <c r="D22" s="284">
        <v>356.49</v>
      </c>
      <c r="E22" s="85">
        <v>5.3009259259259251E-3</v>
      </c>
      <c r="F22" s="204">
        <v>15</v>
      </c>
      <c r="G22" s="110"/>
      <c r="H22" s="68"/>
      <c r="I22" s="70"/>
      <c r="J22" s="73"/>
      <c r="K22" s="7"/>
      <c r="L22" s="7"/>
    </row>
    <row r="23" spans="1:12" ht="19.5" customHeight="1" x14ac:dyDescent="0.3">
      <c r="A23" s="206">
        <f t="shared" si="1"/>
        <v>16</v>
      </c>
      <c r="B23" s="281">
        <v>18</v>
      </c>
      <c r="C23" s="320" t="s">
        <v>505</v>
      </c>
      <c r="D23" s="284">
        <v>371.39</v>
      </c>
      <c r="E23" s="85">
        <v>6.6956018518518519E-3</v>
      </c>
      <c r="F23" s="204">
        <v>16</v>
      </c>
      <c r="G23" s="112">
        <f>'строевая подготовка'!H18</f>
        <v>59</v>
      </c>
      <c r="H23" s="65">
        <f>'строевая подготовка'!I17</f>
        <v>10</v>
      </c>
      <c r="I23" s="71">
        <f t="shared" ref="I23:I45" si="2">H23+F23</f>
        <v>26</v>
      </c>
      <c r="J23" s="51">
        <v>2</v>
      </c>
    </row>
    <row r="24" spans="1:12" ht="19.5" customHeight="1" x14ac:dyDescent="0.3">
      <c r="A24" s="205">
        <f t="shared" si="1"/>
        <v>17</v>
      </c>
      <c r="B24" s="281">
        <v>3</v>
      </c>
      <c r="C24" s="320" t="s">
        <v>500</v>
      </c>
      <c r="D24" s="284">
        <v>379.66</v>
      </c>
      <c r="E24" s="85">
        <v>5.9375000000000009E-3</v>
      </c>
      <c r="F24" s="204">
        <v>17</v>
      </c>
      <c r="G24" s="111">
        <f>'строевая подготовка'!H14</f>
        <v>66</v>
      </c>
      <c r="H24" s="69">
        <f>'строевая подготовка'!I13</f>
        <v>5</v>
      </c>
      <c r="I24" s="72">
        <f t="shared" si="2"/>
        <v>22</v>
      </c>
      <c r="J24" s="50">
        <v>13</v>
      </c>
    </row>
    <row r="25" spans="1:12" ht="19.5" customHeight="1" x14ac:dyDescent="0.3">
      <c r="A25" s="206">
        <f t="shared" si="1"/>
        <v>18</v>
      </c>
      <c r="B25" s="281">
        <v>32</v>
      </c>
      <c r="C25" s="320" t="s">
        <v>116</v>
      </c>
      <c r="D25" s="284">
        <v>385.91</v>
      </c>
      <c r="E25" s="85">
        <v>3.5092592592592593E-3</v>
      </c>
      <c r="F25" s="204">
        <v>18</v>
      </c>
      <c r="G25" s="112">
        <f>'строевая подготовка'!H19</f>
        <v>59</v>
      </c>
      <c r="H25" s="65">
        <f>'строевая подготовка'!I18</f>
        <v>11</v>
      </c>
      <c r="I25" s="71">
        <f t="shared" si="2"/>
        <v>29</v>
      </c>
      <c r="J25" s="51">
        <v>3</v>
      </c>
    </row>
    <row r="26" spans="1:12" ht="19.5" customHeight="1" x14ac:dyDescent="0.3">
      <c r="A26" s="206">
        <f t="shared" si="1"/>
        <v>19</v>
      </c>
      <c r="B26" s="281">
        <v>9</v>
      </c>
      <c r="C26" s="320" t="s">
        <v>47</v>
      </c>
      <c r="D26" s="284">
        <v>385.96</v>
      </c>
      <c r="E26" s="85">
        <v>3.5868055555555553E-3</v>
      </c>
      <c r="F26" s="204">
        <v>19</v>
      </c>
      <c r="G26" s="111" t="e">
        <f>'строевая подготовка'!#REF!</f>
        <v>#REF!</v>
      </c>
      <c r="H26" s="69">
        <v>17</v>
      </c>
      <c r="I26" s="72">
        <f t="shared" si="2"/>
        <v>36</v>
      </c>
      <c r="J26" s="50">
        <v>10</v>
      </c>
    </row>
    <row r="27" spans="1:12" ht="19.5" customHeight="1" x14ac:dyDescent="0.3">
      <c r="A27" s="206">
        <f t="shared" si="1"/>
        <v>20</v>
      </c>
      <c r="B27" s="281">
        <v>2</v>
      </c>
      <c r="C27" s="320" t="s">
        <v>499</v>
      </c>
      <c r="D27" s="284">
        <v>409.16</v>
      </c>
      <c r="E27" s="85">
        <v>3.5069444444444445E-3</v>
      </c>
      <c r="F27" s="204">
        <v>20</v>
      </c>
      <c r="G27" s="111">
        <f>'строевая подготовка'!H26</f>
        <v>49</v>
      </c>
      <c r="H27" s="69">
        <v>14</v>
      </c>
      <c r="I27" s="72">
        <f t="shared" si="2"/>
        <v>34</v>
      </c>
      <c r="J27" s="66" t="s">
        <v>97</v>
      </c>
    </row>
    <row r="28" spans="1:12" ht="19.5" customHeight="1" x14ac:dyDescent="0.3">
      <c r="A28" s="206">
        <f t="shared" si="1"/>
        <v>21</v>
      </c>
      <c r="B28" s="281">
        <v>20</v>
      </c>
      <c r="C28" s="320" t="s">
        <v>52</v>
      </c>
      <c r="D28" s="284">
        <v>410.44</v>
      </c>
      <c r="E28" s="85">
        <v>5.2280092592592595E-3</v>
      </c>
      <c r="F28" s="204">
        <v>21</v>
      </c>
      <c r="G28" s="111">
        <f>'строевая подготовка'!H13</f>
        <v>67</v>
      </c>
      <c r="H28" s="69">
        <f>'строевая подготовка'!I12</f>
        <v>5</v>
      </c>
      <c r="I28" s="72">
        <f t="shared" si="2"/>
        <v>26</v>
      </c>
      <c r="J28" s="50">
        <v>4</v>
      </c>
      <c r="K28" s="14"/>
      <c r="L28" s="14"/>
    </row>
    <row r="29" spans="1:12" ht="19.5" customHeight="1" x14ac:dyDescent="0.3">
      <c r="A29" s="206">
        <f t="shared" si="1"/>
        <v>22</v>
      </c>
      <c r="B29" s="281">
        <v>8</v>
      </c>
      <c r="C29" s="320" t="s">
        <v>46</v>
      </c>
      <c r="D29" s="284">
        <v>414.55</v>
      </c>
      <c r="E29" s="85">
        <v>4.0347222222222225E-3</v>
      </c>
      <c r="F29" s="204">
        <v>22</v>
      </c>
      <c r="G29" s="111">
        <f>'строевая подготовка'!H40</f>
        <v>23</v>
      </c>
      <c r="H29" s="69">
        <v>12</v>
      </c>
      <c r="I29" s="72">
        <f t="shared" si="2"/>
        <v>34</v>
      </c>
      <c r="J29" s="66" t="s">
        <v>97</v>
      </c>
    </row>
    <row r="30" spans="1:12" ht="19.5" customHeight="1" x14ac:dyDescent="0.3">
      <c r="A30" s="205">
        <f t="shared" si="1"/>
        <v>23</v>
      </c>
      <c r="B30" s="281">
        <v>35</v>
      </c>
      <c r="C30" s="320" t="s">
        <v>21</v>
      </c>
      <c r="D30" s="284">
        <v>432.3</v>
      </c>
      <c r="E30" s="85">
        <v>3.5856481481481481E-3</v>
      </c>
      <c r="F30" s="204">
        <v>23</v>
      </c>
      <c r="G30" s="111">
        <f>'строевая подготовка'!H17</f>
        <v>60</v>
      </c>
      <c r="H30" s="69">
        <f>'строевая подготовка'!I16</f>
        <v>9</v>
      </c>
      <c r="I30" s="72">
        <f t="shared" si="2"/>
        <v>32</v>
      </c>
      <c r="J30" s="66" t="s">
        <v>98</v>
      </c>
      <c r="K30" s="14"/>
      <c r="L30" s="14"/>
    </row>
    <row r="31" spans="1:12" ht="19.5" customHeight="1" x14ac:dyDescent="0.3">
      <c r="A31" s="206">
        <f t="shared" si="1"/>
        <v>24</v>
      </c>
      <c r="B31" s="281">
        <v>36</v>
      </c>
      <c r="C31" s="320" t="s">
        <v>128</v>
      </c>
      <c r="D31" s="284">
        <v>441.82</v>
      </c>
      <c r="E31" s="85">
        <v>5.5601851851851845E-3</v>
      </c>
      <c r="F31" s="204">
        <v>24</v>
      </c>
      <c r="G31" s="111" t="e">
        <f>'строевая подготовка'!#REF!</f>
        <v>#REF!</v>
      </c>
      <c r="H31" s="69" t="e">
        <f>'строевая подготовка'!#REF!</f>
        <v>#REF!</v>
      </c>
      <c r="I31" s="72" t="e">
        <f t="shared" si="2"/>
        <v>#REF!</v>
      </c>
      <c r="J31" s="50">
        <v>15</v>
      </c>
    </row>
    <row r="32" spans="1:12" ht="19.5" customHeight="1" x14ac:dyDescent="0.3">
      <c r="A32" s="205">
        <f t="shared" si="1"/>
        <v>25</v>
      </c>
      <c r="B32" s="281">
        <v>10</v>
      </c>
      <c r="C32" s="320" t="s">
        <v>48</v>
      </c>
      <c r="D32" s="284">
        <v>444</v>
      </c>
      <c r="E32" s="85">
        <v>2.8240740740740739E-3</v>
      </c>
      <c r="F32" s="204">
        <v>25</v>
      </c>
      <c r="G32" s="111">
        <f>'строевая подготовка'!H24</f>
        <v>49</v>
      </c>
      <c r="H32" s="69">
        <f>'строевая подготовка'!I24</f>
        <v>17</v>
      </c>
      <c r="I32" s="72">
        <f t="shared" si="2"/>
        <v>42</v>
      </c>
      <c r="J32" s="50">
        <v>5</v>
      </c>
    </row>
    <row r="33" spans="1:12" ht="19.5" customHeight="1" x14ac:dyDescent="0.3">
      <c r="A33" s="206">
        <f t="shared" si="1"/>
        <v>26</v>
      </c>
      <c r="B33" s="281">
        <v>24</v>
      </c>
      <c r="C33" s="320" t="s">
        <v>506</v>
      </c>
      <c r="D33" s="284">
        <v>445.84</v>
      </c>
      <c r="E33" s="85">
        <v>2.9849537037037032E-3</v>
      </c>
      <c r="F33" s="204">
        <v>26</v>
      </c>
      <c r="G33" s="111">
        <f>'строевая подготовка'!H10</f>
        <v>68</v>
      </c>
      <c r="H33" s="69">
        <v>14</v>
      </c>
      <c r="I33" s="72">
        <f t="shared" si="2"/>
        <v>40</v>
      </c>
      <c r="J33" s="50">
        <v>12</v>
      </c>
      <c r="K33" s="14"/>
      <c r="L33" s="14"/>
    </row>
    <row r="34" spans="1:12" ht="19.5" customHeight="1" x14ac:dyDescent="0.3">
      <c r="A34" s="206">
        <f t="shared" si="1"/>
        <v>27</v>
      </c>
      <c r="B34" s="281">
        <v>33</v>
      </c>
      <c r="C34" s="320" t="s">
        <v>509</v>
      </c>
      <c r="D34" s="284">
        <v>451.59</v>
      </c>
      <c r="E34" s="85">
        <v>6.8576388888888888E-3</v>
      </c>
      <c r="F34" s="204">
        <v>27</v>
      </c>
      <c r="G34" s="111">
        <f>'строевая подготовка'!H20</f>
        <v>57</v>
      </c>
      <c r="H34" s="69">
        <f>'строевая подготовка'!I19</f>
        <v>11</v>
      </c>
      <c r="I34" s="72">
        <f t="shared" si="2"/>
        <v>38</v>
      </c>
      <c r="J34" s="66" t="s">
        <v>97</v>
      </c>
      <c r="K34" s="14"/>
      <c r="L34" s="14"/>
    </row>
    <row r="35" spans="1:12" ht="19.5" customHeight="1" x14ac:dyDescent="0.3">
      <c r="A35" s="206">
        <f t="shared" si="1"/>
        <v>28</v>
      </c>
      <c r="B35" s="281">
        <v>7</v>
      </c>
      <c r="C35" s="320" t="s">
        <v>45</v>
      </c>
      <c r="D35" s="284">
        <v>464.36</v>
      </c>
      <c r="E35" s="85">
        <v>3.7060185185185186E-3</v>
      </c>
      <c r="F35" s="204">
        <v>28</v>
      </c>
      <c r="G35" s="111">
        <f>'строевая подготовка'!H16</f>
        <v>63</v>
      </c>
      <c r="H35" s="69">
        <v>22</v>
      </c>
      <c r="I35" s="72">
        <f t="shared" si="2"/>
        <v>50</v>
      </c>
      <c r="J35" s="50">
        <v>20</v>
      </c>
    </row>
    <row r="36" spans="1:12" ht="19.5" customHeight="1" x14ac:dyDescent="0.3">
      <c r="A36" s="206">
        <f t="shared" si="1"/>
        <v>29</v>
      </c>
      <c r="B36" s="281">
        <v>17</v>
      </c>
      <c r="C36" s="320" t="s">
        <v>41</v>
      </c>
      <c r="D36" s="284">
        <v>465.71</v>
      </c>
      <c r="E36" s="85">
        <v>3.4953703703703705E-3</v>
      </c>
      <c r="F36" s="204">
        <v>29</v>
      </c>
      <c r="G36" s="111">
        <f>'строевая подготовка'!H22</f>
        <v>54</v>
      </c>
      <c r="H36" s="69">
        <f>'строевая подготовка'!I21</f>
        <v>14</v>
      </c>
      <c r="I36" s="72">
        <f t="shared" si="2"/>
        <v>43</v>
      </c>
      <c r="J36" s="66" t="s">
        <v>97</v>
      </c>
    </row>
    <row r="37" spans="1:12" ht="19.5" customHeight="1" x14ac:dyDescent="0.3">
      <c r="A37" s="206">
        <f t="shared" si="1"/>
        <v>30</v>
      </c>
      <c r="B37" s="281">
        <v>29</v>
      </c>
      <c r="C37" s="320" t="s">
        <v>19</v>
      </c>
      <c r="D37" s="284">
        <v>491.06</v>
      </c>
      <c r="E37" s="85">
        <v>4.9085648148148144E-3</v>
      </c>
      <c r="F37" s="204">
        <v>30</v>
      </c>
      <c r="G37" s="111">
        <f>'строевая подготовка'!H27</f>
        <v>47</v>
      </c>
      <c r="H37" s="69">
        <v>9</v>
      </c>
      <c r="I37" s="72">
        <f t="shared" si="2"/>
        <v>39</v>
      </c>
      <c r="J37" s="50">
        <v>11</v>
      </c>
      <c r="K37" s="14"/>
      <c r="L37" s="14"/>
    </row>
    <row r="38" spans="1:12" ht="19.5" customHeight="1" x14ac:dyDescent="0.3">
      <c r="A38" s="205">
        <f t="shared" si="1"/>
        <v>31</v>
      </c>
      <c r="B38" s="281">
        <v>37</v>
      </c>
      <c r="C38" s="320" t="s">
        <v>34</v>
      </c>
      <c r="D38" s="284">
        <v>496.55</v>
      </c>
      <c r="E38" s="85">
        <v>5.1238425925925922E-3</v>
      </c>
      <c r="F38" s="204">
        <v>31</v>
      </c>
      <c r="G38" s="111" t="e">
        <f>'строевая подготовка'!#REF!</f>
        <v>#REF!</v>
      </c>
      <c r="H38" s="69">
        <v>22</v>
      </c>
      <c r="I38" s="72">
        <f t="shared" si="2"/>
        <v>53</v>
      </c>
      <c r="J38" s="50">
        <v>21</v>
      </c>
      <c r="K38" s="16"/>
    </row>
    <row r="39" spans="1:12" ht="19.5" customHeight="1" x14ac:dyDescent="0.3">
      <c r="A39" s="206">
        <f t="shared" si="1"/>
        <v>32</v>
      </c>
      <c r="B39" s="281">
        <v>27</v>
      </c>
      <c r="C39" s="320" t="s">
        <v>507</v>
      </c>
      <c r="D39" s="284">
        <v>527.19000000000005</v>
      </c>
      <c r="E39" s="85">
        <v>6.664351851851851E-3</v>
      </c>
      <c r="F39" s="204">
        <v>32</v>
      </c>
      <c r="G39" s="111">
        <f>'строевая подготовка'!H11</f>
        <v>68</v>
      </c>
      <c r="H39" s="69">
        <v>12</v>
      </c>
      <c r="I39" s="72">
        <f t="shared" si="2"/>
        <v>44</v>
      </c>
      <c r="J39" s="66" t="s">
        <v>98</v>
      </c>
      <c r="K39" s="14"/>
      <c r="L39" s="14"/>
    </row>
    <row r="40" spans="1:12" ht="19.5" customHeight="1" x14ac:dyDescent="0.3">
      <c r="A40" s="205">
        <f t="shared" si="1"/>
        <v>33</v>
      </c>
      <c r="B40" s="281">
        <v>34</v>
      </c>
      <c r="C40" s="320" t="s">
        <v>510</v>
      </c>
      <c r="D40" s="284">
        <v>532.29</v>
      </c>
      <c r="E40" s="85">
        <v>4.3726851851851852E-3</v>
      </c>
      <c r="F40" s="204">
        <v>33</v>
      </c>
      <c r="G40" s="111">
        <f>'строевая подготовка'!H25</f>
        <v>49</v>
      </c>
      <c r="H40" s="69">
        <f>'строевая подготовка'!I25</f>
        <v>17</v>
      </c>
      <c r="I40" s="72">
        <f t="shared" si="2"/>
        <v>50</v>
      </c>
      <c r="J40" s="66" t="s">
        <v>99</v>
      </c>
    </row>
    <row r="41" spans="1:12" ht="19.5" customHeight="1" x14ac:dyDescent="0.3">
      <c r="A41" s="206">
        <f t="shared" si="1"/>
        <v>34</v>
      </c>
      <c r="B41" s="281">
        <v>25</v>
      </c>
      <c r="C41" s="320" t="s">
        <v>134</v>
      </c>
      <c r="D41" s="284">
        <v>535.01</v>
      </c>
      <c r="E41" s="85">
        <v>3.0046296296296297E-3</v>
      </c>
      <c r="F41" s="204">
        <v>34</v>
      </c>
      <c r="G41" s="111">
        <f>'строевая подготовка'!H38</f>
        <v>31</v>
      </c>
      <c r="H41" s="69">
        <f>'строевая подготовка'!I38</f>
        <v>31</v>
      </c>
      <c r="I41" s="72">
        <f t="shared" si="2"/>
        <v>65</v>
      </c>
      <c r="J41" s="50">
        <v>14</v>
      </c>
    </row>
    <row r="42" spans="1:12" ht="19.5" customHeight="1" x14ac:dyDescent="0.3">
      <c r="A42" s="206">
        <f t="shared" si="1"/>
        <v>35</v>
      </c>
      <c r="B42" s="281">
        <v>6</v>
      </c>
      <c r="C42" s="320" t="s">
        <v>503</v>
      </c>
      <c r="D42" s="284">
        <v>539.03</v>
      </c>
      <c r="E42" s="85">
        <v>5.2962962962962963E-3</v>
      </c>
      <c r="F42" s="204">
        <v>35</v>
      </c>
      <c r="G42" s="111">
        <f>'строевая подготовка'!H8</f>
        <v>77</v>
      </c>
      <c r="H42" s="69">
        <f>'строевая подготовка'!I8</f>
        <v>1</v>
      </c>
      <c r="I42" s="72">
        <f t="shared" si="2"/>
        <v>36</v>
      </c>
      <c r="J42" s="50">
        <v>18</v>
      </c>
    </row>
    <row r="43" spans="1:12" ht="19.5" customHeight="1" x14ac:dyDescent="0.3">
      <c r="A43" s="206">
        <f t="shared" si="1"/>
        <v>36</v>
      </c>
      <c r="B43" s="281">
        <v>16</v>
      </c>
      <c r="C43" s="320" t="s">
        <v>39</v>
      </c>
      <c r="D43" s="284">
        <v>559.66</v>
      </c>
      <c r="E43" s="85">
        <v>4.0393518518518521E-3</v>
      </c>
      <c r="F43" s="204">
        <v>36</v>
      </c>
      <c r="G43" s="111">
        <f>'строевая подготовка'!H9</f>
        <v>71</v>
      </c>
      <c r="H43" s="69">
        <f>'строевая подготовка'!I9</f>
        <v>2</v>
      </c>
      <c r="I43" s="72">
        <f t="shared" si="2"/>
        <v>38</v>
      </c>
      <c r="J43" s="66" t="s">
        <v>99</v>
      </c>
      <c r="K43" s="14"/>
      <c r="L43" s="14"/>
    </row>
    <row r="44" spans="1:12" ht="19.5" customHeight="1" x14ac:dyDescent="0.3">
      <c r="A44" s="206">
        <f t="shared" si="1"/>
        <v>37</v>
      </c>
      <c r="B44" s="281">
        <v>22</v>
      </c>
      <c r="C44" s="320" t="s">
        <v>44</v>
      </c>
      <c r="D44" s="284">
        <v>691.47</v>
      </c>
      <c r="E44" s="85">
        <v>3.7650462962962963E-3</v>
      </c>
      <c r="F44" s="204">
        <v>37</v>
      </c>
      <c r="G44" s="111">
        <f>'строевая подготовка'!H23</f>
        <v>50</v>
      </c>
      <c r="H44" s="69">
        <v>17</v>
      </c>
      <c r="I44" s="72">
        <f t="shared" si="2"/>
        <v>54</v>
      </c>
      <c r="J44" s="50">
        <v>22</v>
      </c>
    </row>
    <row r="45" spans="1:12" ht="19.5" customHeight="1" x14ac:dyDescent="0.3">
      <c r="A45" s="206">
        <f t="shared" si="1"/>
        <v>38</v>
      </c>
      <c r="B45" s="281">
        <v>30</v>
      </c>
      <c r="C45" s="320" t="s">
        <v>115</v>
      </c>
      <c r="D45" s="284">
        <v>761.71</v>
      </c>
      <c r="E45" s="85">
        <v>4.1006944444444441E-3</v>
      </c>
      <c r="F45" s="204">
        <v>38</v>
      </c>
      <c r="G45" s="111" t="e">
        <f>'строевая подготовка'!#REF!</f>
        <v>#REF!</v>
      </c>
      <c r="H45" s="69" t="e">
        <f>'строевая подготовка'!#REF!</f>
        <v>#REF!</v>
      </c>
      <c r="I45" s="72" t="e">
        <f t="shared" si="2"/>
        <v>#REF!</v>
      </c>
      <c r="J45" s="50">
        <v>27</v>
      </c>
    </row>
    <row r="46" spans="1:12" ht="38.25" customHeight="1" x14ac:dyDescent="0.3">
      <c r="A46" s="21" t="s">
        <v>5</v>
      </c>
      <c r="D46" s="407" t="s">
        <v>42</v>
      </c>
      <c r="E46" s="87" t="s">
        <v>42</v>
      </c>
      <c r="F46" s="22"/>
      <c r="H46" s="18"/>
      <c r="J46" s="18"/>
    </row>
  </sheetData>
  <sortState ref="B8:D45">
    <sortCondition ref="D8:D45"/>
  </sortState>
  <mergeCells count="6">
    <mergeCell ref="A1:J1"/>
    <mergeCell ref="A4:J4"/>
    <mergeCell ref="A6:A7"/>
    <mergeCell ref="D6:F6"/>
    <mergeCell ref="C6:C7"/>
    <mergeCell ref="B6:B7"/>
  </mergeCells>
  <conditionalFormatting sqref="F1:F5 F7:F1048576">
    <cfRule type="cellIs" dxfId="56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4"/>
  <sheetViews>
    <sheetView view="pageBreakPreview" zoomScale="85" zoomScaleNormal="100" zoomScaleSheetLayoutView="85" workbookViewId="0">
      <pane ySplit="5" topLeftCell="A6" activePane="bottomLeft" state="frozen"/>
      <selection pane="bottomLeft" activeCell="N354" sqref="N354"/>
    </sheetView>
  </sheetViews>
  <sheetFormatPr defaultColWidth="9.140625" defaultRowHeight="18" x14ac:dyDescent="0.2"/>
  <cols>
    <col min="1" max="1" width="4.5703125" style="33" customWidth="1"/>
    <col min="2" max="2" width="4.5703125" style="33" hidden="1" customWidth="1"/>
    <col min="3" max="3" width="43.140625" style="135" customWidth="1"/>
    <col min="4" max="4" width="41" style="135" hidden="1" customWidth="1"/>
    <col min="5" max="5" width="15" style="148" customWidth="1"/>
    <col min="6" max="6" width="10.7109375" style="148" customWidth="1"/>
    <col min="7" max="7" width="16.28515625" style="148" customWidth="1"/>
    <col min="8" max="8" width="14.7109375" style="148" hidden="1" customWidth="1"/>
    <col min="9" max="9" width="17.5703125" style="149" customWidth="1"/>
    <col min="10" max="10" width="12" style="144" hidden="1" customWidth="1"/>
    <col min="11" max="11" width="17.28515625" style="144" hidden="1" customWidth="1"/>
    <col min="12" max="12" width="15.85546875" style="145" customWidth="1"/>
    <col min="13" max="13" width="11.7109375" style="33" customWidth="1"/>
    <col min="14" max="14" width="18.28515625" style="36" customWidth="1"/>
    <col min="15" max="15" width="9.140625" style="41"/>
    <col min="16" max="16" width="28.85546875" style="41" customWidth="1"/>
    <col min="17" max="17" width="20.85546875" style="41" customWidth="1"/>
    <col min="18" max="16384" width="9.140625" style="41"/>
  </cols>
  <sheetData>
    <row r="1" spans="1:14" ht="23.25" x14ac:dyDescent="0.2">
      <c r="A1" s="437" t="s">
        <v>29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23"/>
      <c r="N1" s="23"/>
    </row>
    <row r="2" spans="1:14" ht="15.75" x14ac:dyDescent="0.2">
      <c r="A2" s="444" t="s">
        <v>511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24"/>
    </row>
    <row r="3" spans="1:14" ht="45.75" customHeight="1" thickBot="1" x14ac:dyDescent="0.25">
      <c r="A3" s="443" t="s">
        <v>101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N3" s="33"/>
    </row>
    <row r="4" spans="1:14" ht="15" x14ac:dyDescent="0.2">
      <c r="A4" s="438" t="s">
        <v>6</v>
      </c>
      <c r="B4" s="185"/>
      <c r="C4" s="440" t="s">
        <v>1</v>
      </c>
      <c r="D4" s="185"/>
      <c r="E4" s="442" t="s">
        <v>62</v>
      </c>
      <c r="F4" s="442"/>
      <c r="G4" s="442"/>
      <c r="H4" s="442"/>
      <c r="I4" s="442"/>
      <c r="J4" s="442"/>
      <c r="K4" s="442"/>
      <c r="L4" s="434" t="s">
        <v>2</v>
      </c>
      <c r="N4" s="33"/>
    </row>
    <row r="5" spans="1:14" ht="26.25" thickBot="1" x14ac:dyDescent="0.25">
      <c r="A5" s="439"/>
      <c r="B5" s="96"/>
      <c r="C5" s="441"/>
      <c r="D5" s="186"/>
      <c r="E5" s="153" t="s">
        <v>91</v>
      </c>
      <c r="F5" s="153" t="s">
        <v>92</v>
      </c>
      <c r="G5" s="153" t="s">
        <v>93</v>
      </c>
      <c r="H5" s="153" t="s">
        <v>146</v>
      </c>
      <c r="I5" s="154" t="s">
        <v>94</v>
      </c>
      <c r="J5" s="154" t="s">
        <v>3</v>
      </c>
      <c r="K5" s="154" t="s">
        <v>100</v>
      </c>
      <c r="L5" s="436"/>
    </row>
    <row r="6" spans="1:14" ht="21" thickBot="1" x14ac:dyDescent="0.25">
      <c r="A6" s="232" t="s">
        <v>63</v>
      </c>
      <c r="B6" s="118"/>
      <c r="C6" s="291" t="s">
        <v>161</v>
      </c>
      <c r="D6" s="109"/>
      <c r="E6" s="59"/>
      <c r="F6" s="59"/>
      <c r="G6" s="59"/>
      <c r="H6" s="59"/>
      <c r="I6" s="74"/>
      <c r="J6" s="75">
        <f>I6</f>
        <v>0</v>
      </c>
      <c r="K6" s="75"/>
      <c r="L6" s="233"/>
    </row>
    <row r="7" spans="1:14" ht="20.25" x14ac:dyDescent="0.2">
      <c r="A7" s="56">
        <v>1</v>
      </c>
      <c r="B7" s="57" t="s">
        <v>60</v>
      </c>
      <c r="C7" s="292" t="s">
        <v>162</v>
      </c>
      <c r="D7" s="132"/>
      <c r="E7" s="248">
        <v>62.41</v>
      </c>
      <c r="F7" s="248"/>
      <c r="G7" s="259">
        <f>E7+F7</f>
        <v>62.41</v>
      </c>
      <c r="H7" s="425"/>
      <c r="I7" s="428">
        <f>SUM(G7:G14)+H7-(MAX(G7:G14))</f>
        <v>248.48000000000005</v>
      </c>
      <c r="J7" s="133"/>
      <c r="K7" s="431"/>
      <c r="L7" s="434">
        <v>4</v>
      </c>
    </row>
    <row r="8" spans="1:14" ht="20.25" x14ac:dyDescent="0.2">
      <c r="A8" s="54">
        <v>2</v>
      </c>
      <c r="B8" s="53" t="s">
        <v>60</v>
      </c>
      <c r="C8" s="293" t="s">
        <v>163</v>
      </c>
      <c r="D8" s="77"/>
      <c r="E8" s="249">
        <v>40.5</v>
      </c>
      <c r="F8" s="249">
        <v>3</v>
      </c>
      <c r="G8" s="258">
        <f t="shared" ref="G8:G14" si="0">E8+F8</f>
        <v>43.5</v>
      </c>
      <c r="H8" s="426"/>
      <c r="I8" s="429"/>
      <c r="J8" s="131"/>
      <c r="K8" s="432"/>
      <c r="L8" s="435"/>
    </row>
    <row r="9" spans="1:14" ht="20.25" x14ac:dyDescent="0.2">
      <c r="A9" s="54">
        <v>3</v>
      </c>
      <c r="B9" s="53" t="s">
        <v>60</v>
      </c>
      <c r="C9" s="293" t="s">
        <v>164</v>
      </c>
      <c r="D9" s="77"/>
      <c r="E9" s="249">
        <v>28.94</v>
      </c>
      <c r="F9" s="249"/>
      <c r="G9" s="258">
        <f t="shared" si="0"/>
        <v>28.94</v>
      </c>
      <c r="H9" s="426"/>
      <c r="I9" s="429"/>
      <c r="J9" s="131"/>
      <c r="K9" s="432"/>
      <c r="L9" s="435"/>
      <c r="M9" s="148"/>
    </row>
    <row r="10" spans="1:14" ht="20.25" x14ac:dyDescent="0.2">
      <c r="A10" s="54">
        <v>4</v>
      </c>
      <c r="B10" s="53" t="s">
        <v>60</v>
      </c>
      <c r="C10" s="293" t="s">
        <v>165</v>
      </c>
      <c r="D10" s="77"/>
      <c r="E10" s="249">
        <v>33.53</v>
      </c>
      <c r="F10" s="249"/>
      <c r="G10" s="258">
        <f t="shared" si="0"/>
        <v>33.53</v>
      </c>
      <c r="H10" s="426"/>
      <c r="I10" s="429"/>
      <c r="J10" s="131"/>
      <c r="K10" s="432"/>
      <c r="L10" s="435"/>
      <c r="N10" s="183">
        <f>G7+G8+G9+G10+G11+G12+G13+G14</f>
        <v>310.89000000000004</v>
      </c>
    </row>
    <row r="11" spans="1:14" ht="20.25" x14ac:dyDescent="0.2">
      <c r="A11" s="54">
        <v>5</v>
      </c>
      <c r="B11" s="53" t="s">
        <v>60</v>
      </c>
      <c r="C11" s="293" t="s">
        <v>166</v>
      </c>
      <c r="D11" s="77"/>
      <c r="E11" s="249">
        <v>41.84</v>
      </c>
      <c r="F11" s="249"/>
      <c r="G11" s="258">
        <f t="shared" si="0"/>
        <v>41.84</v>
      </c>
      <c r="H11" s="426"/>
      <c r="I11" s="429"/>
      <c r="J11" s="131"/>
      <c r="K11" s="432"/>
      <c r="L11" s="435"/>
      <c r="N11" s="183"/>
    </row>
    <row r="12" spans="1:14" ht="20.25" x14ac:dyDescent="0.2">
      <c r="A12" s="54">
        <v>6</v>
      </c>
      <c r="B12" s="53" t="s">
        <v>60</v>
      </c>
      <c r="C12" s="293" t="s">
        <v>167</v>
      </c>
      <c r="D12" s="77"/>
      <c r="E12" s="249">
        <v>40.369999999999997</v>
      </c>
      <c r="F12" s="249"/>
      <c r="G12" s="258">
        <f t="shared" si="0"/>
        <v>40.369999999999997</v>
      </c>
      <c r="H12" s="426"/>
      <c r="I12" s="429"/>
      <c r="J12" s="131"/>
      <c r="K12" s="432"/>
      <c r="L12" s="435"/>
      <c r="N12" s="183"/>
    </row>
    <row r="13" spans="1:14" ht="20.25" x14ac:dyDescent="0.2">
      <c r="A13" s="54">
        <v>7</v>
      </c>
      <c r="B13" s="53" t="s">
        <v>60</v>
      </c>
      <c r="C13" s="293" t="s">
        <v>168</v>
      </c>
      <c r="D13" s="77"/>
      <c r="E13" s="249">
        <v>25.63</v>
      </c>
      <c r="F13" s="249"/>
      <c r="G13" s="258">
        <f t="shared" si="0"/>
        <v>25.63</v>
      </c>
      <c r="H13" s="426"/>
      <c r="I13" s="429"/>
      <c r="J13" s="131"/>
      <c r="K13" s="432"/>
      <c r="L13" s="435"/>
      <c r="N13" s="183"/>
    </row>
    <row r="14" spans="1:14" ht="21" thickBot="1" x14ac:dyDescent="0.25">
      <c r="A14" s="55">
        <v>8</v>
      </c>
      <c r="B14" s="58" t="s">
        <v>60</v>
      </c>
      <c r="C14" s="294" t="s">
        <v>169</v>
      </c>
      <c r="D14" s="155"/>
      <c r="E14" s="250">
        <v>34.67</v>
      </c>
      <c r="F14" s="250"/>
      <c r="G14" s="260">
        <f t="shared" si="0"/>
        <v>34.67</v>
      </c>
      <c r="H14" s="427"/>
      <c r="I14" s="430"/>
      <c r="J14" s="156"/>
      <c r="K14" s="433"/>
      <c r="L14" s="436"/>
      <c r="N14" s="183"/>
    </row>
    <row r="15" spans="1:14" ht="21" thickBot="1" x14ac:dyDescent="0.25">
      <c r="A15" s="232" t="s">
        <v>64</v>
      </c>
      <c r="B15" s="118"/>
      <c r="C15" s="304" t="s">
        <v>170</v>
      </c>
      <c r="D15" s="109"/>
      <c r="E15" s="59"/>
      <c r="F15" s="59"/>
      <c r="G15" s="59"/>
      <c r="H15" s="59"/>
      <c r="I15" s="202"/>
      <c r="J15" s="75"/>
      <c r="K15" s="203"/>
      <c r="L15" s="233"/>
    </row>
    <row r="16" spans="1:14" ht="20.25" x14ac:dyDescent="0.25">
      <c r="A16" s="56">
        <v>1</v>
      </c>
      <c r="B16" s="219"/>
      <c r="C16" s="296" t="s">
        <v>171</v>
      </c>
      <c r="D16" s="132"/>
      <c r="E16" s="248">
        <v>40.08</v>
      </c>
      <c r="F16" s="248">
        <v>6</v>
      </c>
      <c r="G16" s="259">
        <f>E16+F16</f>
        <v>46.08</v>
      </c>
      <c r="H16" s="425"/>
      <c r="I16" s="428">
        <f>SUM(G16:G23)+H16-(MAX(G16:G23))</f>
        <v>409.16000000000008</v>
      </c>
      <c r="J16" s="133"/>
      <c r="K16" s="431"/>
      <c r="L16" s="434">
        <v>20</v>
      </c>
    </row>
    <row r="17" spans="1:14" ht="20.25" x14ac:dyDescent="0.25">
      <c r="A17" s="54">
        <v>2</v>
      </c>
      <c r="B17" s="53"/>
      <c r="C17" s="297" t="s">
        <v>172</v>
      </c>
      <c r="D17" s="77"/>
      <c r="E17" s="249">
        <v>52.07</v>
      </c>
      <c r="F17" s="249">
        <v>9</v>
      </c>
      <c r="G17" s="258">
        <f t="shared" ref="G17:G23" si="1">E17+F17</f>
        <v>61.07</v>
      </c>
      <c r="H17" s="426"/>
      <c r="I17" s="429"/>
      <c r="J17" s="131"/>
      <c r="K17" s="432"/>
      <c r="L17" s="435"/>
    </row>
    <row r="18" spans="1:14" ht="20.25" x14ac:dyDescent="0.25">
      <c r="A18" s="54">
        <v>3</v>
      </c>
      <c r="B18" s="53"/>
      <c r="C18" s="297" t="s">
        <v>173</v>
      </c>
      <c r="D18" s="77"/>
      <c r="E18" s="249">
        <v>60.6</v>
      </c>
      <c r="F18" s="249">
        <v>5</v>
      </c>
      <c r="G18" s="258">
        <f t="shared" si="1"/>
        <v>65.599999999999994</v>
      </c>
      <c r="H18" s="426"/>
      <c r="I18" s="429"/>
      <c r="J18" s="131"/>
      <c r="K18" s="432"/>
      <c r="L18" s="435"/>
    </row>
    <row r="19" spans="1:14" ht="20.25" x14ac:dyDescent="0.25">
      <c r="A19" s="54">
        <v>4</v>
      </c>
      <c r="B19" s="53"/>
      <c r="C19" s="297" t="s">
        <v>174</v>
      </c>
      <c r="D19" s="77"/>
      <c r="E19" s="249">
        <v>57.96</v>
      </c>
      <c r="F19" s="249">
        <v>8</v>
      </c>
      <c r="G19" s="258">
        <f t="shared" si="1"/>
        <v>65.960000000000008</v>
      </c>
      <c r="H19" s="426"/>
      <c r="I19" s="429"/>
      <c r="J19" s="131"/>
      <c r="K19" s="432"/>
      <c r="L19" s="435"/>
      <c r="N19" s="183">
        <f>G16+G17+G18+G19+G20+G21+G22+G23</f>
        <v>477.69000000000005</v>
      </c>
    </row>
    <row r="20" spans="1:14" ht="20.25" x14ac:dyDescent="0.25">
      <c r="A20" s="54">
        <v>5</v>
      </c>
      <c r="B20" s="53"/>
      <c r="C20" s="297" t="s">
        <v>175</v>
      </c>
      <c r="D20" s="77"/>
      <c r="E20" s="249">
        <v>50.98</v>
      </c>
      <c r="F20" s="249">
        <v>12</v>
      </c>
      <c r="G20" s="258">
        <f t="shared" si="1"/>
        <v>62.98</v>
      </c>
      <c r="H20" s="426"/>
      <c r="I20" s="429"/>
      <c r="J20" s="131"/>
      <c r="K20" s="432"/>
      <c r="L20" s="435"/>
      <c r="N20" s="183"/>
    </row>
    <row r="21" spans="1:14" ht="20.25" x14ac:dyDescent="0.25">
      <c r="A21" s="54">
        <v>6</v>
      </c>
      <c r="B21" s="53"/>
      <c r="C21" s="297" t="s">
        <v>176</v>
      </c>
      <c r="D21" s="77"/>
      <c r="E21" s="249">
        <v>51.25</v>
      </c>
      <c r="F21" s="249">
        <v>3</v>
      </c>
      <c r="G21" s="258">
        <f t="shared" si="1"/>
        <v>54.25</v>
      </c>
      <c r="H21" s="426"/>
      <c r="I21" s="429"/>
      <c r="J21" s="131"/>
      <c r="K21" s="432"/>
      <c r="L21" s="435"/>
    </row>
    <row r="22" spans="1:14" ht="20.25" x14ac:dyDescent="0.25">
      <c r="A22" s="54">
        <v>7</v>
      </c>
      <c r="B22" s="53"/>
      <c r="C22" s="297" t="s">
        <v>177</v>
      </c>
      <c r="D22" s="77"/>
      <c r="E22" s="249">
        <v>62.53</v>
      </c>
      <c r="F22" s="249">
        <v>6</v>
      </c>
      <c r="G22" s="258">
        <f t="shared" si="1"/>
        <v>68.53</v>
      </c>
      <c r="H22" s="426"/>
      <c r="I22" s="429"/>
      <c r="J22" s="131"/>
      <c r="K22" s="432"/>
      <c r="L22" s="435"/>
    </row>
    <row r="23" spans="1:14" ht="21" thickBot="1" x14ac:dyDescent="0.3">
      <c r="A23" s="55">
        <v>8</v>
      </c>
      <c r="B23" s="58"/>
      <c r="C23" s="298" t="s">
        <v>178</v>
      </c>
      <c r="D23" s="155"/>
      <c r="E23" s="250">
        <v>45.22</v>
      </c>
      <c r="F23" s="250">
        <v>8</v>
      </c>
      <c r="G23" s="260">
        <f t="shared" si="1"/>
        <v>53.22</v>
      </c>
      <c r="H23" s="427"/>
      <c r="I23" s="430"/>
      <c r="J23" s="156"/>
      <c r="K23" s="433"/>
      <c r="L23" s="436"/>
    </row>
    <row r="24" spans="1:14" ht="21" thickBot="1" x14ac:dyDescent="0.25">
      <c r="A24" s="232" t="s">
        <v>156</v>
      </c>
      <c r="B24" s="118"/>
      <c r="C24" s="299" t="s">
        <v>179</v>
      </c>
      <c r="D24" s="109"/>
      <c r="E24" s="59"/>
      <c r="F24" s="59"/>
      <c r="G24" s="59"/>
      <c r="H24" s="59"/>
      <c r="I24" s="59"/>
      <c r="J24" s="137"/>
      <c r="K24" s="137"/>
      <c r="L24" s="234"/>
    </row>
    <row r="25" spans="1:14" x14ac:dyDescent="0.25">
      <c r="A25" s="56">
        <v>1</v>
      </c>
      <c r="B25" s="57" t="s">
        <v>55</v>
      </c>
      <c r="C25" s="300" t="s">
        <v>180</v>
      </c>
      <c r="D25" s="159"/>
      <c r="E25" s="248">
        <v>41.71</v>
      </c>
      <c r="F25" s="248">
        <v>3</v>
      </c>
      <c r="G25" s="259">
        <f>E25+F25</f>
        <v>44.71</v>
      </c>
      <c r="H25" s="452"/>
      <c r="I25" s="428">
        <f>SUM(G25:G32)+H25-(MAX(G25:G32))</f>
        <v>379.65999999999997</v>
      </c>
      <c r="J25" s="133"/>
      <c r="K25" s="251"/>
      <c r="L25" s="448">
        <v>17</v>
      </c>
    </row>
    <row r="26" spans="1:14" x14ac:dyDescent="0.25">
      <c r="A26" s="54">
        <v>2</v>
      </c>
      <c r="B26" s="53" t="s">
        <v>55</v>
      </c>
      <c r="C26" s="297" t="s">
        <v>181</v>
      </c>
      <c r="D26" s="160"/>
      <c r="E26" s="249">
        <v>70.319999999999993</v>
      </c>
      <c r="F26" s="249">
        <v>9</v>
      </c>
      <c r="G26" s="258">
        <f t="shared" ref="G26:G32" si="2">E26+F26</f>
        <v>79.319999999999993</v>
      </c>
      <c r="H26" s="453"/>
      <c r="I26" s="429"/>
      <c r="J26" s="131"/>
      <c r="K26" s="252"/>
      <c r="L26" s="449"/>
    </row>
    <row r="27" spans="1:14" x14ac:dyDescent="0.25">
      <c r="A27" s="54">
        <v>3</v>
      </c>
      <c r="B27" s="53" t="s">
        <v>55</v>
      </c>
      <c r="C27" s="297" t="s">
        <v>182</v>
      </c>
      <c r="D27" s="160"/>
      <c r="E27" s="249">
        <v>47.44</v>
      </c>
      <c r="F27" s="249">
        <v>6</v>
      </c>
      <c r="G27" s="258">
        <f t="shared" si="2"/>
        <v>53.44</v>
      </c>
      <c r="H27" s="453"/>
      <c r="I27" s="429"/>
      <c r="J27" s="131"/>
      <c r="K27" s="252"/>
      <c r="L27" s="449"/>
    </row>
    <row r="28" spans="1:14" x14ac:dyDescent="0.25">
      <c r="A28" s="54">
        <v>4</v>
      </c>
      <c r="B28" s="53" t="s">
        <v>55</v>
      </c>
      <c r="C28" s="297" t="s">
        <v>183</v>
      </c>
      <c r="D28" s="160"/>
      <c r="E28" s="249">
        <v>84.57</v>
      </c>
      <c r="F28" s="249"/>
      <c r="G28" s="258">
        <f t="shared" si="2"/>
        <v>84.57</v>
      </c>
      <c r="H28" s="453"/>
      <c r="I28" s="429"/>
      <c r="J28" s="131"/>
      <c r="K28" s="252"/>
      <c r="L28" s="449"/>
    </row>
    <row r="29" spans="1:14" x14ac:dyDescent="0.25">
      <c r="A29" s="54">
        <v>5</v>
      </c>
      <c r="B29" s="53" t="s">
        <v>55</v>
      </c>
      <c r="C29" s="297" t="s">
        <v>184</v>
      </c>
      <c r="D29" s="160"/>
      <c r="E29" s="249">
        <v>48.65</v>
      </c>
      <c r="F29" s="249">
        <v>6</v>
      </c>
      <c r="G29" s="258">
        <f t="shared" si="2"/>
        <v>54.65</v>
      </c>
      <c r="H29" s="453"/>
      <c r="I29" s="429"/>
      <c r="J29" s="131"/>
      <c r="K29" s="252"/>
      <c r="L29" s="449"/>
      <c r="N29" s="183">
        <f>G25+G26+G27+G28+G29+G30+G31+G32</f>
        <v>464.22999999999996</v>
      </c>
    </row>
    <row r="30" spans="1:14" x14ac:dyDescent="0.25">
      <c r="A30" s="54">
        <v>6</v>
      </c>
      <c r="B30" s="53" t="s">
        <v>55</v>
      </c>
      <c r="C30" s="297" t="s">
        <v>185</v>
      </c>
      <c r="D30" s="160"/>
      <c r="E30" s="249">
        <v>40.07</v>
      </c>
      <c r="F30" s="249">
        <v>8</v>
      </c>
      <c r="G30" s="258">
        <f t="shared" si="2"/>
        <v>48.07</v>
      </c>
      <c r="H30" s="453"/>
      <c r="I30" s="429"/>
      <c r="J30" s="131"/>
      <c r="K30" s="252"/>
      <c r="L30" s="449"/>
    </row>
    <row r="31" spans="1:14" x14ac:dyDescent="0.25">
      <c r="A31" s="54">
        <v>7</v>
      </c>
      <c r="B31" s="53" t="s">
        <v>55</v>
      </c>
      <c r="C31" s="297" t="s">
        <v>186</v>
      </c>
      <c r="D31" s="160"/>
      <c r="E31" s="249">
        <v>39.909999999999997</v>
      </c>
      <c r="F31" s="249">
        <v>3</v>
      </c>
      <c r="G31" s="258">
        <f t="shared" si="2"/>
        <v>42.91</v>
      </c>
      <c r="H31" s="453"/>
      <c r="I31" s="429"/>
      <c r="J31" s="131"/>
      <c r="K31" s="252"/>
      <c r="L31" s="449"/>
    </row>
    <row r="32" spans="1:14" ht="18.75" thickBot="1" x14ac:dyDescent="0.3">
      <c r="A32" s="55">
        <v>8</v>
      </c>
      <c r="B32" s="58" t="s">
        <v>55</v>
      </c>
      <c r="C32" s="301" t="s">
        <v>187</v>
      </c>
      <c r="D32" s="161"/>
      <c r="E32" s="250">
        <v>56.56</v>
      </c>
      <c r="F32" s="250"/>
      <c r="G32" s="260">
        <f t="shared" si="2"/>
        <v>56.56</v>
      </c>
      <c r="H32" s="454"/>
      <c r="I32" s="430"/>
      <c r="J32" s="156"/>
      <c r="K32" s="253"/>
      <c r="L32" s="450"/>
    </row>
    <row r="33" spans="1:14" ht="21" thickBot="1" x14ac:dyDescent="0.3">
      <c r="A33" s="232" t="s">
        <v>157</v>
      </c>
      <c r="B33" s="118"/>
      <c r="C33" s="295" t="s">
        <v>188</v>
      </c>
      <c r="D33" s="109"/>
      <c r="E33" s="59"/>
      <c r="F33" s="59"/>
      <c r="G33" s="59"/>
      <c r="H33" s="59"/>
      <c r="I33" s="59"/>
      <c r="J33" s="137"/>
      <c r="K33" s="137"/>
      <c r="L33" s="234"/>
    </row>
    <row r="34" spans="1:14" x14ac:dyDescent="0.25">
      <c r="A34" s="56">
        <v>1</v>
      </c>
      <c r="B34" s="57" t="s">
        <v>56</v>
      </c>
      <c r="C34" s="296" t="s">
        <v>189</v>
      </c>
      <c r="D34" s="162"/>
      <c r="E34" s="187">
        <v>44.59</v>
      </c>
      <c r="F34" s="187">
        <v>5</v>
      </c>
      <c r="G34" s="258">
        <f>E34+F34</f>
        <v>49.59</v>
      </c>
      <c r="H34" s="425"/>
      <c r="I34" s="428">
        <f>SUM(G34:G41)+H34-(MAX(G34:G41))</f>
        <v>309.49999999999994</v>
      </c>
      <c r="J34" s="133"/>
      <c r="K34" s="431"/>
      <c r="L34" s="434">
        <v>10</v>
      </c>
    </row>
    <row r="35" spans="1:14" x14ac:dyDescent="0.25">
      <c r="A35" s="54">
        <v>2</v>
      </c>
      <c r="B35" s="53" t="s">
        <v>56</v>
      </c>
      <c r="C35" s="297" t="s">
        <v>190</v>
      </c>
      <c r="D35" s="163"/>
      <c r="E35" s="188">
        <v>53.25</v>
      </c>
      <c r="F35" s="188">
        <v>11</v>
      </c>
      <c r="G35" s="258">
        <f t="shared" ref="G35:G41" si="3">E35+F35</f>
        <v>64.25</v>
      </c>
      <c r="H35" s="426"/>
      <c r="I35" s="429"/>
      <c r="J35" s="131"/>
      <c r="K35" s="432"/>
      <c r="L35" s="435"/>
    </row>
    <row r="36" spans="1:14" x14ac:dyDescent="0.25">
      <c r="A36" s="54">
        <v>3</v>
      </c>
      <c r="B36" s="53" t="s">
        <v>56</v>
      </c>
      <c r="C36" s="297" t="s">
        <v>191</v>
      </c>
      <c r="D36" s="163"/>
      <c r="E36" s="188">
        <v>40.97</v>
      </c>
      <c r="F36" s="188"/>
      <c r="G36" s="258">
        <f t="shared" si="3"/>
        <v>40.97</v>
      </c>
      <c r="H36" s="426"/>
      <c r="I36" s="429"/>
      <c r="J36" s="131"/>
      <c r="K36" s="432"/>
      <c r="L36" s="435"/>
    </row>
    <row r="37" spans="1:14" x14ac:dyDescent="0.25">
      <c r="A37" s="54">
        <v>4</v>
      </c>
      <c r="B37" s="53" t="s">
        <v>56</v>
      </c>
      <c r="C37" s="297" t="s">
        <v>192</v>
      </c>
      <c r="D37" s="163"/>
      <c r="E37" s="188">
        <v>34.81</v>
      </c>
      <c r="F37" s="188"/>
      <c r="G37" s="258">
        <f t="shared" si="3"/>
        <v>34.81</v>
      </c>
      <c r="H37" s="426"/>
      <c r="I37" s="429"/>
      <c r="J37" s="131"/>
      <c r="K37" s="432"/>
      <c r="L37" s="435"/>
    </row>
    <row r="38" spans="1:14" x14ac:dyDescent="0.25">
      <c r="A38" s="54">
        <v>5</v>
      </c>
      <c r="B38" s="53" t="s">
        <v>56</v>
      </c>
      <c r="C38" s="297" t="s">
        <v>193</v>
      </c>
      <c r="D38" s="163"/>
      <c r="E38" s="188">
        <v>59.33</v>
      </c>
      <c r="F38" s="188"/>
      <c r="G38" s="258">
        <f t="shared" si="3"/>
        <v>59.33</v>
      </c>
      <c r="H38" s="426"/>
      <c r="I38" s="429"/>
      <c r="J38" s="131"/>
      <c r="K38" s="432"/>
      <c r="L38" s="435"/>
      <c r="N38" s="183">
        <f>G34+G35+G36+G37+G38+G39+G40+G41</f>
        <v>373.74999999999994</v>
      </c>
    </row>
    <row r="39" spans="1:14" x14ac:dyDescent="0.25">
      <c r="A39" s="54">
        <v>6</v>
      </c>
      <c r="B39" s="53" t="s">
        <v>56</v>
      </c>
      <c r="C39" s="297" t="s">
        <v>194</v>
      </c>
      <c r="D39" s="163"/>
      <c r="E39" s="188">
        <v>30.34</v>
      </c>
      <c r="F39" s="188"/>
      <c r="G39" s="258">
        <f t="shared" si="3"/>
        <v>30.34</v>
      </c>
      <c r="H39" s="426"/>
      <c r="I39" s="429"/>
      <c r="J39" s="131"/>
      <c r="K39" s="432"/>
      <c r="L39" s="435"/>
    </row>
    <row r="40" spans="1:14" x14ac:dyDescent="0.25">
      <c r="A40" s="54">
        <v>7</v>
      </c>
      <c r="B40" s="53" t="s">
        <v>56</v>
      </c>
      <c r="C40" s="302" t="s">
        <v>195</v>
      </c>
      <c r="D40" s="134"/>
      <c r="E40" s="188">
        <v>36.96</v>
      </c>
      <c r="F40" s="188">
        <v>3</v>
      </c>
      <c r="G40" s="258">
        <f t="shared" si="3"/>
        <v>39.96</v>
      </c>
      <c r="H40" s="426"/>
      <c r="I40" s="429"/>
      <c r="J40" s="131"/>
      <c r="K40" s="432"/>
      <c r="L40" s="435"/>
    </row>
    <row r="41" spans="1:14" ht="18.75" thickBot="1" x14ac:dyDescent="0.3">
      <c r="A41" s="237">
        <v>8</v>
      </c>
      <c r="B41" s="226" t="s">
        <v>56</v>
      </c>
      <c r="C41" s="303" t="s">
        <v>196</v>
      </c>
      <c r="D41" s="270"/>
      <c r="E41" s="227">
        <v>54.5</v>
      </c>
      <c r="F41" s="227"/>
      <c r="G41" s="271">
        <f t="shared" si="3"/>
        <v>54.5</v>
      </c>
      <c r="H41" s="445"/>
      <c r="I41" s="430"/>
      <c r="J41" s="272"/>
      <c r="K41" s="447"/>
      <c r="L41" s="446"/>
    </row>
    <row r="42" spans="1:14" ht="24" thickBot="1" x14ac:dyDescent="0.3">
      <c r="A42" s="228" t="s">
        <v>158</v>
      </c>
      <c r="B42" s="230"/>
      <c r="C42" s="295" t="s">
        <v>197</v>
      </c>
      <c r="D42" s="231"/>
      <c r="E42" s="223"/>
      <c r="F42" s="223"/>
      <c r="G42" s="223"/>
      <c r="H42" s="223"/>
      <c r="I42" s="276"/>
      <c r="J42" s="276"/>
      <c r="K42" s="276"/>
      <c r="L42" s="277"/>
    </row>
    <row r="43" spans="1:14" ht="18" customHeight="1" x14ac:dyDescent="0.25">
      <c r="A43" s="229">
        <v>1</v>
      </c>
      <c r="B43" s="222" t="s">
        <v>59</v>
      </c>
      <c r="C43" s="296" t="s">
        <v>198</v>
      </c>
      <c r="D43" s="273"/>
      <c r="E43" s="254">
        <v>33.79</v>
      </c>
      <c r="F43" s="254"/>
      <c r="G43" s="274">
        <f>E43+F43</f>
        <v>33.79</v>
      </c>
      <c r="H43" s="455"/>
      <c r="I43" s="428">
        <f>SUM(G43:G50)+H43-(MAX(G43:G50))</f>
        <v>232.17</v>
      </c>
      <c r="J43" s="275"/>
      <c r="K43" s="456"/>
      <c r="L43" s="457">
        <v>3</v>
      </c>
    </row>
    <row r="44" spans="1:14" ht="18" customHeight="1" x14ac:dyDescent="0.25">
      <c r="A44" s="54">
        <v>2</v>
      </c>
      <c r="B44" s="53" t="s">
        <v>59</v>
      </c>
      <c r="C44" s="297" t="s">
        <v>199</v>
      </c>
      <c r="D44" s="164"/>
      <c r="E44" s="188">
        <v>35.35</v>
      </c>
      <c r="F44" s="188"/>
      <c r="G44" s="258">
        <f t="shared" ref="G44:G50" si="4">E44+F44</f>
        <v>35.35</v>
      </c>
      <c r="H44" s="426"/>
      <c r="I44" s="429"/>
      <c r="J44" s="131"/>
      <c r="K44" s="432"/>
      <c r="L44" s="458"/>
    </row>
    <row r="45" spans="1:14" ht="18" customHeight="1" x14ac:dyDescent="0.25">
      <c r="A45" s="54">
        <v>3</v>
      </c>
      <c r="B45" s="53" t="s">
        <v>59</v>
      </c>
      <c r="C45" s="297" t="s">
        <v>200</v>
      </c>
      <c r="D45" s="164"/>
      <c r="E45" s="188">
        <v>24.58</v>
      </c>
      <c r="F45" s="188"/>
      <c r="G45" s="258">
        <f t="shared" si="4"/>
        <v>24.58</v>
      </c>
      <c r="H45" s="426"/>
      <c r="I45" s="429"/>
      <c r="J45" s="131"/>
      <c r="K45" s="432"/>
      <c r="L45" s="458"/>
    </row>
    <row r="46" spans="1:14" ht="18" customHeight="1" x14ac:dyDescent="0.25">
      <c r="A46" s="54">
        <v>4</v>
      </c>
      <c r="B46" s="53" t="s">
        <v>59</v>
      </c>
      <c r="C46" s="297" t="s">
        <v>201</v>
      </c>
      <c r="D46" s="164"/>
      <c r="E46" s="188">
        <v>62.4</v>
      </c>
      <c r="F46" s="188"/>
      <c r="G46" s="258">
        <f t="shared" si="4"/>
        <v>62.4</v>
      </c>
      <c r="H46" s="426"/>
      <c r="I46" s="429"/>
      <c r="J46" s="131"/>
      <c r="K46" s="432"/>
      <c r="L46" s="458"/>
      <c r="N46" s="183">
        <f>G43+G44+G45+G46+G47+G48+G49+G50</f>
        <v>294.57</v>
      </c>
    </row>
    <row r="47" spans="1:14" ht="18" customHeight="1" x14ac:dyDescent="0.25">
      <c r="A47" s="54">
        <v>5</v>
      </c>
      <c r="B47" s="53" t="s">
        <v>59</v>
      </c>
      <c r="C47" s="297" t="s">
        <v>202</v>
      </c>
      <c r="D47" s="164"/>
      <c r="E47" s="188">
        <v>47.42</v>
      </c>
      <c r="F47" s="188"/>
      <c r="G47" s="258">
        <f t="shared" si="4"/>
        <v>47.42</v>
      </c>
      <c r="H47" s="426"/>
      <c r="I47" s="429"/>
      <c r="J47" s="131"/>
      <c r="K47" s="432"/>
      <c r="L47" s="458"/>
    </row>
    <row r="48" spans="1:14" ht="18" customHeight="1" x14ac:dyDescent="0.25">
      <c r="A48" s="54">
        <v>6</v>
      </c>
      <c r="B48" s="53" t="s">
        <v>59</v>
      </c>
      <c r="C48" s="297" t="s">
        <v>203</v>
      </c>
      <c r="D48" s="164"/>
      <c r="E48" s="188">
        <v>34.97</v>
      </c>
      <c r="F48" s="188"/>
      <c r="G48" s="258">
        <f t="shared" si="4"/>
        <v>34.97</v>
      </c>
      <c r="H48" s="426"/>
      <c r="I48" s="429"/>
      <c r="J48" s="131"/>
      <c r="K48" s="432"/>
      <c r="L48" s="458"/>
    </row>
    <row r="49" spans="1:14" ht="18" customHeight="1" x14ac:dyDescent="0.25">
      <c r="A49" s="54">
        <v>7</v>
      </c>
      <c r="B49" s="53" t="s">
        <v>59</v>
      </c>
      <c r="C49" s="297" t="s">
        <v>204</v>
      </c>
      <c r="D49" s="164"/>
      <c r="E49" s="188">
        <v>24.62</v>
      </c>
      <c r="F49" s="188"/>
      <c r="G49" s="258">
        <f t="shared" si="4"/>
        <v>24.62</v>
      </c>
      <c r="H49" s="426"/>
      <c r="I49" s="429"/>
      <c r="J49" s="131"/>
      <c r="K49" s="432"/>
      <c r="L49" s="458"/>
    </row>
    <row r="50" spans="1:14" ht="18" customHeight="1" thickBot="1" x14ac:dyDescent="0.3">
      <c r="A50" s="55">
        <v>8</v>
      </c>
      <c r="B50" s="58" t="s">
        <v>59</v>
      </c>
      <c r="C50" s="298" t="s">
        <v>205</v>
      </c>
      <c r="D50" s="165"/>
      <c r="E50" s="189">
        <v>31.44</v>
      </c>
      <c r="F50" s="189"/>
      <c r="G50" s="258">
        <f t="shared" si="4"/>
        <v>31.44</v>
      </c>
      <c r="H50" s="427"/>
      <c r="I50" s="430"/>
      <c r="J50" s="156"/>
      <c r="K50" s="433"/>
      <c r="L50" s="459"/>
    </row>
    <row r="51" spans="1:14" ht="21" thickBot="1" x14ac:dyDescent="0.3">
      <c r="A51" s="228" t="s">
        <v>159</v>
      </c>
      <c r="B51" s="230"/>
      <c r="C51" s="295" t="s">
        <v>206</v>
      </c>
      <c r="D51" s="231"/>
      <c r="E51" s="223"/>
      <c r="F51" s="223"/>
      <c r="G51" s="223"/>
      <c r="H51" s="223"/>
      <c r="I51" s="223"/>
      <c r="J51" s="224"/>
      <c r="K51" s="224"/>
      <c r="L51" s="225"/>
    </row>
    <row r="52" spans="1:14" x14ac:dyDescent="0.25">
      <c r="A52" s="56">
        <v>1</v>
      </c>
      <c r="B52" s="57" t="s">
        <v>54</v>
      </c>
      <c r="C52" s="296" t="s">
        <v>207</v>
      </c>
      <c r="D52" s="159"/>
      <c r="E52" s="255">
        <v>70.98</v>
      </c>
      <c r="F52" s="255">
        <v>11</v>
      </c>
      <c r="G52" s="259">
        <f>E52+F52</f>
        <v>81.98</v>
      </c>
      <c r="H52" s="425"/>
      <c r="I52" s="428">
        <f>SUM(G52:G59)+H52-(MAX(G52:G59))</f>
        <v>539.03</v>
      </c>
      <c r="J52" s="133"/>
      <c r="K52" s="431"/>
      <c r="L52" s="434">
        <v>35</v>
      </c>
    </row>
    <row r="53" spans="1:14" x14ac:dyDescent="0.25">
      <c r="A53" s="54">
        <v>2</v>
      </c>
      <c r="B53" s="53" t="s">
        <v>54</v>
      </c>
      <c r="C53" s="297" t="s">
        <v>208</v>
      </c>
      <c r="D53" s="160"/>
      <c r="E53" s="256">
        <v>98.08</v>
      </c>
      <c r="F53" s="256">
        <v>6</v>
      </c>
      <c r="G53" s="258">
        <f t="shared" ref="G53:G59" si="5">E53+F53</f>
        <v>104.08</v>
      </c>
      <c r="H53" s="426"/>
      <c r="I53" s="429"/>
      <c r="J53" s="131"/>
      <c r="K53" s="432"/>
      <c r="L53" s="435"/>
      <c r="M53" s="140"/>
    </row>
    <row r="54" spans="1:14" x14ac:dyDescent="0.25">
      <c r="A54" s="54">
        <v>3</v>
      </c>
      <c r="B54" s="53" t="s">
        <v>54</v>
      </c>
      <c r="C54" s="297" t="s">
        <v>209</v>
      </c>
      <c r="D54" s="160"/>
      <c r="E54" s="256">
        <v>67.81</v>
      </c>
      <c r="F54" s="256">
        <v>3</v>
      </c>
      <c r="G54" s="258">
        <f t="shared" si="5"/>
        <v>70.81</v>
      </c>
      <c r="H54" s="426"/>
      <c r="I54" s="429"/>
      <c r="J54" s="131"/>
      <c r="K54" s="432"/>
      <c r="L54" s="435"/>
    </row>
    <row r="55" spans="1:14" x14ac:dyDescent="0.25">
      <c r="A55" s="54">
        <v>4</v>
      </c>
      <c r="B55" s="53" t="s">
        <v>54</v>
      </c>
      <c r="C55" s="297" t="s">
        <v>210</v>
      </c>
      <c r="D55" s="160"/>
      <c r="E55" s="256">
        <v>47.49</v>
      </c>
      <c r="F55" s="256"/>
      <c r="G55" s="258">
        <f t="shared" si="5"/>
        <v>47.49</v>
      </c>
      <c r="H55" s="426"/>
      <c r="I55" s="429"/>
      <c r="J55" s="131"/>
      <c r="K55" s="432"/>
      <c r="L55" s="435"/>
    </row>
    <row r="56" spans="1:14" x14ac:dyDescent="0.25">
      <c r="A56" s="54">
        <v>5</v>
      </c>
      <c r="B56" s="53" t="s">
        <v>54</v>
      </c>
      <c r="C56" s="297" t="s">
        <v>211</v>
      </c>
      <c r="D56" s="160"/>
      <c r="E56" s="256">
        <v>83.63</v>
      </c>
      <c r="F56" s="256">
        <v>9</v>
      </c>
      <c r="G56" s="258">
        <f t="shared" si="5"/>
        <v>92.63</v>
      </c>
      <c r="H56" s="426"/>
      <c r="I56" s="429"/>
      <c r="J56" s="131"/>
      <c r="K56" s="432"/>
      <c r="L56" s="435"/>
      <c r="N56" s="183">
        <f>G52+G53+G54+G55+G56+G57+G58+G59</f>
        <v>643.11</v>
      </c>
    </row>
    <row r="57" spans="1:14" x14ac:dyDescent="0.25">
      <c r="A57" s="54">
        <v>6</v>
      </c>
      <c r="B57" s="53" t="s">
        <v>54</v>
      </c>
      <c r="C57" s="297" t="s">
        <v>212</v>
      </c>
      <c r="D57" s="160"/>
      <c r="E57" s="256">
        <v>74.62</v>
      </c>
      <c r="F57" s="256">
        <v>3</v>
      </c>
      <c r="G57" s="258">
        <f t="shared" si="5"/>
        <v>77.62</v>
      </c>
      <c r="H57" s="426"/>
      <c r="I57" s="429"/>
      <c r="J57" s="131"/>
      <c r="K57" s="432"/>
      <c r="L57" s="435"/>
    </row>
    <row r="58" spans="1:14" x14ac:dyDescent="0.25">
      <c r="A58" s="54">
        <v>7</v>
      </c>
      <c r="B58" s="53" t="s">
        <v>54</v>
      </c>
      <c r="C58" s="298" t="s">
        <v>213</v>
      </c>
      <c r="D58" s="166"/>
      <c r="E58" s="256">
        <v>74.28</v>
      </c>
      <c r="F58" s="256"/>
      <c r="G58" s="258">
        <f t="shared" si="5"/>
        <v>74.28</v>
      </c>
      <c r="H58" s="426"/>
      <c r="I58" s="429"/>
      <c r="J58" s="131"/>
      <c r="K58" s="432"/>
      <c r="L58" s="435"/>
    </row>
    <row r="59" spans="1:14" ht="18.75" thickBot="1" x14ac:dyDescent="0.3">
      <c r="A59" s="55">
        <v>8</v>
      </c>
      <c r="B59" s="58" t="s">
        <v>54</v>
      </c>
      <c r="C59" s="298" t="s">
        <v>214</v>
      </c>
      <c r="D59" s="157"/>
      <c r="E59" s="257">
        <v>91.22</v>
      </c>
      <c r="F59" s="257">
        <v>3</v>
      </c>
      <c r="G59" s="260">
        <f t="shared" si="5"/>
        <v>94.22</v>
      </c>
      <c r="H59" s="427"/>
      <c r="I59" s="430"/>
      <c r="J59" s="156"/>
      <c r="K59" s="433"/>
      <c r="L59" s="436"/>
    </row>
    <row r="60" spans="1:14" ht="21" thickBot="1" x14ac:dyDescent="0.25">
      <c r="A60" s="232" t="s">
        <v>65</v>
      </c>
      <c r="B60" s="118"/>
      <c r="C60" s="304" t="s">
        <v>215</v>
      </c>
      <c r="D60" s="109"/>
      <c r="E60" s="59"/>
      <c r="F60" s="59"/>
      <c r="G60" s="59"/>
      <c r="H60" s="59"/>
      <c r="I60" s="59"/>
      <c r="J60" s="137"/>
      <c r="K60" s="137"/>
      <c r="L60" s="234"/>
    </row>
    <row r="61" spans="1:14" x14ac:dyDescent="0.25">
      <c r="A61" s="56">
        <v>1</v>
      </c>
      <c r="B61" s="57" t="s">
        <v>23</v>
      </c>
      <c r="C61" s="296" t="s">
        <v>216</v>
      </c>
      <c r="D61" s="159"/>
      <c r="E61" s="187">
        <v>59.54</v>
      </c>
      <c r="F61" s="187">
        <v>6</v>
      </c>
      <c r="G61" s="258">
        <f>E61+F61</f>
        <v>65.539999999999992</v>
      </c>
      <c r="H61" s="425"/>
      <c r="I61" s="428">
        <f>SUM(G61:G68)+H61-(MAX(G61:G68))</f>
        <v>464.36</v>
      </c>
      <c r="J61" s="133"/>
      <c r="K61" s="431"/>
      <c r="L61" s="434">
        <v>28</v>
      </c>
    </row>
    <row r="62" spans="1:14" x14ac:dyDescent="0.25">
      <c r="A62" s="54">
        <v>2</v>
      </c>
      <c r="B62" s="53" t="s">
        <v>23</v>
      </c>
      <c r="C62" s="297" t="s">
        <v>217</v>
      </c>
      <c r="D62" s="160"/>
      <c r="E62" s="188">
        <v>52.93</v>
      </c>
      <c r="F62" s="188">
        <v>3</v>
      </c>
      <c r="G62" s="258">
        <f t="shared" ref="G62:G68" si="6">E62+F62</f>
        <v>55.93</v>
      </c>
      <c r="H62" s="426"/>
      <c r="I62" s="429"/>
      <c r="J62" s="131"/>
      <c r="K62" s="432"/>
      <c r="L62" s="435"/>
    </row>
    <row r="63" spans="1:14" x14ac:dyDescent="0.25">
      <c r="A63" s="54">
        <v>3</v>
      </c>
      <c r="B63" s="53" t="s">
        <v>23</v>
      </c>
      <c r="C63" s="297" t="s">
        <v>218</v>
      </c>
      <c r="D63" s="160"/>
      <c r="E63" s="188">
        <v>83.49</v>
      </c>
      <c r="F63" s="188">
        <v>3</v>
      </c>
      <c r="G63" s="258">
        <f t="shared" si="6"/>
        <v>86.49</v>
      </c>
      <c r="H63" s="426"/>
      <c r="I63" s="429"/>
      <c r="J63" s="131"/>
      <c r="K63" s="432"/>
      <c r="L63" s="435"/>
    </row>
    <row r="64" spans="1:14" x14ac:dyDescent="0.25">
      <c r="A64" s="54">
        <v>4</v>
      </c>
      <c r="B64" s="53" t="s">
        <v>23</v>
      </c>
      <c r="C64" s="297" t="s">
        <v>219</v>
      </c>
      <c r="D64" s="160"/>
      <c r="E64" s="188">
        <v>57</v>
      </c>
      <c r="F64" s="188">
        <v>3</v>
      </c>
      <c r="G64" s="258">
        <f t="shared" si="6"/>
        <v>60</v>
      </c>
      <c r="H64" s="426"/>
      <c r="I64" s="429"/>
      <c r="J64" s="131"/>
      <c r="K64" s="432"/>
      <c r="L64" s="435"/>
    </row>
    <row r="65" spans="1:14" x14ac:dyDescent="0.25">
      <c r="A65" s="54">
        <v>5</v>
      </c>
      <c r="B65" s="53" t="s">
        <v>23</v>
      </c>
      <c r="C65" s="297" t="s">
        <v>220</v>
      </c>
      <c r="D65" s="160"/>
      <c r="E65" s="188">
        <v>51.69</v>
      </c>
      <c r="F65" s="188"/>
      <c r="G65" s="258">
        <f t="shared" si="6"/>
        <v>51.69</v>
      </c>
      <c r="H65" s="426"/>
      <c r="I65" s="429"/>
      <c r="J65" s="131"/>
      <c r="K65" s="432"/>
      <c r="L65" s="435"/>
      <c r="N65" s="183">
        <f>G61+G62+G63+G64+G65+G66+G67+G68</f>
        <v>583.14</v>
      </c>
    </row>
    <row r="66" spans="1:14" x14ac:dyDescent="0.25">
      <c r="A66" s="54">
        <v>6</v>
      </c>
      <c r="B66" s="53" t="s">
        <v>23</v>
      </c>
      <c r="C66" s="297" t="s">
        <v>221</v>
      </c>
      <c r="D66" s="160"/>
      <c r="E66" s="188">
        <v>84.6</v>
      </c>
      <c r="F66" s="188">
        <v>6</v>
      </c>
      <c r="G66" s="258">
        <f t="shared" si="6"/>
        <v>90.6</v>
      </c>
      <c r="H66" s="426"/>
      <c r="I66" s="429"/>
      <c r="J66" s="131"/>
      <c r="K66" s="432"/>
      <c r="L66" s="435"/>
    </row>
    <row r="67" spans="1:14" x14ac:dyDescent="0.25">
      <c r="A67" s="54">
        <v>7</v>
      </c>
      <c r="B67" s="53" t="s">
        <v>23</v>
      </c>
      <c r="C67" s="297" t="s">
        <v>222</v>
      </c>
      <c r="D67" s="160"/>
      <c r="E67" s="188">
        <v>51.11</v>
      </c>
      <c r="F67" s="188">
        <v>3</v>
      </c>
      <c r="G67" s="258">
        <f t="shared" si="6"/>
        <v>54.11</v>
      </c>
      <c r="H67" s="426"/>
      <c r="I67" s="429"/>
      <c r="J67" s="131"/>
      <c r="K67" s="432"/>
      <c r="L67" s="435"/>
    </row>
    <row r="68" spans="1:14" ht="18.75" thickBot="1" x14ac:dyDescent="0.3">
      <c r="A68" s="55">
        <v>8</v>
      </c>
      <c r="B68" s="58" t="s">
        <v>23</v>
      </c>
      <c r="C68" s="298" t="s">
        <v>223</v>
      </c>
      <c r="D68" s="161"/>
      <c r="E68" s="189">
        <v>115.78</v>
      </c>
      <c r="F68" s="189">
        <v>3</v>
      </c>
      <c r="G68" s="258">
        <f t="shared" si="6"/>
        <v>118.78</v>
      </c>
      <c r="H68" s="427"/>
      <c r="I68" s="430"/>
      <c r="J68" s="156"/>
      <c r="K68" s="433"/>
      <c r="L68" s="436"/>
    </row>
    <row r="69" spans="1:14" ht="24" thickBot="1" x14ac:dyDescent="0.3">
      <c r="A69" s="232" t="s">
        <v>66</v>
      </c>
      <c r="B69" s="118"/>
      <c r="C69" s="295" t="s">
        <v>224</v>
      </c>
      <c r="D69" s="109"/>
      <c r="E69" s="59"/>
      <c r="F69" s="59"/>
      <c r="G69" s="59"/>
      <c r="H69" s="59"/>
      <c r="I69" s="139"/>
      <c r="J69" s="139"/>
      <c r="K69" s="139"/>
      <c r="L69" s="235"/>
    </row>
    <row r="70" spans="1:14" x14ac:dyDescent="0.25">
      <c r="A70" s="56">
        <v>1</v>
      </c>
      <c r="B70" s="57" t="s">
        <v>46</v>
      </c>
      <c r="C70" s="305" t="s">
        <v>225</v>
      </c>
      <c r="D70" s="167"/>
      <c r="E70" s="187">
        <v>43.96</v>
      </c>
      <c r="F70" s="187"/>
      <c r="G70" s="258">
        <f>E70+F70</f>
        <v>43.96</v>
      </c>
      <c r="H70" s="425"/>
      <c r="I70" s="428">
        <f>SUM(G70:G77)+H70-(MAX(G70:G77))</f>
        <v>414.55</v>
      </c>
      <c r="J70" s="133"/>
      <c r="K70" s="431"/>
      <c r="L70" s="434">
        <v>22</v>
      </c>
    </row>
    <row r="71" spans="1:14" x14ac:dyDescent="0.25">
      <c r="A71" s="54">
        <v>2</v>
      </c>
      <c r="B71" s="53" t="s">
        <v>46</v>
      </c>
      <c r="C71" s="306" t="s">
        <v>226</v>
      </c>
      <c r="D71" s="168"/>
      <c r="E71" s="188">
        <v>32.5</v>
      </c>
      <c r="F71" s="188">
        <v>5</v>
      </c>
      <c r="G71" s="258">
        <f t="shared" ref="G71:G77" si="7">E71+F71</f>
        <v>37.5</v>
      </c>
      <c r="H71" s="426"/>
      <c r="I71" s="429"/>
      <c r="J71" s="131"/>
      <c r="K71" s="432"/>
      <c r="L71" s="435"/>
    </row>
    <row r="72" spans="1:14" x14ac:dyDescent="0.25">
      <c r="A72" s="54">
        <v>3</v>
      </c>
      <c r="B72" s="53" t="s">
        <v>46</v>
      </c>
      <c r="C72" s="306" t="s">
        <v>227</v>
      </c>
      <c r="D72" s="168"/>
      <c r="E72" s="188">
        <v>25.53</v>
      </c>
      <c r="F72" s="188">
        <v>5</v>
      </c>
      <c r="G72" s="258">
        <f t="shared" si="7"/>
        <v>30.53</v>
      </c>
      <c r="H72" s="426"/>
      <c r="I72" s="429"/>
      <c r="J72" s="131"/>
      <c r="K72" s="432"/>
      <c r="L72" s="435"/>
    </row>
    <row r="73" spans="1:14" x14ac:dyDescent="0.25">
      <c r="A73" s="54">
        <v>4</v>
      </c>
      <c r="B73" s="53" t="s">
        <v>46</v>
      </c>
      <c r="C73" s="306" t="s">
        <v>228</v>
      </c>
      <c r="D73" s="168"/>
      <c r="E73" s="188">
        <v>43.16</v>
      </c>
      <c r="F73" s="188"/>
      <c r="G73" s="258">
        <f t="shared" si="7"/>
        <v>43.16</v>
      </c>
      <c r="H73" s="426"/>
      <c r="I73" s="429"/>
      <c r="J73" s="131"/>
      <c r="K73" s="432"/>
      <c r="L73" s="435"/>
      <c r="N73" s="183">
        <f>G70+G71+G72+G73+G74+G75+G76+G77</f>
        <v>708.36</v>
      </c>
    </row>
    <row r="74" spans="1:14" x14ac:dyDescent="0.25">
      <c r="A74" s="54">
        <v>5</v>
      </c>
      <c r="B74" s="53" t="s">
        <v>46</v>
      </c>
      <c r="C74" s="306" t="s">
        <v>229</v>
      </c>
      <c r="D74" s="168"/>
      <c r="E74" s="188">
        <v>106.19</v>
      </c>
      <c r="F74" s="188">
        <v>3</v>
      </c>
      <c r="G74" s="258">
        <f t="shared" si="7"/>
        <v>109.19</v>
      </c>
      <c r="H74" s="426"/>
      <c r="I74" s="429"/>
      <c r="J74" s="131"/>
      <c r="K74" s="432"/>
      <c r="L74" s="435"/>
    </row>
    <row r="75" spans="1:14" x14ac:dyDescent="0.25">
      <c r="A75" s="54">
        <v>6</v>
      </c>
      <c r="B75" s="53" t="s">
        <v>46</v>
      </c>
      <c r="C75" s="306" t="s">
        <v>230</v>
      </c>
      <c r="D75" s="168"/>
      <c r="E75" s="188">
        <v>91.75</v>
      </c>
      <c r="F75" s="188"/>
      <c r="G75" s="258">
        <f t="shared" si="7"/>
        <v>91.75</v>
      </c>
      <c r="H75" s="426"/>
      <c r="I75" s="429"/>
      <c r="J75" s="131"/>
      <c r="K75" s="432"/>
      <c r="L75" s="435"/>
    </row>
    <row r="76" spans="1:14" x14ac:dyDescent="0.25">
      <c r="A76" s="54">
        <v>7</v>
      </c>
      <c r="B76" s="53" t="s">
        <v>46</v>
      </c>
      <c r="C76" s="306" t="s">
        <v>231</v>
      </c>
      <c r="D76" s="168"/>
      <c r="E76" s="188">
        <v>52.46</v>
      </c>
      <c r="F76" s="188">
        <v>6</v>
      </c>
      <c r="G76" s="258">
        <f t="shared" si="7"/>
        <v>58.46</v>
      </c>
      <c r="H76" s="426"/>
      <c r="I76" s="429"/>
      <c r="J76" s="131"/>
      <c r="K76" s="432"/>
      <c r="L76" s="435"/>
    </row>
    <row r="77" spans="1:14" ht="18.75" thickBot="1" x14ac:dyDescent="0.3">
      <c r="A77" s="55">
        <v>8</v>
      </c>
      <c r="B77" s="58" t="s">
        <v>46</v>
      </c>
      <c r="C77" s="307" t="s">
        <v>232</v>
      </c>
      <c r="D77" s="169"/>
      <c r="E77" s="189">
        <v>287.81</v>
      </c>
      <c r="F77" s="189">
        <v>6</v>
      </c>
      <c r="G77" s="258">
        <f t="shared" si="7"/>
        <v>293.81</v>
      </c>
      <c r="H77" s="427"/>
      <c r="I77" s="430"/>
      <c r="J77" s="156"/>
      <c r="K77" s="433"/>
      <c r="L77" s="436"/>
    </row>
    <row r="78" spans="1:14" ht="21" thickBot="1" x14ac:dyDescent="0.3">
      <c r="A78" s="232" t="s">
        <v>67</v>
      </c>
      <c r="B78" s="118"/>
      <c r="C78" s="308" t="s">
        <v>233</v>
      </c>
      <c r="D78" s="109"/>
      <c r="E78" s="59"/>
      <c r="F78" s="59"/>
      <c r="G78" s="59"/>
      <c r="H78" s="59"/>
      <c r="I78" s="59"/>
      <c r="J78" s="137"/>
      <c r="K78" s="137"/>
      <c r="L78" s="234"/>
    </row>
    <row r="79" spans="1:14" x14ac:dyDescent="0.25">
      <c r="A79" s="56">
        <v>1</v>
      </c>
      <c r="B79" s="57" t="s">
        <v>58</v>
      </c>
      <c r="C79" s="305" t="s">
        <v>234</v>
      </c>
      <c r="D79" s="170"/>
      <c r="E79" s="187">
        <v>42.32</v>
      </c>
      <c r="F79" s="187"/>
      <c r="G79" s="258">
        <f>E79+F79</f>
        <v>42.32</v>
      </c>
      <c r="H79" s="425"/>
      <c r="I79" s="428">
        <f>SUM(G79:G86)+H79-(MAX(G79:G86))</f>
        <v>385.96</v>
      </c>
      <c r="J79" s="133"/>
      <c r="K79" s="431"/>
      <c r="L79" s="434">
        <v>19</v>
      </c>
    </row>
    <row r="80" spans="1:14" x14ac:dyDescent="0.25">
      <c r="A80" s="54">
        <v>2</v>
      </c>
      <c r="B80" s="53" t="s">
        <v>58</v>
      </c>
      <c r="C80" s="306" t="s">
        <v>235</v>
      </c>
      <c r="D80" s="171"/>
      <c r="E80" s="188">
        <v>34.46</v>
      </c>
      <c r="F80" s="188"/>
      <c r="G80" s="258">
        <f t="shared" ref="G80:G86" si="8">E80+F80</f>
        <v>34.46</v>
      </c>
      <c r="H80" s="426"/>
      <c r="I80" s="429"/>
      <c r="J80" s="131"/>
      <c r="K80" s="432"/>
      <c r="L80" s="435"/>
    </row>
    <row r="81" spans="1:14" x14ac:dyDescent="0.25">
      <c r="A81" s="54">
        <v>3</v>
      </c>
      <c r="B81" s="53" t="s">
        <v>58</v>
      </c>
      <c r="C81" s="306" t="s">
        <v>236</v>
      </c>
      <c r="D81" s="171"/>
      <c r="E81" s="188">
        <v>51.28</v>
      </c>
      <c r="F81" s="188">
        <v>3</v>
      </c>
      <c r="G81" s="258">
        <f t="shared" si="8"/>
        <v>54.28</v>
      </c>
      <c r="H81" s="426"/>
      <c r="I81" s="429"/>
      <c r="J81" s="131"/>
      <c r="K81" s="432"/>
      <c r="L81" s="435"/>
    </row>
    <row r="82" spans="1:14" x14ac:dyDescent="0.25">
      <c r="A82" s="54">
        <v>4</v>
      </c>
      <c r="B82" s="53" t="s">
        <v>58</v>
      </c>
      <c r="C82" s="306" t="s">
        <v>237</v>
      </c>
      <c r="D82" s="171"/>
      <c r="E82" s="188">
        <v>70.37</v>
      </c>
      <c r="F82" s="188">
        <v>3</v>
      </c>
      <c r="G82" s="258">
        <f t="shared" si="8"/>
        <v>73.37</v>
      </c>
      <c r="H82" s="426"/>
      <c r="I82" s="429"/>
      <c r="J82" s="131"/>
      <c r="K82" s="432"/>
      <c r="L82" s="435"/>
    </row>
    <row r="83" spans="1:14" x14ac:dyDescent="0.25">
      <c r="A83" s="54">
        <v>5</v>
      </c>
      <c r="B83" s="53" t="s">
        <v>58</v>
      </c>
      <c r="C83" s="306" t="s">
        <v>238</v>
      </c>
      <c r="D83" s="171"/>
      <c r="E83" s="188">
        <v>70.87</v>
      </c>
      <c r="F83" s="188"/>
      <c r="G83" s="258">
        <f t="shared" si="8"/>
        <v>70.87</v>
      </c>
      <c r="H83" s="426"/>
      <c r="I83" s="429"/>
      <c r="J83" s="131"/>
      <c r="K83" s="432"/>
      <c r="L83" s="435"/>
      <c r="N83" s="183">
        <f>G79+G80+G81+G82+G83+G84+G85+G86</f>
        <v>464.75</v>
      </c>
    </row>
    <row r="84" spans="1:14" x14ac:dyDescent="0.25">
      <c r="A84" s="54">
        <v>6</v>
      </c>
      <c r="B84" s="53" t="s">
        <v>58</v>
      </c>
      <c r="C84" s="306" t="s">
        <v>239</v>
      </c>
      <c r="D84" s="171"/>
      <c r="E84" s="188">
        <v>67.790000000000006</v>
      </c>
      <c r="F84" s="188">
        <v>11</v>
      </c>
      <c r="G84" s="258">
        <f t="shared" si="8"/>
        <v>78.790000000000006</v>
      </c>
      <c r="H84" s="426"/>
      <c r="I84" s="429"/>
      <c r="J84" s="131"/>
      <c r="K84" s="432"/>
      <c r="L84" s="435"/>
    </row>
    <row r="85" spans="1:14" x14ac:dyDescent="0.25">
      <c r="A85" s="54">
        <v>7</v>
      </c>
      <c r="B85" s="53" t="s">
        <v>58</v>
      </c>
      <c r="C85" s="306" t="s">
        <v>240</v>
      </c>
      <c r="D85" s="171"/>
      <c r="E85" s="188">
        <v>55</v>
      </c>
      <c r="F85" s="188"/>
      <c r="G85" s="258">
        <f t="shared" si="8"/>
        <v>55</v>
      </c>
      <c r="H85" s="426"/>
      <c r="I85" s="429"/>
      <c r="J85" s="131"/>
      <c r="K85" s="432"/>
      <c r="L85" s="435"/>
    </row>
    <row r="86" spans="1:14" ht="18.75" thickBot="1" x14ac:dyDescent="0.3">
      <c r="A86" s="55">
        <v>8</v>
      </c>
      <c r="B86" s="58" t="s">
        <v>58</v>
      </c>
      <c r="C86" s="307" t="s">
        <v>241</v>
      </c>
      <c r="D86" s="172"/>
      <c r="E86" s="189">
        <v>52.66</v>
      </c>
      <c r="F86" s="189">
        <v>3</v>
      </c>
      <c r="G86" s="258">
        <f t="shared" si="8"/>
        <v>55.66</v>
      </c>
      <c r="H86" s="427"/>
      <c r="I86" s="430"/>
      <c r="J86" s="156"/>
      <c r="K86" s="433"/>
      <c r="L86" s="436"/>
    </row>
    <row r="87" spans="1:14" ht="21" thickBot="1" x14ac:dyDescent="0.3">
      <c r="A87" s="232" t="s">
        <v>68</v>
      </c>
      <c r="B87" s="118"/>
      <c r="C87" s="308" t="s">
        <v>242</v>
      </c>
      <c r="D87" s="109"/>
      <c r="E87" s="59"/>
      <c r="F87" s="59"/>
      <c r="G87" s="59"/>
      <c r="H87" s="59"/>
      <c r="I87" s="59"/>
      <c r="J87" s="137"/>
      <c r="K87" s="137"/>
      <c r="L87" s="234"/>
    </row>
    <row r="88" spans="1:14" x14ac:dyDescent="0.25">
      <c r="A88" s="56">
        <v>1</v>
      </c>
      <c r="B88" s="57" t="s">
        <v>57</v>
      </c>
      <c r="C88" s="305" t="s">
        <v>243</v>
      </c>
      <c r="D88" s="159"/>
      <c r="E88" s="187">
        <v>59.6</v>
      </c>
      <c r="F88" s="187">
        <v>5</v>
      </c>
      <c r="G88" s="187">
        <f>SUM(E88,F88)</f>
        <v>64.599999999999994</v>
      </c>
      <c r="H88" s="425"/>
      <c r="I88" s="428">
        <f>SUM(G88:G95)+H88-(MAX(G88:G95))</f>
        <v>444.00000000000011</v>
      </c>
      <c r="J88" s="133"/>
      <c r="K88" s="431">
        <v>3.5069444444444445E-3</v>
      </c>
      <c r="L88" s="434">
        <v>25</v>
      </c>
    </row>
    <row r="89" spans="1:14" x14ac:dyDescent="0.25">
      <c r="A89" s="54">
        <v>2</v>
      </c>
      <c r="B89" s="53" t="s">
        <v>57</v>
      </c>
      <c r="C89" s="322" t="s">
        <v>244</v>
      </c>
      <c r="D89" s="323"/>
      <c r="E89" s="324">
        <v>40.03</v>
      </c>
      <c r="F89" s="324"/>
      <c r="G89" s="324">
        <f t="shared" ref="G89:G95" si="9">SUM(E89,F89)</f>
        <v>40.03</v>
      </c>
      <c r="H89" s="426"/>
      <c r="I89" s="429"/>
      <c r="J89" s="131"/>
      <c r="K89" s="432"/>
      <c r="L89" s="435"/>
    </row>
    <row r="90" spans="1:14" x14ac:dyDescent="0.25">
      <c r="A90" s="54">
        <v>3</v>
      </c>
      <c r="B90" s="53" t="s">
        <v>57</v>
      </c>
      <c r="C90" s="322" t="s">
        <v>520</v>
      </c>
      <c r="D90" s="323"/>
      <c r="E90" s="324">
        <v>400</v>
      </c>
      <c r="F90" s="324"/>
      <c r="G90" s="324">
        <f t="shared" si="9"/>
        <v>400</v>
      </c>
      <c r="H90" s="426"/>
      <c r="I90" s="429"/>
      <c r="J90" s="131"/>
      <c r="K90" s="432"/>
      <c r="L90" s="435"/>
      <c r="M90" s="33" t="s">
        <v>515</v>
      </c>
    </row>
    <row r="91" spans="1:14" x14ac:dyDescent="0.25">
      <c r="A91" s="54">
        <v>4</v>
      </c>
      <c r="B91" s="53" t="s">
        <v>57</v>
      </c>
      <c r="C91" s="322" t="s">
        <v>246</v>
      </c>
      <c r="D91" s="323"/>
      <c r="E91" s="324">
        <v>65.52</v>
      </c>
      <c r="F91" s="324">
        <v>10</v>
      </c>
      <c r="G91" s="324">
        <f t="shared" si="9"/>
        <v>75.52</v>
      </c>
      <c r="H91" s="426"/>
      <c r="I91" s="429"/>
      <c r="J91" s="131"/>
      <c r="K91" s="432"/>
      <c r="L91" s="435"/>
      <c r="N91" s="183">
        <f>G88+G89+G90+G91+G92+G93+G94+G95</f>
        <v>844.00000000000011</v>
      </c>
    </row>
    <row r="92" spans="1:14" x14ac:dyDescent="0.25">
      <c r="A92" s="54">
        <v>5</v>
      </c>
      <c r="B92" s="53" t="s">
        <v>57</v>
      </c>
      <c r="C92" s="322" t="s">
        <v>247</v>
      </c>
      <c r="D92" s="323"/>
      <c r="E92" s="324">
        <v>78.819999999999993</v>
      </c>
      <c r="F92" s="324">
        <v>6</v>
      </c>
      <c r="G92" s="324">
        <f t="shared" si="9"/>
        <v>84.82</v>
      </c>
      <c r="H92" s="426"/>
      <c r="I92" s="429"/>
      <c r="J92" s="131"/>
      <c r="K92" s="432"/>
      <c r="L92" s="435"/>
    </row>
    <row r="93" spans="1:14" x14ac:dyDescent="0.25">
      <c r="A93" s="54">
        <v>6</v>
      </c>
      <c r="B93" s="53" t="s">
        <v>57</v>
      </c>
      <c r="C93" s="306" t="s">
        <v>248</v>
      </c>
      <c r="D93" s="160"/>
      <c r="E93" s="188">
        <v>32.6</v>
      </c>
      <c r="F93" s="188">
        <v>3</v>
      </c>
      <c r="G93" s="188">
        <f t="shared" si="9"/>
        <v>35.6</v>
      </c>
      <c r="H93" s="426"/>
      <c r="I93" s="429"/>
      <c r="J93" s="131"/>
      <c r="K93" s="432"/>
      <c r="L93" s="435"/>
    </row>
    <row r="94" spans="1:14" x14ac:dyDescent="0.25">
      <c r="A94" s="54">
        <v>7</v>
      </c>
      <c r="B94" s="53" t="s">
        <v>57</v>
      </c>
      <c r="C94" s="306" t="s">
        <v>249</v>
      </c>
      <c r="D94" s="160"/>
      <c r="E94" s="188">
        <v>95.34</v>
      </c>
      <c r="F94" s="188">
        <v>3</v>
      </c>
      <c r="G94" s="188">
        <f t="shared" si="9"/>
        <v>98.34</v>
      </c>
      <c r="H94" s="426"/>
      <c r="I94" s="429"/>
      <c r="J94" s="131"/>
      <c r="K94" s="432"/>
      <c r="L94" s="435"/>
    </row>
    <row r="95" spans="1:14" ht="18.75" thickBot="1" x14ac:dyDescent="0.3">
      <c r="A95" s="55">
        <v>8</v>
      </c>
      <c r="B95" s="58" t="s">
        <v>57</v>
      </c>
      <c r="C95" s="307" t="s">
        <v>250</v>
      </c>
      <c r="D95" s="161"/>
      <c r="E95" s="189">
        <v>42.09</v>
      </c>
      <c r="F95" s="189">
        <v>3</v>
      </c>
      <c r="G95" s="189">
        <f t="shared" si="9"/>
        <v>45.09</v>
      </c>
      <c r="H95" s="427"/>
      <c r="I95" s="430"/>
      <c r="J95" s="156"/>
      <c r="K95" s="433"/>
      <c r="L95" s="436"/>
    </row>
    <row r="96" spans="1:14" ht="21" thickBot="1" x14ac:dyDescent="0.3">
      <c r="A96" s="232" t="s">
        <v>69</v>
      </c>
      <c r="B96" s="118"/>
      <c r="C96" s="308" t="s">
        <v>251</v>
      </c>
      <c r="D96" s="109"/>
      <c r="E96" s="59"/>
      <c r="F96" s="59"/>
      <c r="G96" s="59"/>
      <c r="H96" s="59"/>
      <c r="I96" s="59"/>
      <c r="J96" s="137"/>
      <c r="K96" s="137"/>
      <c r="L96" s="234"/>
    </row>
    <row r="97" spans="1:18" x14ac:dyDescent="0.25">
      <c r="A97" s="56">
        <v>1</v>
      </c>
      <c r="B97" s="57" t="s">
        <v>40</v>
      </c>
      <c r="C97" s="305" t="s">
        <v>252</v>
      </c>
      <c r="D97" s="159"/>
      <c r="E97" s="187">
        <v>19.600000000000001</v>
      </c>
      <c r="F97" s="187"/>
      <c r="G97" s="187">
        <f>SUM(E97,F97)</f>
        <v>19.600000000000001</v>
      </c>
      <c r="H97" s="425"/>
      <c r="I97" s="428">
        <f>SUM(G97:G104)+H97-(MAX(G97:G104))</f>
        <v>182.48000000000002</v>
      </c>
      <c r="J97" s="133"/>
      <c r="K97" s="431">
        <v>4.8148148148148152E-3</v>
      </c>
      <c r="L97" s="460">
        <v>1</v>
      </c>
    </row>
    <row r="98" spans="1:18" x14ac:dyDescent="0.25">
      <c r="A98" s="54">
        <v>2</v>
      </c>
      <c r="B98" s="53" t="s">
        <v>40</v>
      </c>
      <c r="C98" s="306" t="s">
        <v>253</v>
      </c>
      <c r="D98" s="160"/>
      <c r="E98" s="188">
        <v>25.87</v>
      </c>
      <c r="F98" s="188"/>
      <c r="G98" s="188">
        <f t="shared" ref="G98:G104" si="10">SUM(E98,F98)</f>
        <v>25.87</v>
      </c>
      <c r="H98" s="426"/>
      <c r="I98" s="429"/>
      <c r="J98" s="131"/>
      <c r="K98" s="432"/>
      <c r="L98" s="458"/>
    </row>
    <row r="99" spans="1:18" x14ac:dyDescent="0.25">
      <c r="A99" s="54">
        <v>3</v>
      </c>
      <c r="B99" s="53" t="s">
        <v>40</v>
      </c>
      <c r="C99" s="306" t="s">
        <v>254</v>
      </c>
      <c r="D99" s="160"/>
      <c r="E99" s="188">
        <v>28.01</v>
      </c>
      <c r="F99" s="188">
        <v>3</v>
      </c>
      <c r="G99" s="188">
        <f t="shared" si="10"/>
        <v>31.01</v>
      </c>
      <c r="H99" s="426"/>
      <c r="I99" s="429"/>
      <c r="J99" s="131"/>
      <c r="K99" s="432"/>
      <c r="L99" s="458"/>
    </row>
    <row r="100" spans="1:18" x14ac:dyDescent="0.25">
      <c r="A100" s="54">
        <v>4</v>
      </c>
      <c r="B100" s="53" t="s">
        <v>40</v>
      </c>
      <c r="C100" s="306" t="s">
        <v>255</v>
      </c>
      <c r="D100" s="160"/>
      <c r="E100" s="188">
        <v>29.15</v>
      </c>
      <c r="F100" s="188"/>
      <c r="G100" s="188">
        <f t="shared" si="10"/>
        <v>29.15</v>
      </c>
      <c r="H100" s="426"/>
      <c r="I100" s="429"/>
      <c r="J100" s="131"/>
      <c r="K100" s="432"/>
      <c r="L100" s="458"/>
    </row>
    <row r="101" spans="1:18" x14ac:dyDescent="0.25">
      <c r="A101" s="54">
        <v>5</v>
      </c>
      <c r="B101" s="53" t="s">
        <v>40</v>
      </c>
      <c r="C101" s="306" t="s">
        <v>256</v>
      </c>
      <c r="D101" s="160"/>
      <c r="E101" s="188">
        <v>22.13</v>
      </c>
      <c r="F101" s="188">
        <v>3</v>
      </c>
      <c r="G101" s="188">
        <f t="shared" si="10"/>
        <v>25.13</v>
      </c>
      <c r="H101" s="426"/>
      <c r="I101" s="429"/>
      <c r="J101" s="131"/>
      <c r="K101" s="432"/>
      <c r="L101" s="458"/>
      <c r="N101" s="183">
        <f>G97+G98+G99+G100+G101+G102+G103+G104</f>
        <v>213.9</v>
      </c>
      <c r="R101" s="321">
        <f>G97+G98+G99+G100+G101+G103+G104</f>
        <v>182.48</v>
      </c>
    </row>
    <row r="102" spans="1:18" x14ac:dyDescent="0.25">
      <c r="A102" s="54">
        <v>6</v>
      </c>
      <c r="B102" s="53" t="s">
        <v>40</v>
      </c>
      <c r="C102" s="306" t="s">
        <v>257</v>
      </c>
      <c r="D102" s="160"/>
      <c r="E102" s="188">
        <v>31.42</v>
      </c>
      <c r="F102" s="188"/>
      <c r="G102" s="188">
        <f t="shared" si="10"/>
        <v>31.42</v>
      </c>
      <c r="H102" s="426"/>
      <c r="I102" s="429"/>
      <c r="J102" s="131"/>
      <c r="K102" s="432"/>
      <c r="L102" s="458"/>
    </row>
    <row r="103" spans="1:18" x14ac:dyDescent="0.25">
      <c r="A103" s="54">
        <v>7</v>
      </c>
      <c r="B103" s="53" t="s">
        <v>40</v>
      </c>
      <c r="C103" s="306" t="s">
        <v>258</v>
      </c>
      <c r="D103" s="160"/>
      <c r="E103" s="188">
        <v>27.63</v>
      </c>
      <c r="F103" s="188"/>
      <c r="G103" s="188">
        <f t="shared" si="10"/>
        <v>27.63</v>
      </c>
      <c r="H103" s="426"/>
      <c r="I103" s="429"/>
      <c r="J103" s="131"/>
      <c r="K103" s="432"/>
      <c r="L103" s="458"/>
    </row>
    <row r="104" spans="1:18" ht="18.75" thickBot="1" x14ac:dyDescent="0.3">
      <c r="A104" s="55">
        <v>8</v>
      </c>
      <c r="B104" s="58" t="s">
        <v>40</v>
      </c>
      <c r="C104" s="307" t="s">
        <v>259</v>
      </c>
      <c r="D104" s="161"/>
      <c r="E104" s="189">
        <v>24.09</v>
      </c>
      <c r="F104" s="189"/>
      <c r="G104" s="189">
        <f t="shared" si="10"/>
        <v>24.09</v>
      </c>
      <c r="H104" s="427"/>
      <c r="I104" s="430"/>
      <c r="J104" s="156"/>
      <c r="K104" s="433"/>
      <c r="L104" s="459"/>
    </row>
    <row r="105" spans="1:18" ht="21" thickBot="1" x14ac:dyDescent="0.25">
      <c r="A105" s="232" t="s">
        <v>70</v>
      </c>
      <c r="B105" s="118"/>
      <c r="C105" s="329" t="s">
        <v>260</v>
      </c>
      <c r="D105" s="109"/>
      <c r="E105" s="59"/>
      <c r="F105" s="59"/>
      <c r="G105" s="59"/>
      <c r="H105" s="59"/>
      <c r="I105" s="59"/>
      <c r="J105" s="137"/>
      <c r="K105" s="137"/>
      <c r="L105" s="234"/>
    </row>
    <row r="106" spans="1:18" x14ac:dyDescent="0.25">
      <c r="A106" s="56">
        <v>1</v>
      </c>
      <c r="B106" s="57" t="s">
        <v>19</v>
      </c>
      <c r="C106" s="305" t="s">
        <v>261</v>
      </c>
      <c r="D106" s="159"/>
      <c r="E106" s="187">
        <v>33</v>
      </c>
      <c r="F106" s="187"/>
      <c r="G106" s="178">
        <f>SUM(E106,F106)</f>
        <v>33</v>
      </c>
      <c r="H106" s="425"/>
      <c r="I106" s="428">
        <f>SUM(G106:G113)+H106-(MAX(G106:G113))</f>
        <v>262.02000000000004</v>
      </c>
      <c r="J106" s="133"/>
      <c r="K106" s="431">
        <v>2.9861111111111113E-3</v>
      </c>
      <c r="L106" s="434">
        <v>6</v>
      </c>
    </row>
    <row r="107" spans="1:18" x14ac:dyDescent="0.25">
      <c r="A107" s="54">
        <v>2</v>
      </c>
      <c r="B107" s="53" t="s">
        <v>19</v>
      </c>
      <c r="C107" s="306" t="s">
        <v>514</v>
      </c>
      <c r="D107" s="160"/>
      <c r="E107" s="188">
        <v>36.82</v>
      </c>
      <c r="F107" s="188">
        <v>3</v>
      </c>
      <c r="G107" s="188">
        <f t="shared" ref="G107:G113" si="11">SUM(E107,F107)</f>
        <v>39.82</v>
      </c>
      <c r="H107" s="426"/>
      <c r="I107" s="429"/>
      <c r="J107" s="131"/>
      <c r="K107" s="432"/>
      <c r="L107" s="435"/>
    </row>
    <row r="108" spans="1:18" x14ac:dyDescent="0.25">
      <c r="A108" s="54">
        <v>3</v>
      </c>
      <c r="B108" s="53" t="s">
        <v>19</v>
      </c>
      <c r="C108" s="306" t="s">
        <v>262</v>
      </c>
      <c r="D108" s="160"/>
      <c r="E108" s="188">
        <v>46.51</v>
      </c>
      <c r="F108" s="188">
        <v>5</v>
      </c>
      <c r="G108" s="188">
        <f t="shared" si="11"/>
        <v>51.51</v>
      </c>
      <c r="H108" s="426"/>
      <c r="I108" s="429"/>
      <c r="J108" s="131"/>
      <c r="K108" s="432"/>
      <c r="L108" s="435"/>
    </row>
    <row r="109" spans="1:18" x14ac:dyDescent="0.25">
      <c r="A109" s="54">
        <v>4</v>
      </c>
      <c r="B109" s="53" t="s">
        <v>19</v>
      </c>
      <c r="C109" s="306" t="s">
        <v>263</v>
      </c>
      <c r="D109" s="160"/>
      <c r="E109" s="188">
        <v>55.71</v>
      </c>
      <c r="F109" s="188">
        <v>6</v>
      </c>
      <c r="G109" s="188">
        <f t="shared" si="11"/>
        <v>61.71</v>
      </c>
      <c r="H109" s="426"/>
      <c r="I109" s="429"/>
      <c r="J109" s="131"/>
      <c r="K109" s="432"/>
      <c r="L109" s="435"/>
    </row>
    <row r="110" spans="1:18" x14ac:dyDescent="0.25">
      <c r="A110" s="54">
        <v>5</v>
      </c>
      <c r="B110" s="53" t="s">
        <v>19</v>
      </c>
      <c r="C110" s="306" t="s">
        <v>264</v>
      </c>
      <c r="D110" s="160"/>
      <c r="E110" s="188">
        <v>32.69</v>
      </c>
      <c r="F110" s="188"/>
      <c r="G110" s="188">
        <f t="shared" si="11"/>
        <v>32.69</v>
      </c>
      <c r="H110" s="426"/>
      <c r="I110" s="429"/>
      <c r="J110" s="131"/>
      <c r="K110" s="432"/>
      <c r="L110" s="435"/>
      <c r="N110" s="183">
        <f>G106+G107+G108+G109+G110+G111+G112+G113</f>
        <v>323.73</v>
      </c>
    </row>
    <row r="111" spans="1:18" x14ac:dyDescent="0.25">
      <c r="A111" s="54">
        <v>6</v>
      </c>
      <c r="B111" s="53" t="s">
        <v>19</v>
      </c>
      <c r="C111" s="306" t="s">
        <v>265</v>
      </c>
      <c r="D111" s="160"/>
      <c r="E111" s="188">
        <v>35.82</v>
      </c>
      <c r="F111" s="188"/>
      <c r="G111" s="188">
        <f t="shared" si="11"/>
        <v>35.82</v>
      </c>
      <c r="H111" s="426"/>
      <c r="I111" s="429"/>
      <c r="J111" s="131"/>
      <c r="K111" s="432"/>
      <c r="L111" s="435"/>
    </row>
    <row r="112" spans="1:18" x14ac:dyDescent="0.25">
      <c r="A112" s="54">
        <v>7</v>
      </c>
      <c r="B112" s="53" t="s">
        <v>19</v>
      </c>
      <c r="C112" s="306" t="s">
        <v>266</v>
      </c>
      <c r="D112" s="160"/>
      <c r="E112" s="188">
        <v>38.020000000000003</v>
      </c>
      <c r="F112" s="188"/>
      <c r="G112" s="188">
        <f t="shared" si="11"/>
        <v>38.020000000000003</v>
      </c>
      <c r="H112" s="426"/>
      <c r="I112" s="429"/>
      <c r="J112" s="131"/>
      <c r="K112" s="432"/>
      <c r="L112" s="435"/>
    </row>
    <row r="113" spans="1:14" ht="18.75" thickBot="1" x14ac:dyDescent="0.3">
      <c r="A113" s="55">
        <v>8</v>
      </c>
      <c r="B113" s="58" t="s">
        <v>19</v>
      </c>
      <c r="C113" s="298" t="s">
        <v>267</v>
      </c>
      <c r="D113" s="161"/>
      <c r="E113" s="189">
        <v>31.16</v>
      </c>
      <c r="F113" s="189"/>
      <c r="G113" s="189">
        <f t="shared" si="11"/>
        <v>31.16</v>
      </c>
      <c r="H113" s="427"/>
      <c r="I113" s="430"/>
      <c r="J113" s="156"/>
      <c r="K113" s="433"/>
      <c r="L113" s="436"/>
    </row>
    <row r="114" spans="1:14" ht="21" thickBot="1" x14ac:dyDescent="0.3">
      <c r="A114" s="232" t="s">
        <v>71</v>
      </c>
      <c r="B114" s="118"/>
      <c r="C114" s="295" t="s">
        <v>268</v>
      </c>
      <c r="D114" s="109"/>
      <c r="E114" s="59"/>
      <c r="F114" s="59"/>
      <c r="G114" s="59"/>
      <c r="H114" s="59"/>
      <c r="I114" s="59"/>
      <c r="J114" s="137"/>
      <c r="K114" s="137"/>
      <c r="L114" s="234"/>
    </row>
    <row r="115" spans="1:14" x14ac:dyDescent="0.25">
      <c r="A115" s="56">
        <v>1</v>
      </c>
      <c r="B115" s="57" t="s">
        <v>48</v>
      </c>
      <c r="C115" s="297" t="s">
        <v>269</v>
      </c>
      <c r="D115" s="159"/>
      <c r="E115" s="187">
        <v>28.03</v>
      </c>
      <c r="F115" s="187"/>
      <c r="G115" s="187">
        <f>SUM(E115,F115)</f>
        <v>28.03</v>
      </c>
      <c r="H115" s="425"/>
      <c r="I115" s="428">
        <f>SUM(G115:G122)+H115-(MAX(G115:G122))</f>
        <v>211.06</v>
      </c>
      <c r="J115" s="133"/>
      <c r="K115" s="431">
        <v>3.5879629629629629E-3</v>
      </c>
      <c r="L115" s="460">
        <v>2</v>
      </c>
    </row>
    <row r="116" spans="1:14" x14ac:dyDescent="0.25">
      <c r="A116" s="54">
        <v>2</v>
      </c>
      <c r="B116" s="53" t="s">
        <v>48</v>
      </c>
      <c r="C116" s="298" t="s">
        <v>270</v>
      </c>
      <c r="D116" s="160"/>
      <c r="E116" s="188">
        <v>34.28</v>
      </c>
      <c r="F116" s="188">
        <v>5</v>
      </c>
      <c r="G116" s="188">
        <f t="shared" ref="G116:G122" si="12">SUM(E116,F116)</f>
        <v>39.28</v>
      </c>
      <c r="H116" s="426"/>
      <c r="I116" s="429"/>
      <c r="J116" s="131"/>
      <c r="K116" s="432"/>
      <c r="L116" s="458"/>
    </row>
    <row r="117" spans="1:14" x14ac:dyDescent="0.25">
      <c r="A117" s="54">
        <v>3</v>
      </c>
      <c r="B117" s="53" t="s">
        <v>48</v>
      </c>
      <c r="C117" s="297" t="s">
        <v>271</v>
      </c>
      <c r="D117" s="160"/>
      <c r="E117" s="188">
        <v>28.69</v>
      </c>
      <c r="F117" s="188">
        <v>3</v>
      </c>
      <c r="G117" s="188">
        <f t="shared" si="12"/>
        <v>31.69</v>
      </c>
      <c r="H117" s="426"/>
      <c r="I117" s="429"/>
      <c r="J117" s="131"/>
      <c r="K117" s="432"/>
      <c r="L117" s="458"/>
    </row>
    <row r="118" spans="1:14" x14ac:dyDescent="0.25">
      <c r="A118" s="54">
        <v>4</v>
      </c>
      <c r="B118" s="53" t="s">
        <v>48</v>
      </c>
      <c r="C118" s="297" t="s">
        <v>272</v>
      </c>
      <c r="D118" s="160"/>
      <c r="E118" s="188">
        <v>33.86</v>
      </c>
      <c r="F118" s="188"/>
      <c r="G118" s="188">
        <f t="shared" si="12"/>
        <v>33.86</v>
      </c>
      <c r="H118" s="426"/>
      <c r="I118" s="429"/>
      <c r="J118" s="131"/>
      <c r="K118" s="432"/>
      <c r="L118" s="458"/>
    </row>
    <row r="119" spans="1:14" x14ac:dyDescent="0.25">
      <c r="A119" s="54">
        <v>5</v>
      </c>
      <c r="B119" s="53" t="s">
        <v>48</v>
      </c>
      <c r="C119" s="297" t="s">
        <v>273</v>
      </c>
      <c r="D119" s="160"/>
      <c r="E119" s="188">
        <v>28.25</v>
      </c>
      <c r="F119" s="188"/>
      <c r="G119" s="188">
        <f t="shared" si="12"/>
        <v>28.25</v>
      </c>
      <c r="H119" s="426"/>
      <c r="I119" s="429"/>
      <c r="J119" s="131"/>
      <c r="K119" s="432"/>
      <c r="L119" s="458"/>
      <c r="N119" s="183">
        <f>G115+G116+G117+G118+G119+G120+G121+G122</f>
        <v>250.34</v>
      </c>
    </row>
    <row r="120" spans="1:14" x14ac:dyDescent="0.25">
      <c r="A120" s="54">
        <v>6</v>
      </c>
      <c r="B120" s="53" t="s">
        <v>48</v>
      </c>
      <c r="C120" s="296" t="s">
        <v>274</v>
      </c>
      <c r="D120" s="160"/>
      <c r="E120" s="188">
        <v>32.08</v>
      </c>
      <c r="F120" s="188"/>
      <c r="G120" s="188">
        <f t="shared" si="12"/>
        <v>32.08</v>
      </c>
      <c r="H120" s="426"/>
      <c r="I120" s="429"/>
      <c r="J120" s="131"/>
      <c r="K120" s="432"/>
      <c r="L120" s="458"/>
    </row>
    <row r="121" spans="1:14" x14ac:dyDescent="0.25">
      <c r="A121" s="54">
        <v>7</v>
      </c>
      <c r="B121" s="53" t="s">
        <v>48</v>
      </c>
      <c r="C121" s="297" t="s">
        <v>275</v>
      </c>
      <c r="D121" s="160"/>
      <c r="E121" s="188">
        <v>26.56</v>
      </c>
      <c r="F121" s="188"/>
      <c r="G121" s="188">
        <f t="shared" si="12"/>
        <v>26.56</v>
      </c>
      <c r="H121" s="426"/>
      <c r="I121" s="429"/>
      <c r="J121" s="131"/>
      <c r="K121" s="432"/>
      <c r="L121" s="458"/>
    </row>
    <row r="122" spans="1:14" ht="18.75" thickBot="1" x14ac:dyDescent="0.3">
      <c r="A122" s="55">
        <v>8</v>
      </c>
      <c r="B122" s="58" t="s">
        <v>48</v>
      </c>
      <c r="C122" s="297" t="s">
        <v>276</v>
      </c>
      <c r="D122" s="161"/>
      <c r="E122" s="189">
        <v>30.59</v>
      </c>
      <c r="F122" s="189"/>
      <c r="G122" s="189">
        <f t="shared" si="12"/>
        <v>30.59</v>
      </c>
      <c r="H122" s="427"/>
      <c r="I122" s="430"/>
      <c r="J122" s="156"/>
      <c r="K122" s="433"/>
      <c r="L122" s="459"/>
    </row>
    <row r="123" spans="1:14" ht="21" thickBot="1" x14ac:dyDescent="0.25">
      <c r="A123" s="232" t="s">
        <v>72</v>
      </c>
      <c r="B123" s="118"/>
      <c r="C123" s="304" t="s">
        <v>277</v>
      </c>
      <c r="D123" s="109"/>
      <c r="E123" s="59"/>
      <c r="F123" s="59"/>
      <c r="G123" s="59"/>
      <c r="H123" s="59"/>
      <c r="I123" s="59"/>
      <c r="J123" s="141"/>
      <c r="K123" s="141"/>
      <c r="L123" s="236"/>
    </row>
    <row r="124" spans="1:14" x14ac:dyDescent="0.2">
      <c r="A124" s="56">
        <v>1</v>
      </c>
      <c r="B124" s="57" t="s">
        <v>47</v>
      </c>
      <c r="C124" s="309" t="s">
        <v>278</v>
      </c>
      <c r="D124" s="159"/>
      <c r="E124" s="187">
        <v>36.53</v>
      </c>
      <c r="F124" s="187">
        <v>9</v>
      </c>
      <c r="G124" s="187">
        <f>SUM(E124,F124)</f>
        <v>45.53</v>
      </c>
      <c r="H124" s="425"/>
      <c r="I124" s="428">
        <f>SUM(G124:G131)+H124-(MAX(G124:G131))</f>
        <v>314.5</v>
      </c>
      <c r="J124" s="133"/>
      <c r="K124" s="431">
        <v>5.9375000000000009E-3</v>
      </c>
      <c r="L124" s="434">
        <v>11</v>
      </c>
    </row>
    <row r="125" spans="1:14" x14ac:dyDescent="0.2">
      <c r="A125" s="54">
        <v>2</v>
      </c>
      <c r="B125" s="53" t="s">
        <v>47</v>
      </c>
      <c r="C125" s="310" t="s">
        <v>279</v>
      </c>
      <c r="D125" s="160"/>
      <c r="E125" s="188">
        <v>39.25</v>
      </c>
      <c r="F125" s="188">
        <v>6</v>
      </c>
      <c r="G125" s="188">
        <f t="shared" ref="G125:G131" si="13">SUM(E125,F125)</f>
        <v>45.25</v>
      </c>
      <c r="H125" s="426"/>
      <c r="I125" s="429"/>
      <c r="J125" s="131"/>
      <c r="K125" s="432"/>
      <c r="L125" s="435"/>
    </row>
    <row r="126" spans="1:14" x14ac:dyDescent="0.2">
      <c r="A126" s="54">
        <v>3</v>
      </c>
      <c r="B126" s="53" t="s">
        <v>47</v>
      </c>
      <c r="C126" s="310" t="s">
        <v>280</v>
      </c>
      <c r="D126" s="160"/>
      <c r="E126" s="188">
        <v>37.78</v>
      </c>
      <c r="F126" s="188">
        <v>3</v>
      </c>
      <c r="G126" s="188">
        <f t="shared" si="13"/>
        <v>40.78</v>
      </c>
      <c r="H126" s="426"/>
      <c r="I126" s="429"/>
      <c r="J126" s="131"/>
      <c r="K126" s="432"/>
      <c r="L126" s="435"/>
    </row>
    <row r="127" spans="1:14" x14ac:dyDescent="0.2">
      <c r="A127" s="54">
        <v>4</v>
      </c>
      <c r="B127" s="53" t="s">
        <v>47</v>
      </c>
      <c r="C127" s="310" t="s">
        <v>281</v>
      </c>
      <c r="D127" s="160"/>
      <c r="E127" s="188">
        <v>48.7</v>
      </c>
      <c r="F127" s="188"/>
      <c r="G127" s="188">
        <f t="shared" si="13"/>
        <v>48.7</v>
      </c>
      <c r="H127" s="426"/>
      <c r="I127" s="429"/>
      <c r="J127" s="131"/>
      <c r="K127" s="432"/>
      <c r="L127" s="435"/>
      <c r="N127" s="183">
        <f>G124+G125+G126+G127+G128+G129+G130+G131</f>
        <v>364.9</v>
      </c>
    </row>
    <row r="128" spans="1:14" x14ac:dyDescent="0.2">
      <c r="A128" s="54">
        <v>5</v>
      </c>
      <c r="B128" s="53" t="s">
        <v>47</v>
      </c>
      <c r="C128" s="310" t="s">
        <v>282</v>
      </c>
      <c r="D128" s="160"/>
      <c r="E128" s="188">
        <v>47.4</v>
      </c>
      <c r="F128" s="188">
        <v>3</v>
      </c>
      <c r="G128" s="188">
        <f t="shared" si="13"/>
        <v>50.4</v>
      </c>
      <c r="H128" s="426"/>
      <c r="I128" s="429"/>
      <c r="J128" s="131"/>
      <c r="K128" s="432"/>
      <c r="L128" s="435"/>
    </row>
    <row r="129" spans="1:14" x14ac:dyDescent="0.2">
      <c r="A129" s="54">
        <v>6</v>
      </c>
      <c r="B129" s="53" t="s">
        <v>47</v>
      </c>
      <c r="C129" s="310" t="s">
        <v>283</v>
      </c>
      <c r="D129" s="160"/>
      <c r="E129" s="188">
        <v>43.12</v>
      </c>
      <c r="F129" s="188"/>
      <c r="G129" s="188">
        <f t="shared" si="13"/>
        <v>43.12</v>
      </c>
      <c r="H129" s="426"/>
      <c r="I129" s="429"/>
      <c r="J129" s="131"/>
      <c r="K129" s="432"/>
      <c r="L129" s="435"/>
    </row>
    <row r="130" spans="1:14" x14ac:dyDescent="0.2">
      <c r="A130" s="54">
        <v>7</v>
      </c>
      <c r="B130" s="53" t="s">
        <v>47</v>
      </c>
      <c r="C130" s="310" t="s">
        <v>284</v>
      </c>
      <c r="D130" s="160"/>
      <c r="E130" s="188">
        <v>36.22</v>
      </c>
      <c r="F130" s="188">
        <v>5</v>
      </c>
      <c r="G130" s="188">
        <f t="shared" si="13"/>
        <v>41.22</v>
      </c>
      <c r="H130" s="426"/>
      <c r="I130" s="429"/>
      <c r="J130" s="131"/>
      <c r="K130" s="432"/>
      <c r="L130" s="435"/>
    </row>
    <row r="131" spans="1:14" ht="18.75" thickBot="1" x14ac:dyDescent="0.25">
      <c r="A131" s="55">
        <v>8</v>
      </c>
      <c r="B131" s="58" t="s">
        <v>47</v>
      </c>
      <c r="C131" s="311" t="s">
        <v>285</v>
      </c>
      <c r="D131" s="161"/>
      <c r="E131" s="189">
        <v>49.9</v>
      </c>
      <c r="F131" s="189"/>
      <c r="G131" s="189">
        <f t="shared" si="13"/>
        <v>49.9</v>
      </c>
      <c r="H131" s="427"/>
      <c r="I131" s="430"/>
      <c r="J131" s="156"/>
      <c r="K131" s="433"/>
      <c r="L131" s="436"/>
    </row>
    <row r="132" spans="1:14" ht="21" thickBot="1" x14ac:dyDescent="0.25">
      <c r="A132" s="232" t="s">
        <v>73</v>
      </c>
      <c r="B132" s="118"/>
      <c r="C132" s="304" t="s">
        <v>286</v>
      </c>
      <c r="D132" s="109"/>
      <c r="E132" s="59"/>
      <c r="F132" s="59"/>
      <c r="G132" s="59"/>
      <c r="H132" s="59"/>
      <c r="I132" s="59"/>
      <c r="J132" s="137"/>
      <c r="K132" s="137"/>
      <c r="L132" s="234"/>
    </row>
    <row r="133" spans="1:14" x14ac:dyDescent="0.2">
      <c r="A133" s="56">
        <v>1</v>
      </c>
      <c r="B133" s="57" t="s">
        <v>18</v>
      </c>
      <c r="C133" s="309" t="s">
        <v>287</v>
      </c>
      <c r="D133" s="159"/>
      <c r="E133" s="187">
        <v>44.56</v>
      </c>
      <c r="F133" s="187">
        <v>3</v>
      </c>
      <c r="G133" s="187">
        <f>SUM(E133,F133)</f>
        <v>47.56</v>
      </c>
      <c r="H133" s="425"/>
      <c r="I133" s="428">
        <f>SUM(G133:G140)+H133-(MAX(G133:G140))</f>
        <v>559.65999999999985</v>
      </c>
      <c r="J133" s="133"/>
      <c r="K133" s="431">
        <v>3.7037037037037034E-3</v>
      </c>
      <c r="L133" s="434">
        <v>36</v>
      </c>
    </row>
    <row r="134" spans="1:14" x14ac:dyDescent="0.2">
      <c r="A134" s="54">
        <v>2</v>
      </c>
      <c r="B134" s="53" t="s">
        <v>18</v>
      </c>
      <c r="C134" s="310" t="s">
        <v>288</v>
      </c>
      <c r="D134" s="160"/>
      <c r="E134" s="188">
        <v>80.7</v>
      </c>
      <c r="F134" s="188">
        <v>3</v>
      </c>
      <c r="G134" s="188">
        <f t="shared" ref="G134:G140" si="14">SUM(E134,F134)</f>
        <v>83.7</v>
      </c>
      <c r="H134" s="426"/>
      <c r="I134" s="429"/>
      <c r="J134" s="131"/>
      <c r="K134" s="432"/>
      <c r="L134" s="435"/>
    </row>
    <row r="135" spans="1:14" x14ac:dyDescent="0.2">
      <c r="A135" s="54">
        <v>3</v>
      </c>
      <c r="B135" s="53" t="s">
        <v>18</v>
      </c>
      <c r="C135" s="310" t="s">
        <v>289</v>
      </c>
      <c r="D135" s="160"/>
      <c r="E135" s="188">
        <v>84.07</v>
      </c>
      <c r="F135" s="188">
        <v>3</v>
      </c>
      <c r="G135" s="188">
        <f t="shared" si="14"/>
        <v>87.07</v>
      </c>
      <c r="H135" s="426"/>
      <c r="I135" s="429"/>
      <c r="J135" s="131"/>
      <c r="K135" s="432"/>
      <c r="L135" s="435"/>
    </row>
    <row r="136" spans="1:14" x14ac:dyDescent="0.2">
      <c r="A136" s="54">
        <v>4</v>
      </c>
      <c r="B136" s="53" t="s">
        <v>18</v>
      </c>
      <c r="C136" s="310" t="s">
        <v>290</v>
      </c>
      <c r="D136" s="160"/>
      <c r="E136" s="188">
        <v>82.72</v>
      </c>
      <c r="F136" s="188">
        <v>3</v>
      </c>
      <c r="G136" s="188">
        <f t="shared" si="14"/>
        <v>85.72</v>
      </c>
      <c r="H136" s="426"/>
      <c r="I136" s="429"/>
      <c r="J136" s="131"/>
      <c r="K136" s="432"/>
      <c r="L136" s="435"/>
      <c r="N136" s="183">
        <f>G133+G134+G135+G136+G137+G138+G139+G140</f>
        <v>669.76999999999987</v>
      </c>
    </row>
    <row r="137" spans="1:14" x14ac:dyDescent="0.2">
      <c r="A137" s="54">
        <v>5</v>
      </c>
      <c r="B137" s="53" t="s">
        <v>18</v>
      </c>
      <c r="C137" s="310" t="s">
        <v>291</v>
      </c>
      <c r="D137" s="160"/>
      <c r="E137" s="188">
        <v>59.16</v>
      </c>
      <c r="F137" s="188">
        <v>3</v>
      </c>
      <c r="G137" s="188">
        <f t="shared" si="14"/>
        <v>62.16</v>
      </c>
      <c r="H137" s="426"/>
      <c r="I137" s="429"/>
      <c r="J137" s="131"/>
      <c r="K137" s="432"/>
      <c r="L137" s="435"/>
    </row>
    <row r="138" spans="1:14" x14ac:dyDescent="0.2">
      <c r="A138" s="54">
        <v>6</v>
      </c>
      <c r="B138" s="53" t="s">
        <v>18</v>
      </c>
      <c r="C138" s="310" t="s">
        <v>292</v>
      </c>
      <c r="D138" s="160"/>
      <c r="E138" s="188">
        <v>86.13</v>
      </c>
      <c r="F138" s="188">
        <v>3</v>
      </c>
      <c r="G138" s="188">
        <f t="shared" si="14"/>
        <v>89.13</v>
      </c>
      <c r="H138" s="426"/>
      <c r="I138" s="429"/>
      <c r="J138" s="131"/>
      <c r="K138" s="432"/>
      <c r="L138" s="435"/>
    </row>
    <row r="139" spans="1:14" x14ac:dyDescent="0.2">
      <c r="A139" s="54">
        <v>7</v>
      </c>
      <c r="B139" s="53" t="s">
        <v>18</v>
      </c>
      <c r="C139" s="310" t="s">
        <v>293</v>
      </c>
      <c r="D139" s="160"/>
      <c r="E139" s="188">
        <v>95.32</v>
      </c>
      <c r="F139" s="188">
        <v>9</v>
      </c>
      <c r="G139" s="188">
        <f t="shared" si="14"/>
        <v>104.32</v>
      </c>
      <c r="H139" s="426"/>
      <c r="I139" s="429"/>
      <c r="J139" s="131"/>
      <c r="K139" s="432"/>
      <c r="L139" s="435"/>
    </row>
    <row r="140" spans="1:14" ht="18.75" thickBot="1" x14ac:dyDescent="0.25">
      <c r="A140" s="55">
        <v>8</v>
      </c>
      <c r="B140" s="58" t="s">
        <v>18</v>
      </c>
      <c r="C140" s="311" t="s">
        <v>294</v>
      </c>
      <c r="D140" s="161"/>
      <c r="E140" s="189">
        <v>104.11</v>
      </c>
      <c r="F140" s="189">
        <v>6</v>
      </c>
      <c r="G140" s="189">
        <f t="shared" si="14"/>
        <v>110.11</v>
      </c>
      <c r="H140" s="427"/>
      <c r="I140" s="430"/>
      <c r="J140" s="156"/>
      <c r="K140" s="433"/>
      <c r="L140" s="436"/>
    </row>
    <row r="141" spans="1:14" ht="21" thickBot="1" x14ac:dyDescent="0.25">
      <c r="A141" s="232" t="s">
        <v>74</v>
      </c>
      <c r="B141" s="118"/>
      <c r="C141" s="304" t="s">
        <v>295</v>
      </c>
      <c r="D141" s="109"/>
      <c r="E141" s="59"/>
      <c r="F141" s="59"/>
      <c r="G141" s="59"/>
      <c r="H141" s="59"/>
      <c r="I141" s="59"/>
      <c r="J141" s="137"/>
      <c r="K141" s="137"/>
      <c r="L141" s="234"/>
    </row>
    <row r="142" spans="1:14" x14ac:dyDescent="0.2">
      <c r="A142" s="56">
        <v>1</v>
      </c>
      <c r="B142" s="57" t="s">
        <v>51</v>
      </c>
      <c r="C142" s="309" t="s">
        <v>296</v>
      </c>
      <c r="D142" s="159"/>
      <c r="E142" s="187">
        <v>32.090000000000003</v>
      </c>
      <c r="F142" s="187">
        <v>6</v>
      </c>
      <c r="G142" s="258">
        <f>E142+F142</f>
        <v>38.090000000000003</v>
      </c>
      <c r="H142" s="425"/>
      <c r="I142" s="428">
        <f>SUM(G142:G149)+H142-(MAX(G142:G149))</f>
        <v>465.70999999999992</v>
      </c>
      <c r="J142" s="133"/>
      <c r="K142" s="431"/>
      <c r="L142" s="434">
        <v>29</v>
      </c>
    </row>
    <row r="143" spans="1:14" x14ac:dyDescent="0.2">
      <c r="A143" s="54">
        <v>2</v>
      </c>
      <c r="B143" s="53" t="s">
        <v>51</v>
      </c>
      <c r="C143" s="310" t="s">
        <v>297</v>
      </c>
      <c r="D143" s="160"/>
      <c r="E143" s="188">
        <v>103.47</v>
      </c>
      <c r="F143" s="188">
        <v>6</v>
      </c>
      <c r="G143" s="258">
        <f t="shared" ref="G143:G149" si="15">E143+F143</f>
        <v>109.47</v>
      </c>
      <c r="H143" s="426"/>
      <c r="I143" s="429"/>
      <c r="J143" s="131"/>
      <c r="K143" s="432"/>
      <c r="L143" s="435"/>
    </row>
    <row r="144" spans="1:14" x14ac:dyDescent="0.2">
      <c r="A144" s="54">
        <v>3</v>
      </c>
      <c r="B144" s="53" t="s">
        <v>51</v>
      </c>
      <c r="C144" s="310" t="s">
        <v>298</v>
      </c>
      <c r="D144" s="160"/>
      <c r="E144" s="188">
        <v>47.85</v>
      </c>
      <c r="F144" s="188">
        <v>3</v>
      </c>
      <c r="G144" s="258">
        <f t="shared" si="15"/>
        <v>50.85</v>
      </c>
      <c r="H144" s="426"/>
      <c r="I144" s="429"/>
      <c r="J144" s="131"/>
      <c r="K144" s="432"/>
      <c r="L144" s="435"/>
    </row>
    <row r="145" spans="1:14" x14ac:dyDescent="0.2">
      <c r="A145" s="54">
        <v>4</v>
      </c>
      <c r="B145" s="53" t="s">
        <v>51</v>
      </c>
      <c r="C145" s="310" t="s">
        <v>299</v>
      </c>
      <c r="D145" s="160"/>
      <c r="E145" s="188">
        <v>47.32</v>
      </c>
      <c r="F145" s="188">
        <v>6</v>
      </c>
      <c r="G145" s="258">
        <f t="shared" si="15"/>
        <v>53.32</v>
      </c>
      <c r="H145" s="426"/>
      <c r="I145" s="429"/>
      <c r="J145" s="131"/>
      <c r="K145" s="432"/>
      <c r="L145" s="435"/>
    </row>
    <row r="146" spans="1:14" x14ac:dyDescent="0.2">
      <c r="A146" s="54">
        <v>5</v>
      </c>
      <c r="B146" s="53" t="s">
        <v>51</v>
      </c>
      <c r="C146" s="310" t="s">
        <v>300</v>
      </c>
      <c r="D146" s="160"/>
      <c r="E146" s="188">
        <v>185.5</v>
      </c>
      <c r="F146" s="188">
        <v>6</v>
      </c>
      <c r="G146" s="258">
        <f t="shared" si="15"/>
        <v>191.5</v>
      </c>
      <c r="H146" s="426"/>
      <c r="I146" s="429"/>
      <c r="J146" s="131"/>
      <c r="K146" s="432"/>
      <c r="L146" s="435"/>
      <c r="N146" s="183">
        <f>G142+G143+G144+G145+G146+G147+G148+G149</f>
        <v>657.20999999999992</v>
      </c>
    </row>
    <row r="147" spans="1:14" x14ac:dyDescent="0.2">
      <c r="A147" s="54">
        <v>6</v>
      </c>
      <c r="B147" s="53" t="s">
        <v>51</v>
      </c>
      <c r="C147" s="310" t="s">
        <v>301</v>
      </c>
      <c r="D147" s="160"/>
      <c r="E147" s="188">
        <v>76.510000000000005</v>
      </c>
      <c r="F147" s="188">
        <v>6</v>
      </c>
      <c r="G147" s="258">
        <f t="shared" si="15"/>
        <v>82.51</v>
      </c>
      <c r="H147" s="426"/>
      <c r="I147" s="429"/>
      <c r="J147" s="131"/>
      <c r="K147" s="432"/>
      <c r="L147" s="435"/>
    </row>
    <row r="148" spans="1:14" x14ac:dyDescent="0.2">
      <c r="A148" s="54">
        <v>7</v>
      </c>
      <c r="B148" s="53" t="s">
        <v>51</v>
      </c>
      <c r="C148" s="310" t="s">
        <v>302</v>
      </c>
      <c r="D148" s="160"/>
      <c r="E148" s="188">
        <v>69.81</v>
      </c>
      <c r="F148" s="188">
        <v>6</v>
      </c>
      <c r="G148" s="258">
        <f t="shared" si="15"/>
        <v>75.81</v>
      </c>
      <c r="H148" s="426"/>
      <c r="I148" s="429"/>
      <c r="J148" s="131"/>
      <c r="K148" s="432"/>
      <c r="L148" s="435"/>
    </row>
    <row r="149" spans="1:14" ht="18.75" thickBot="1" x14ac:dyDescent="0.25">
      <c r="A149" s="55">
        <v>8</v>
      </c>
      <c r="B149" s="58" t="s">
        <v>51</v>
      </c>
      <c r="C149" s="311" t="s">
        <v>303</v>
      </c>
      <c r="D149" s="157"/>
      <c r="E149" s="189">
        <v>52.66</v>
      </c>
      <c r="F149" s="189">
        <v>3</v>
      </c>
      <c r="G149" s="258">
        <f t="shared" si="15"/>
        <v>55.66</v>
      </c>
      <c r="H149" s="427"/>
      <c r="I149" s="430"/>
      <c r="J149" s="156"/>
      <c r="K149" s="433"/>
      <c r="L149" s="436"/>
    </row>
    <row r="150" spans="1:14" ht="21" thickBot="1" x14ac:dyDescent="0.25">
      <c r="A150" s="232" t="s">
        <v>75</v>
      </c>
      <c r="B150" s="118"/>
      <c r="C150" s="304" t="s">
        <v>304</v>
      </c>
      <c r="D150" s="109"/>
      <c r="E150" s="59"/>
      <c r="F150" s="59"/>
      <c r="G150" s="59"/>
      <c r="H150" s="59"/>
      <c r="I150" s="59"/>
      <c r="J150" s="137"/>
      <c r="K150" s="137"/>
      <c r="L150" s="234"/>
    </row>
    <row r="151" spans="1:14" x14ac:dyDescent="0.25">
      <c r="A151" s="56">
        <v>1</v>
      </c>
      <c r="B151" s="57" t="s">
        <v>20</v>
      </c>
      <c r="C151" s="296" t="s">
        <v>305</v>
      </c>
      <c r="D151" s="159"/>
      <c r="E151" s="187">
        <v>43.1</v>
      </c>
      <c r="F151" s="187">
        <v>3</v>
      </c>
      <c r="G151" s="258">
        <f>E151+F151</f>
        <v>46.1</v>
      </c>
      <c r="H151" s="425"/>
      <c r="I151" s="461">
        <f>SUM(G151:G158)+H151-(MAX(G151:G158))</f>
        <v>371.39</v>
      </c>
      <c r="J151" s="133"/>
      <c r="K151" s="431"/>
      <c r="L151" s="434">
        <v>16</v>
      </c>
    </row>
    <row r="152" spans="1:14" x14ac:dyDescent="0.25">
      <c r="A152" s="54">
        <v>2</v>
      </c>
      <c r="B152" s="53" t="s">
        <v>20</v>
      </c>
      <c r="C152" s="297" t="s">
        <v>306</v>
      </c>
      <c r="D152" s="160"/>
      <c r="E152" s="188">
        <v>32.31</v>
      </c>
      <c r="F152" s="188"/>
      <c r="G152" s="258">
        <f t="shared" ref="G152:G158" si="16">E152+F152</f>
        <v>32.31</v>
      </c>
      <c r="H152" s="426"/>
      <c r="I152" s="462"/>
      <c r="J152" s="131"/>
      <c r="K152" s="432"/>
      <c r="L152" s="435"/>
    </row>
    <row r="153" spans="1:14" x14ac:dyDescent="0.25">
      <c r="A153" s="54">
        <v>3</v>
      </c>
      <c r="B153" s="53" t="s">
        <v>20</v>
      </c>
      <c r="C153" s="297" t="s">
        <v>307</v>
      </c>
      <c r="D153" s="160"/>
      <c r="E153" s="188">
        <v>89.47</v>
      </c>
      <c r="F153" s="188">
        <v>11</v>
      </c>
      <c r="G153" s="258">
        <f t="shared" si="16"/>
        <v>100.47</v>
      </c>
      <c r="H153" s="426"/>
      <c r="I153" s="462"/>
      <c r="J153" s="131"/>
      <c r="K153" s="432"/>
      <c r="L153" s="435"/>
    </row>
    <row r="154" spans="1:14" x14ac:dyDescent="0.25">
      <c r="A154" s="54">
        <v>4</v>
      </c>
      <c r="B154" s="53" t="s">
        <v>20</v>
      </c>
      <c r="C154" s="297" t="s">
        <v>308</v>
      </c>
      <c r="D154" s="160"/>
      <c r="E154" s="188">
        <v>47.18</v>
      </c>
      <c r="F154" s="188">
        <v>5</v>
      </c>
      <c r="G154" s="258">
        <f t="shared" si="16"/>
        <v>52.18</v>
      </c>
      <c r="H154" s="426"/>
      <c r="I154" s="462"/>
      <c r="J154" s="131"/>
      <c r="K154" s="432"/>
      <c r="L154" s="435"/>
    </row>
    <row r="155" spans="1:14" x14ac:dyDescent="0.25">
      <c r="A155" s="54">
        <v>5</v>
      </c>
      <c r="B155" s="53" t="s">
        <v>20</v>
      </c>
      <c r="C155" s="297" t="s">
        <v>309</v>
      </c>
      <c r="D155" s="160"/>
      <c r="E155" s="188">
        <v>57.81</v>
      </c>
      <c r="F155" s="188">
        <v>5</v>
      </c>
      <c r="G155" s="258">
        <f t="shared" si="16"/>
        <v>62.81</v>
      </c>
      <c r="H155" s="426"/>
      <c r="I155" s="462"/>
      <c r="J155" s="131"/>
      <c r="K155" s="432"/>
      <c r="L155" s="435"/>
      <c r="N155" s="183">
        <f>G151+G152+G153+G154+G155+G156+G157+G158</f>
        <v>471.85999999999996</v>
      </c>
    </row>
    <row r="156" spans="1:14" x14ac:dyDescent="0.25">
      <c r="A156" s="54">
        <v>6</v>
      </c>
      <c r="B156" s="53" t="s">
        <v>20</v>
      </c>
      <c r="C156" s="297" t="s">
        <v>310</v>
      </c>
      <c r="D156" s="160"/>
      <c r="E156" s="188">
        <v>41.5</v>
      </c>
      <c r="F156" s="188">
        <v>5</v>
      </c>
      <c r="G156" s="258">
        <f t="shared" si="16"/>
        <v>46.5</v>
      </c>
      <c r="H156" s="426"/>
      <c r="I156" s="462"/>
      <c r="J156" s="131"/>
      <c r="K156" s="432"/>
      <c r="L156" s="435"/>
    </row>
    <row r="157" spans="1:14" x14ac:dyDescent="0.25">
      <c r="A157" s="54">
        <v>7</v>
      </c>
      <c r="B157" s="53" t="s">
        <v>20</v>
      </c>
      <c r="C157" s="297" t="s">
        <v>311</v>
      </c>
      <c r="D157" s="160"/>
      <c r="E157" s="188">
        <v>51.16</v>
      </c>
      <c r="F157" s="188">
        <v>5</v>
      </c>
      <c r="G157" s="258">
        <f t="shared" si="16"/>
        <v>56.16</v>
      </c>
      <c r="H157" s="426"/>
      <c r="I157" s="462"/>
      <c r="J157" s="131"/>
      <c r="K157" s="432"/>
      <c r="L157" s="435"/>
    </row>
    <row r="158" spans="1:14" ht="18.75" thickBot="1" x14ac:dyDescent="0.3">
      <c r="A158" s="55">
        <v>8</v>
      </c>
      <c r="B158" s="58" t="s">
        <v>20</v>
      </c>
      <c r="C158" s="298" t="s">
        <v>312</v>
      </c>
      <c r="D158" s="157"/>
      <c r="E158" s="189">
        <v>69.33</v>
      </c>
      <c r="F158" s="189">
        <v>6</v>
      </c>
      <c r="G158" s="258">
        <f t="shared" si="16"/>
        <v>75.33</v>
      </c>
      <c r="H158" s="427"/>
      <c r="I158" s="463"/>
      <c r="J158" s="156"/>
      <c r="K158" s="433"/>
      <c r="L158" s="436"/>
    </row>
    <row r="159" spans="1:14" ht="21" thickBot="1" x14ac:dyDescent="0.3">
      <c r="A159" s="232" t="s">
        <v>76</v>
      </c>
      <c r="B159" s="118"/>
      <c r="C159" s="295" t="s">
        <v>313</v>
      </c>
      <c r="D159" s="109"/>
      <c r="E159" s="59"/>
      <c r="F159" s="59"/>
      <c r="G159" s="59"/>
      <c r="H159" s="59"/>
      <c r="I159" s="59"/>
      <c r="J159" s="137"/>
      <c r="K159" s="137"/>
      <c r="L159" s="234"/>
    </row>
    <row r="160" spans="1:14" x14ac:dyDescent="0.25">
      <c r="A160" s="56">
        <v>1</v>
      </c>
      <c r="B160" s="57" t="s">
        <v>39</v>
      </c>
      <c r="C160" s="296" t="s">
        <v>314</v>
      </c>
      <c r="D160" s="159"/>
      <c r="E160" s="187">
        <v>37.299999999999997</v>
      </c>
      <c r="F160" s="187">
        <v>8</v>
      </c>
      <c r="G160" s="187">
        <f t="shared" ref="G160:G223" si="17">SUM(E160,F160)</f>
        <v>45.3</v>
      </c>
      <c r="H160" s="425"/>
      <c r="I160" s="428">
        <f>SUM(G160:G167)+H160-(MAX(G160:G167))</f>
        <v>347.50999999999993</v>
      </c>
      <c r="J160" s="133"/>
      <c r="K160" s="431">
        <v>5.2314814814814819E-3</v>
      </c>
      <c r="L160" s="434">
        <v>14</v>
      </c>
    </row>
    <row r="161" spans="1:14" x14ac:dyDescent="0.25">
      <c r="A161" s="54">
        <v>2</v>
      </c>
      <c r="B161" s="53" t="s">
        <v>39</v>
      </c>
      <c r="C161" s="297" t="s">
        <v>315</v>
      </c>
      <c r="D161" s="160"/>
      <c r="E161" s="188">
        <v>40.76</v>
      </c>
      <c r="F161" s="188">
        <v>11</v>
      </c>
      <c r="G161" s="188">
        <f t="shared" si="17"/>
        <v>51.76</v>
      </c>
      <c r="H161" s="426"/>
      <c r="I161" s="429"/>
      <c r="J161" s="131"/>
      <c r="K161" s="432"/>
      <c r="L161" s="435"/>
    </row>
    <row r="162" spans="1:14" x14ac:dyDescent="0.25">
      <c r="A162" s="54">
        <v>3</v>
      </c>
      <c r="B162" s="53" t="s">
        <v>39</v>
      </c>
      <c r="C162" s="297" t="s">
        <v>316</v>
      </c>
      <c r="D162" s="160"/>
      <c r="E162" s="188">
        <v>34.130000000000003</v>
      </c>
      <c r="F162" s="188">
        <v>10</v>
      </c>
      <c r="G162" s="188">
        <f t="shared" si="17"/>
        <v>44.13</v>
      </c>
      <c r="H162" s="426"/>
      <c r="I162" s="429"/>
      <c r="J162" s="131"/>
      <c r="K162" s="432"/>
      <c r="L162" s="435"/>
    </row>
    <row r="163" spans="1:14" x14ac:dyDescent="0.25">
      <c r="A163" s="54">
        <v>4</v>
      </c>
      <c r="B163" s="53" t="s">
        <v>39</v>
      </c>
      <c r="C163" s="297" t="s">
        <v>317</v>
      </c>
      <c r="D163" s="160"/>
      <c r="E163" s="188">
        <v>93.43</v>
      </c>
      <c r="F163" s="188">
        <v>3</v>
      </c>
      <c r="G163" s="188">
        <f t="shared" si="17"/>
        <v>96.43</v>
      </c>
      <c r="H163" s="426"/>
      <c r="I163" s="429"/>
      <c r="J163" s="131"/>
      <c r="K163" s="432"/>
      <c r="L163" s="435"/>
    </row>
    <row r="164" spans="1:14" x14ac:dyDescent="0.25">
      <c r="A164" s="54">
        <v>5</v>
      </c>
      <c r="B164" s="53" t="s">
        <v>39</v>
      </c>
      <c r="C164" s="297" t="s">
        <v>318</v>
      </c>
      <c r="D164" s="160"/>
      <c r="E164" s="188">
        <v>48.16</v>
      </c>
      <c r="F164" s="188">
        <v>11</v>
      </c>
      <c r="G164" s="188">
        <f t="shared" si="17"/>
        <v>59.16</v>
      </c>
      <c r="H164" s="426"/>
      <c r="I164" s="429"/>
      <c r="J164" s="131"/>
      <c r="K164" s="432"/>
      <c r="L164" s="435"/>
      <c r="N164" s="183">
        <f>G160+G161+G162+G163+G164+G165+G166+G167</f>
        <v>443.93999999999994</v>
      </c>
    </row>
    <row r="165" spans="1:14" x14ac:dyDescent="0.25">
      <c r="A165" s="54">
        <v>6</v>
      </c>
      <c r="B165" s="53" t="s">
        <v>39</v>
      </c>
      <c r="C165" s="297" t="s">
        <v>319</v>
      </c>
      <c r="D165" s="160"/>
      <c r="E165" s="188">
        <v>38.78</v>
      </c>
      <c r="F165" s="188">
        <v>11</v>
      </c>
      <c r="G165" s="188">
        <f t="shared" si="17"/>
        <v>49.78</v>
      </c>
      <c r="H165" s="426"/>
      <c r="I165" s="429"/>
      <c r="J165" s="131"/>
      <c r="K165" s="432"/>
      <c r="L165" s="435"/>
    </row>
    <row r="166" spans="1:14" x14ac:dyDescent="0.25">
      <c r="A166" s="54">
        <v>7</v>
      </c>
      <c r="B166" s="53" t="s">
        <v>39</v>
      </c>
      <c r="C166" s="297" t="s">
        <v>320</v>
      </c>
      <c r="D166" s="160"/>
      <c r="E166" s="188">
        <v>41.5</v>
      </c>
      <c r="F166" s="188">
        <v>16</v>
      </c>
      <c r="G166" s="188">
        <f t="shared" si="17"/>
        <v>57.5</v>
      </c>
      <c r="H166" s="426"/>
      <c r="I166" s="429"/>
      <c r="J166" s="131"/>
      <c r="K166" s="432"/>
      <c r="L166" s="435"/>
    </row>
    <row r="167" spans="1:14" ht="18.75" thickBot="1" x14ac:dyDescent="0.3">
      <c r="A167" s="55">
        <v>8</v>
      </c>
      <c r="B167" s="58" t="s">
        <v>39</v>
      </c>
      <c r="C167" s="298" t="s">
        <v>321</v>
      </c>
      <c r="D167" s="161"/>
      <c r="E167" s="189">
        <v>36.880000000000003</v>
      </c>
      <c r="F167" s="189">
        <v>3</v>
      </c>
      <c r="G167" s="189">
        <f t="shared" si="17"/>
        <v>39.880000000000003</v>
      </c>
      <c r="H167" s="427"/>
      <c r="I167" s="430"/>
      <c r="J167" s="156"/>
      <c r="K167" s="433"/>
      <c r="L167" s="436"/>
    </row>
    <row r="168" spans="1:14" ht="21" thickBot="1" x14ac:dyDescent="0.3">
      <c r="A168" s="232" t="s">
        <v>77</v>
      </c>
      <c r="B168" s="118"/>
      <c r="C168" s="295" t="s">
        <v>322</v>
      </c>
      <c r="D168" s="109"/>
      <c r="E168" s="59"/>
      <c r="F168" s="59"/>
      <c r="G168" s="59"/>
      <c r="H168" s="59"/>
      <c r="I168" s="59"/>
      <c r="J168" s="137"/>
      <c r="K168" s="137"/>
      <c r="L168" s="234"/>
    </row>
    <row r="169" spans="1:14" x14ac:dyDescent="0.2">
      <c r="A169" s="56">
        <v>1</v>
      </c>
      <c r="B169" s="57" t="s">
        <v>21</v>
      </c>
      <c r="C169" s="309" t="s">
        <v>323</v>
      </c>
      <c r="D169" s="173"/>
      <c r="E169" s="187">
        <v>55.4</v>
      </c>
      <c r="F169" s="187">
        <v>6</v>
      </c>
      <c r="G169" s="187">
        <f t="shared" si="17"/>
        <v>61.4</v>
      </c>
      <c r="H169" s="425"/>
      <c r="I169" s="428">
        <f>SUM(G169:G176)+H169-(MAX(G169:G176))</f>
        <v>338.91</v>
      </c>
      <c r="J169" s="133"/>
      <c r="K169" s="431">
        <v>6.9328703703703696E-3</v>
      </c>
      <c r="L169" s="434">
        <v>12</v>
      </c>
    </row>
    <row r="170" spans="1:14" x14ac:dyDescent="0.2">
      <c r="A170" s="54">
        <v>2</v>
      </c>
      <c r="B170" s="53" t="s">
        <v>21</v>
      </c>
      <c r="C170" s="310" t="s">
        <v>324</v>
      </c>
      <c r="D170" s="174"/>
      <c r="E170" s="188">
        <v>41.03</v>
      </c>
      <c r="F170" s="188"/>
      <c r="G170" s="188">
        <f t="shared" si="17"/>
        <v>41.03</v>
      </c>
      <c r="H170" s="426"/>
      <c r="I170" s="429"/>
      <c r="J170" s="131"/>
      <c r="K170" s="432"/>
      <c r="L170" s="435"/>
    </row>
    <row r="171" spans="1:14" x14ac:dyDescent="0.2">
      <c r="A171" s="54">
        <v>3</v>
      </c>
      <c r="B171" s="53" t="s">
        <v>21</v>
      </c>
      <c r="C171" s="310" t="s">
        <v>325</v>
      </c>
      <c r="D171" s="175"/>
      <c r="E171" s="188">
        <v>31.54</v>
      </c>
      <c r="F171" s="188">
        <v>5</v>
      </c>
      <c r="G171" s="188">
        <f t="shared" si="17"/>
        <v>36.54</v>
      </c>
      <c r="H171" s="426"/>
      <c r="I171" s="429"/>
      <c r="J171" s="131"/>
      <c r="K171" s="432"/>
      <c r="L171" s="435"/>
    </row>
    <row r="172" spans="1:14" x14ac:dyDescent="0.2">
      <c r="A172" s="54">
        <v>4</v>
      </c>
      <c r="B172" s="53" t="s">
        <v>21</v>
      </c>
      <c r="C172" s="310" t="s">
        <v>326</v>
      </c>
      <c r="D172" s="175"/>
      <c r="E172" s="188">
        <v>40.340000000000003</v>
      </c>
      <c r="F172" s="188">
        <v>3</v>
      </c>
      <c r="G172" s="188">
        <f t="shared" si="17"/>
        <v>43.34</v>
      </c>
      <c r="H172" s="426"/>
      <c r="I172" s="429"/>
      <c r="J172" s="131"/>
      <c r="K172" s="432"/>
      <c r="L172" s="435"/>
    </row>
    <row r="173" spans="1:14" x14ac:dyDescent="0.2">
      <c r="A173" s="54">
        <v>5</v>
      </c>
      <c r="B173" s="53" t="s">
        <v>21</v>
      </c>
      <c r="C173" s="310" t="s">
        <v>327</v>
      </c>
      <c r="D173" s="175"/>
      <c r="E173" s="188">
        <v>42.93</v>
      </c>
      <c r="F173" s="188">
        <v>5</v>
      </c>
      <c r="G173" s="188">
        <f t="shared" si="17"/>
        <v>47.93</v>
      </c>
      <c r="H173" s="426"/>
      <c r="I173" s="429"/>
      <c r="J173" s="131"/>
      <c r="K173" s="432"/>
      <c r="L173" s="435"/>
      <c r="N173" s="183">
        <f>G169+G170+G171+G172+G173+G174+G175+G176</f>
        <v>428.58000000000004</v>
      </c>
    </row>
    <row r="174" spans="1:14" x14ac:dyDescent="0.2">
      <c r="A174" s="54">
        <v>6</v>
      </c>
      <c r="B174" s="53" t="s">
        <v>21</v>
      </c>
      <c r="C174" s="310" t="s">
        <v>328</v>
      </c>
      <c r="D174" s="175"/>
      <c r="E174" s="188">
        <v>35.950000000000003</v>
      </c>
      <c r="F174" s="188"/>
      <c r="G174" s="188">
        <f t="shared" si="17"/>
        <v>35.950000000000003</v>
      </c>
      <c r="H174" s="426"/>
      <c r="I174" s="429"/>
      <c r="J174" s="131"/>
      <c r="K174" s="432"/>
      <c r="L174" s="435"/>
    </row>
    <row r="175" spans="1:14" x14ac:dyDescent="0.2">
      <c r="A175" s="54">
        <v>7</v>
      </c>
      <c r="B175" s="53" t="s">
        <v>21</v>
      </c>
      <c r="C175" s="310" t="s">
        <v>329</v>
      </c>
      <c r="D175" s="175"/>
      <c r="E175" s="188">
        <v>83.67</v>
      </c>
      <c r="F175" s="188">
        <v>6</v>
      </c>
      <c r="G175" s="188">
        <f t="shared" si="17"/>
        <v>89.67</v>
      </c>
      <c r="H175" s="426"/>
      <c r="I175" s="429"/>
      <c r="J175" s="131"/>
      <c r="K175" s="432"/>
      <c r="L175" s="435"/>
    </row>
    <row r="176" spans="1:14" ht="18.75" thickBot="1" x14ac:dyDescent="0.25">
      <c r="A176" s="55">
        <v>8</v>
      </c>
      <c r="B176" s="58" t="s">
        <v>21</v>
      </c>
      <c r="C176" s="311" t="s">
        <v>513</v>
      </c>
      <c r="D176" s="176"/>
      <c r="E176" s="189">
        <v>69.72</v>
      </c>
      <c r="F176" s="189">
        <v>3</v>
      </c>
      <c r="G176" s="189">
        <f t="shared" si="17"/>
        <v>72.72</v>
      </c>
      <c r="H176" s="427"/>
      <c r="I176" s="430"/>
      <c r="J176" s="156"/>
      <c r="K176" s="433"/>
      <c r="L176" s="436"/>
    </row>
    <row r="177" spans="1:14" ht="21" thickBot="1" x14ac:dyDescent="0.3">
      <c r="A177" s="232" t="s">
        <v>78</v>
      </c>
      <c r="B177" s="118"/>
      <c r="C177" s="295" t="s">
        <v>330</v>
      </c>
      <c r="D177" s="109"/>
      <c r="E177" s="59"/>
      <c r="F177" s="59"/>
      <c r="G177" s="59"/>
      <c r="H177" s="59"/>
      <c r="I177" s="59"/>
      <c r="J177" s="137"/>
      <c r="K177" s="137"/>
      <c r="L177" s="234"/>
    </row>
    <row r="178" spans="1:14" x14ac:dyDescent="0.25">
      <c r="A178" s="56">
        <v>1</v>
      </c>
      <c r="B178" s="57" t="s">
        <v>34</v>
      </c>
      <c r="C178" s="296" t="s">
        <v>331</v>
      </c>
      <c r="D178" s="170"/>
      <c r="E178" s="187">
        <v>57.81</v>
      </c>
      <c r="F178" s="187">
        <v>8</v>
      </c>
      <c r="G178" s="187">
        <f t="shared" si="17"/>
        <v>65.81</v>
      </c>
      <c r="H178" s="425"/>
      <c r="I178" s="428">
        <f>SUM(G178:G185)+H178-(MAX(G178:G185))</f>
        <v>410.44000000000005</v>
      </c>
      <c r="J178" s="78"/>
      <c r="K178" s="431">
        <v>3.9236111111111112E-3</v>
      </c>
      <c r="L178" s="464">
        <v>21</v>
      </c>
    </row>
    <row r="179" spans="1:14" x14ac:dyDescent="0.25">
      <c r="A179" s="54">
        <v>2</v>
      </c>
      <c r="B179" s="53" t="s">
        <v>34</v>
      </c>
      <c r="C179" s="297" t="s">
        <v>332</v>
      </c>
      <c r="D179" s="171"/>
      <c r="E179" s="188">
        <v>65.25</v>
      </c>
      <c r="F179" s="188">
        <v>3</v>
      </c>
      <c r="G179" s="188">
        <f t="shared" si="17"/>
        <v>68.25</v>
      </c>
      <c r="H179" s="426"/>
      <c r="I179" s="429"/>
      <c r="J179" s="79"/>
      <c r="K179" s="432"/>
      <c r="L179" s="465"/>
    </row>
    <row r="180" spans="1:14" x14ac:dyDescent="0.25">
      <c r="A180" s="54">
        <v>3</v>
      </c>
      <c r="B180" s="53" t="s">
        <v>34</v>
      </c>
      <c r="C180" s="297" t="s">
        <v>333</v>
      </c>
      <c r="D180" s="171"/>
      <c r="E180" s="188">
        <v>56.25</v>
      </c>
      <c r="F180" s="188"/>
      <c r="G180" s="188">
        <f t="shared" si="17"/>
        <v>56.25</v>
      </c>
      <c r="H180" s="426"/>
      <c r="I180" s="429"/>
      <c r="J180" s="79"/>
      <c r="K180" s="432"/>
      <c r="L180" s="465"/>
    </row>
    <row r="181" spans="1:14" x14ac:dyDescent="0.25">
      <c r="A181" s="54">
        <v>4</v>
      </c>
      <c r="B181" s="53" t="s">
        <v>34</v>
      </c>
      <c r="C181" s="297" t="s">
        <v>334</v>
      </c>
      <c r="D181" s="171"/>
      <c r="E181" s="188">
        <v>47.97</v>
      </c>
      <c r="F181" s="188">
        <v>3</v>
      </c>
      <c r="G181" s="188">
        <f t="shared" si="17"/>
        <v>50.97</v>
      </c>
      <c r="H181" s="426"/>
      <c r="I181" s="429"/>
      <c r="J181" s="79"/>
      <c r="K181" s="432"/>
      <c r="L181" s="465"/>
      <c r="N181" s="183">
        <f>G178+G179+G180+G181+G182+G183+G184+G185</f>
        <v>488.6</v>
      </c>
    </row>
    <row r="182" spans="1:14" x14ac:dyDescent="0.25">
      <c r="A182" s="54">
        <v>5</v>
      </c>
      <c r="B182" s="53" t="s">
        <v>34</v>
      </c>
      <c r="C182" s="297" t="s">
        <v>335</v>
      </c>
      <c r="D182" s="171"/>
      <c r="E182" s="188">
        <v>78.16</v>
      </c>
      <c r="F182" s="188"/>
      <c r="G182" s="188">
        <f t="shared" si="17"/>
        <v>78.16</v>
      </c>
      <c r="H182" s="426"/>
      <c r="I182" s="429"/>
      <c r="J182" s="79"/>
      <c r="K182" s="432"/>
      <c r="L182" s="465"/>
    </row>
    <row r="183" spans="1:14" x14ac:dyDescent="0.25">
      <c r="A183" s="54">
        <v>6</v>
      </c>
      <c r="B183" s="53" t="s">
        <v>34</v>
      </c>
      <c r="C183" s="297" t="s">
        <v>336</v>
      </c>
      <c r="D183" s="171"/>
      <c r="E183" s="188">
        <v>51.55</v>
      </c>
      <c r="F183" s="188">
        <v>6</v>
      </c>
      <c r="G183" s="188">
        <f t="shared" si="17"/>
        <v>57.55</v>
      </c>
      <c r="H183" s="426"/>
      <c r="I183" s="429"/>
      <c r="J183" s="79"/>
      <c r="K183" s="432"/>
      <c r="L183" s="465"/>
    </row>
    <row r="184" spans="1:14" x14ac:dyDescent="0.25">
      <c r="A184" s="54">
        <v>7</v>
      </c>
      <c r="B184" s="53" t="s">
        <v>34</v>
      </c>
      <c r="C184" s="298" t="s">
        <v>337</v>
      </c>
      <c r="D184" s="171"/>
      <c r="E184" s="188">
        <v>51.62</v>
      </c>
      <c r="F184" s="188">
        <v>6</v>
      </c>
      <c r="G184" s="188">
        <f t="shared" si="17"/>
        <v>57.62</v>
      </c>
      <c r="H184" s="426"/>
      <c r="I184" s="429"/>
      <c r="J184" s="79"/>
      <c r="K184" s="432"/>
      <c r="L184" s="465"/>
    </row>
    <row r="185" spans="1:14" ht="18.75" thickBot="1" x14ac:dyDescent="0.3">
      <c r="A185" s="55">
        <v>8</v>
      </c>
      <c r="B185" s="58" t="s">
        <v>34</v>
      </c>
      <c r="C185" s="297" t="s">
        <v>338</v>
      </c>
      <c r="D185" s="161"/>
      <c r="E185" s="189">
        <v>50.99</v>
      </c>
      <c r="F185" s="189">
        <v>3</v>
      </c>
      <c r="G185" s="189">
        <f t="shared" si="17"/>
        <v>53.99</v>
      </c>
      <c r="H185" s="427"/>
      <c r="I185" s="430"/>
      <c r="J185" s="80"/>
      <c r="K185" s="433"/>
      <c r="L185" s="466"/>
    </row>
    <row r="186" spans="1:14" ht="21" thickBot="1" x14ac:dyDescent="0.3">
      <c r="A186" s="232" t="s">
        <v>79</v>
      </c>
      <c r="B186" s="118"/>
      <c r="C186" s="295" t="s">
        <v>339</v>
      </c>
      <c r="D186" s="109"/>
      <c r="E186" s="59"/>
      <c r="F186" s="59"/>
      <c r="G186" s="59"/>
      <c r="H186" s="59"/>
      <c r="I186" s="59"/>
      <c r="J186" s="137"/>
      <c r="K186" s="137"/>
      <c r="L186" s="234"/>
    </row>
    <row r="187" spans="1:14" x14ac:dyDescent="0.25">
      <c r="A187" s="56">
        <v>1</v>
      </c>
      <c r="B187" s="57" t="s">
        <v>45</v>
      </c>
      <c r="C187" s="297" t="s">
        <v>340</v>
      </c>
      <c r="D187" s="159"/>
      <c r="E187" s="187">
        <v>21.72</v>
      </c>
      <c r="F187" s="187">
        <v>3</v>
      </c>
      <c r="G187" s="258">
        <f>E187+F187</f>
        <v>24.72</v>
      </c>
      <c r="H187" s="425"/>
      <c r="I187" s="428">
        <f>SUM(G187:G194)+H187-(MAX(G187:G194))</f>
        <v>289.96000000000004</v>
      </c>
      <c r="J187" s="133"/>
      <c r="K187" s="431"/>
      <c r="L187" s="434">
        <v>8</v>
      </c>
    </row>
    <row r="188" spans="1:14" x14ac:dyDescent="0.25">
      <c r="A188" s="54">
        <v>2</v>
      </c>
      <c r="B188" s="53" t="s">
        <v>45</v>
      </c>
      <c r="C188" s="297" t="s">
        <v>341</v>
      </c>
      <c r="D188" s="160"/>
      <c r="E188" s="188">
        <v>33.880000000000003</v>
      </c>
      <c r="F188" s="188">
        <v>8</v>
      </c>
      <c r="G188" s="258">
        <f t="shared" ref="G188:G194" si="18">E188+F188</f>
        <v>41.88</v>
      </c>
      <c r="H188" s="426"/>
      <c r="I188" s="429"/>
      <c r="J188" s="131"/>
      <c r="K188" s="432"/>
      <c r="L188" s="435"/>
    </row>
    <row r="189" spans="1:14" x14ac:dyDescent="0.25">
      <c r="A189" s="54">
        <v>3</v>
      </c>
      <c r="B189" s="53" t="s">
        <v>45</v>
      </c>
      <c r="C189" s="298" t="s">
        <v>342</v>
      </c>
      <c r="D189" s="160"/>
      <c r="E189" s="188">
        <v>41.28</v>
      </c>
      <c r="F189" s="188">
        <v>6</v>
      </c>
      <c r="G189" s="258">
        <f t="shared" si="18"/>
        <v>47.28</v>
      </c>
      <c r="H189" s="426"/>
      <c r="I189" s="429"/>
      <c r="J189" s="131"/>
      <c r="K189" s="432"/>
      <c r="L189" s="435"/>
    </row>
    <row r="190" spans="1:14" x14ac:dyDescent="0.25">
      <c r="A190" s="54">
        <v>4</v>
      </c>
      <c r="B190" s="53" t="s">
        <v>45</v>
      </c>
      <c r="C190" s="297" t="s">
        <v>343</v>
      </c>
      <c r="D190" s="160"/>
      <c r="E190" s="188">
        <v>42.87</v>
      </c>
      <c r="F190" s="188">
        <v>6</v>
      </c>
      <c r="G190" s="258">
        <f t="shared" si="18"/>
        <v>48.87</v>
      </c>
      <c r="H190" s="426"/>
      <c r="I190" s="429"/>
      <c r="J190" s="131"/>
      <c r="K190" s="432"/>
      <c r="L190" s="435"/>
      <c r="N190" s="183">
        <f>G187+G188+G189+G190+G191+G192+G193+G194</f>
        <v>346.04</v>
      </c>
    </row>
    <row r="191" spans="1:14" x14ac:dyDescent="0.25">
      <c r="A191" s="54">
        <v>5</v>
      </c>
      <c r="B191" s="53" t="s">
        <v>45</v>
      </c>
      <c r="C191" s="297" t="s">
        <v>344</v>
      </c>
      <c r="D191" s="160"/>
      <c r="E191" s="188">
        <v>50.08</v>
      </c>
      <c r="F191" s="188">
        <v>6</v>
      </c>
      <c r="G191" s="258">
        <f t="shared" si="18"/>
        <v>56.08</v>
      </c>
      <c r="H191" s="426"/>
      <c r="I191" s="429"/>
      <c r="J191" s="131"/>
      <c r="K191" s="432"/>
      <c r="L191" s="435"/>
    </row>
    <row r="192" spans="1:14" x14ac:dyDescent="0.25">
      <c r="A192" s="54">
        <v>6</v>
      </c>
      <c r="B192" s="53" t="s">
        <v>45</v>
      </c>
      <c r="C192" s="297" t="s">
        <v>345</v>
      </c>
      <c r="D192" s="160"/>
      <c r="E192" s="188">
        <v>49.29</v>
      </c>
      <c r="F192" s="188"/>
      <c r="G192" s="258">
        <f t="shared" si="18"/>
        <v>49.29</v>
      </c>
      <c r="H192" s="426"/>
      <c r="I192" s="429"/>
      <c r="J192" s="131"/>
      <c r="K192" s="432"/>
      <c r="L192" s="435"/>
    </row>
    <row r="193" spans="1:14" x14ac:dyDescent="0.25">
      <c r="A193" s="54">
        <v>7</v>
      </c>
      <c r="B193" s="53" t="s">
        <v>45</v>
      </c>
      <c r="C193" s="297" t="s">
        <v>346</v>
      </c>
      <c r="D193" s="160"/>
      <c r="E193" s="188">
        <v>39.6</v>
      </c>
      <c r="F193" s="188">
        <v>3</v>
      </c>
      <c r="G193" s="258">
        <f t="shared" si="18"/>
        <v>42.6</v>
      </c>
      <c r="H193" s="426"/>
      <c r="I193" s="429"/>
      <c r="J193" s="131"/>
      <c r="K193" s="432"/>
      <c r="L193" s="435"/>
    </row>
    <row r="194" spans="1:14" ht="18.75" thickBot="1" x14ac:dyDescent="0.3">
      <c r="A194" s="55">
        <v>8</v>
      </c>
      <c r="B194" s="58" t="s">
        <v>45</v>
      </c>
      <c r="C194" s="298" t="s">
        <v>347</v>
      </c>
      <c r="D194" s="157"/>
      <c r="E194" s="189">
        <v>35.32</v>
      </c>
      <c r="F194" s="189"/>
      <c r="G194" s="258">
        <f t="shared" si="18"/>
        <v>35.32</v>
      </c>
      <c r="H194" s="427"/>
      <c r="I194" s="430"/>
      <c r="J194" s="156"/>
      <c r="K194" s="433"/>
      <c r="L194" s="436"/>
    </row>
    <row r="195" spans="1:14" ht="21" thickBot="1" x14ac:dyDescent="0.3">
      <c r="A195" s="232" t="s">
        <v>80</v>
      </c>
      <c r="B195" s="118"/>
      <c r="C195" s="295" t="s">
        <v>348</v>
      </c>
      <c r="D195" s="109"/>
      <c r="E195" s="59"/>
      <c r="F195" s="59"/>
      <c r="G195" s="59"/>
      <c r="H195" s="59"/>
      <c r="I195" s="59"/>
      <c r="J195" s="137"/>
      <c r="K195" s="137"/>
      <c r="L195" s="234"/>
    </row>
    <row r="196" spans="1:14" x14ac:dyDescent="0.25">
      <c r="A196" s="56">
        <v>1</v>
      </c>
      <c r="B196" s="57" t="s">
        <v>49</v>
      </c>
      <c r="C196" s="296" t="s">
        <v>349</v>
      </c>
      <c r="D196" s="159"/>
      <c r="E196" s="187">
        <v>67.5</v>
      </c>
      <c r="F196" s="187">
        <v>9</v>
      </c>
      <c r="G196" s="187">
        <f t="shared" si="17"/>
        <v>76.5</v>
      </c>
      <c r="H196" s="425"/>
      <c r="I196" s="428">
        <f>SUM(G196:G203)+H196-(MAX(G196:G203))</f>
        <v>691.46999999999991</v>
      </c>
      <c r="J196" s="78"/>
      <c r="K196" s="431">
        <v>5.3125000000000004E-3</v>
      </c>
      <c r="L196" s="464">
        <v>37</v>
      </c>
    </row>
    <row r="197" spans="1:14" x14ac:dyDescent="0.25">
      <c r="A197" s="54">
        <v>2</v>
      </c>
      <c r="B197" s="53" t="s">
        <v>49</v>
      </c>
      <c r="C197" s="297" t="s">
        <v>350</v>
      </c>
      <c r="D197" s="160"/>
      <c r="E197" s="188">
        <v>108.25</v>
      </c>
      <c r="F197" s="188">
        <v>9</v>
      </c>
      <c r="G197" s="188">
        <f t="shared" si="17"/>
        <v>117.25</v>
      </c>
      <c r="H197" s="426"/>
      <c r="I197" s="429"/>
      <c r="J197" s="79"/>
      <c r="K197" s="432"/>
      <c r="L197" s="465"/>
    </row>
    <row r="198" spans="1:14" x14ac:dyDescent="0.25">
      <c r="A198" s="54">
        <v>3</v>
      </c>
      <c r="B198" s="53" t="s">
        <v>49</v>
      </c>
      <c r="C198" s="297" t="s">
        <v>351</v>
      </c>
      <c r="D198" s="160"/>
      <c r="E198" s="188">
        <v>73.5</v>
      </c>
      <c r="F198" s="188">
        <v>6</v>
      </c>
      <c r="G198" s="188">
        <f t="shared" si="17"/>
        <v>79.5</v>
      </c>
      <c r="H198" s="426"/>
      <c r="I198" s="429"/>
      <c r="J198" s="79"/>
      <c r="K198" s="432"/>
      <c r="L198" s="465"/>
    </row>
    <row r="199" spans="1:14" x14ac:dyDescent="0.25">
      <c r="A199" s="54">
        <v>4</v>
      </c>
      <c r="B199" s="53" t="s">
        <v>49</v>
      </c>
      <c r="C199" s="297" t="s">
        <v>352</v>
      </c>
      <c r="D199" s="160"/>
      <c r="E199" s="188">
        <v>234.63</v>
      </c>
      <c r="F199" s="188">
        <v>9</v>
      </c>
      <c r="G199" s="188">
        <f t="shared" si="17"/>
        <v>243.63</v>
      </c>
      <c r="H199" s="426"/>
      <c r="I199" s="429"/>
      <c r="J199" s="79"/>
      <c r="K199" s="432"/>
      <c r="L199" s="465"/>
    </row>
    <row r="200" spans="1:14" x14ac:dyDescent="0.25">
      <c r="A200" s="54">
        <v>5</v>
      </c>
      <c r="B200" s="53" t="s">
        <v>49</v>
      </c>
      <c r="C200" s="297" t="s">
        <v>353</v>
      </c>
      <c r="D200" s="160"/>
      <c r="E200" s="188">
        <v>119.1</v>
      </c>
      <c r="F200" s="188">
        <v>12</v>
      </c>
      <c r="G200" s="188">
        <f t="shared" si="17"/>
        <v>131.1</v>
      </c>
      <c r="H200" s="426"/>
      <c r="I200" s="429"/>
      <c r="J200" s="79"/>
      <c r="K200" s="432"/>
      <c r="L200" s="465"/>
      <c r="N200" s="183">
        <f>G196+G197+G198+G199+G200+G201+G202+G203</f>
        <v>935.09999999999991</v>
      </c>
    </row>
    <row r="201" spans="1:14" x14ac:dyDescent="0.25">
      <c r="A201" s="54">
        <v>6</v>
      </c>
      <c r="B201" s="53" t="s">
        <v>49</v>
      </c>
      <c r="C201" s="297" t="s">
        <v>354</v>
      </c>
      <c r="D201" s="160"/>
      <c r="E201" s="188">
        <v>53.93</v>
      </c>
      <c r="F201" s="188">
        <v>9</v>
      </c>
      <c r="G201" s="188">
        <f t="shared" si="17"/>
        <v>62.93</v>
      </c>
      <c r="H201" s="426"/>
      <c r="I201" s="429"/>
      <c r="J201" s="79"/>
      <c r="K201" s="432"/>
      <c r="L201" s="465"/>
    </row>
    <row r="202" spans="1:14" x14ac:dyDescent="0.25">
      <c r="A202" s="54">
        <v>7</v>
      </c>
      <c r="B202" s="53" t="s">
        <v>49</v>
      </c>
      <c r="C202" s="297" t="s">
        <v>355</v>
      </c>
      <c r="D202" s="160"/>
      <c r="E202" s="188">
        <v>86.24</v>
      </c>
      <c r="F202" s="188"/>
      <c r="G202" s="188">
        <f t="shared" si="17"/>
        <v>86.24</v>
      </c>
      <c r="H202" s="426"/>
      <c r="I202" s="429"/>
      <c r="J202" s="79"/>
      <c r="K202" s="432"/>
      <c r="L202" s="465"/>
    </row>
    <row r="203" spans="1:14" ht="18.75" thickBot="1" x14ac:dyDescent="0.3">
      <c r="A203" s="55">
        <v>8</v>
      </c>
      <c r="B203" s="58" t="s">
        <v>49</v>
      </c>
      <c r="C203" s="298" t="s">
        <v>356</v>
      </c>
      <c r="D203" s="161"/>
      <c r="E203" s="189">
        <v>131.94999999999999</v>
      </c>
      <c r="F203" s="189">
        <v>6</v>
      </c>
      <c r="G203" s="189">
        <f t="shared" si="17"/>
        <v>137.94999999999999</v>
      </c>
      <c r="H203" s="427"/>
      <c r="I203" s="430"/>
      <c r="J203" s="80"/>
      <c r="K203" s="433"/>
      <c r="L203" s="466"/>
    </row>
    <row r="204" spans="1:14" ht="18.75" customHeight="1" thickBot="1" x14ac:dyDescent="0.3">
      <c r="A204" s="232" t="s">
        <v>81</v>
      </c>
      <c r="B204" s="118"/>
      <c r="C204" s="295" t="s">
        <v>357</v>
      </c>
      <c r="D204" s="109"/>
      <c r="E204" s="59"/>
      <c r="F204" s="59"/>
      <c r="G204" s="59"/>
      <c r="H204" s="59"/>
      <c r="I204" s="139"/>
      <c r="J204" s="139"/>
      <c r="K204" s="139"/>
      <c r="L204" s="235"/>
    </row>
    <row r="205" spans="1:14" x14ac:dyDescent="0.25">
      <c r="A205" s="56">
        <v>1</v>
      </c>
      <c r="B205" s="57" t="s">
        <v>50</v>
      </c>
      <c r="C205" s="296" t="s">
        <v>358</v>
      </c>
      <c r="D205" s="159"/>
      <c r="E205" s="187">
        <v>38.130000000000003</v>
      </c>
      <c r="F205" s="187">
        <v>9</v>
      </c>
      <c r="G205" s="187">
        <f t="shared" si="17"/>
        <v>47.13</v>
      </c>
      <c r="H205" s="425"/>
      <c r="I205" s="428">
        <f>SUM(G205:G212)+H205-(MAX(G205:G212))</f>
        <v>300.59000000000003</v>
      </c>
      <c r="J205" s="78"/>
      <c r="K205" s="431">
        <v>3.5879629629629629E-3</v>
      </c>
      <c r="L205" s="464">
        <v>9</v>
      </c>
    </row>
    <row r="206" spans="1:14" x14ac:dyDescent="0.25">
      <c r="A206" s="54">
        <v>2</v>
      </c>
      <c r="B206" s="53" t="s">
        <v>50</v>
      </c>
      <c r="C206" s="297" t="s">
        <v>359</v>
      </c>
      <c r="D206" s="160"/>
      <c r="E206" s="188">
        <v>42.31</v>
      </c>
      <c r="F206" s="188"/>
      <c r="G206" s="188">
        <f t="shared" si="17"/>
        <v>42.31</v>
      </c>
      <c r="H206" s="426"/>
      <c r="I206" s="429"/>
      <c r="J206" s="79"/>
      <c r="K206" s="432"/>
      <c r="L206" s="465"/>
    </row>
    <row r="207" spans="1:14" x14ac:dyDescent="0.25">
      <c r="A207" s="54">
        <v>3</v>
      </c>
      <c r="B207" s="53" t="s">
        <v>50</v>
      </c>
      <c r="C207" s="297" t="s">
        <v>360</v>
      </c>
      <c r="D207" s="160"/>
      <c r="E207" s="188">
        <v>48.21</v>
      </c>
      <c r="F207" s="188">
        <v>6</v>
      </c>
      <c r="G207" s="188">
        <f t="shared" si="17"/>
        <v>54.21</v>
      </c>
      <c r="H207" s="426"/>
      <c r="I207" s="429"/>
      <c r="J207" s="79"/>
      <c r="K207" s="432"/>
      <c r="L207" s="465"/>
    </row>
    <row r="208" spans="1:14" x14ac:dyDescent="0.25">
      <c r="A208" s="54">
        <v>4</v>
      </c>
      <c r="B208" s="53" t="s">
        <v>50</v>
      </c>
      <c r="C208" s="297" t="s">
        <v>361</v>
      </c>
      <c r="D208" s="160"/>
      <c r="E208" s="188">
        <v>38.86</v>
      </c>
      <c r="F208" s="188">
        <v>6</v>
      </c>
      <c r="G208" s="188">
        <f t="shared" si="17"/>
        <v>44.86</v>
      </c>
      <c r="H208" s="426"/>
      <c r="I208" s="429"/>
      <c r="J208" s="79"/>
      <c r="K208" s="432"/>
      <c r="L208" s="465"/>
      <c r="N208" s="183">
        <f>G205+G206+G207+G208+G209+G210+G211+G212</f>
        <v>534.23</v>
      </c>
    </row>
    <row r="209" spans="1:14" x14ac:dyDescent="0.25">
      <c r="A209" s="54">
        <v>5</v>
      </c>
      <c r="B209" s="53" t="s">
        <v>50</v>
      </c>
      <c r="C209" s="297" t="s">
        <v>362</v>
      </c>
      <c r="D209" s="160"/>
      <c r="E209" s="188">
        <v>28.59</v>
      </c>
      <c r="F209" s="188"/>
      <c r="G209" s="188">
        <f t="shared" si="17"/>
        <v>28.59</v>
      </c>
      <c r="H209" s="426"/>
      <c r="I209" s="429"/>
      <c r="J209" s="79"/>
      <c r="K209" s="432"/>
      <c r="L209" s="465"/>
    </row>
    <row r="210" spans="1:14" x14ac:dyDescent="0.25">
      <c r="A210" s="54">
        <v>6</v>
      </c>
      <c r="B210" s="53" t="s">
        <v>50</v>
      </c>
      <c r="C210" s="297" t="s">
        <v>363</v>
      </c>
      <c r="D210" s="160"/>
      <c r="E210" s="188">
        <v>227.64</v>
      </c>
      <c r="F210" s="188">
        <v>6</v>
      </c>
      <c r="G210" s="188">
        <f t="shared" si="17"/>
        <v>233.64</v>
      </c>
      <c r="H210" s="426"/>
      <c r="I210" s="429"/>
      <c r="J210" s="79"/>
      <c r="K210" s="432"/>
      <c r="L210" s="465"/>
    </row>
    <row r="211" spans="1:14" x14ac:dyDescent="0.25">
      <c r="A211" s="54">
        <v>7</v>
      </c>
      <c r="B211" s="53" t="s">
        <v>50</v>
      </c>
      <c r="C211" s="297" t="s">
        <v>364</v>
      </c>
      <c r="D211" s="160"/>
      <c r="E211" s="188">
        <v>34.43</v>
      </c>
      <c r="F211" s="188">
        <v>6</v>
      </c>
      <c r="G211" s="188">
        <f t="shared" si="17"/>
        <v>40.43</v>
      </c>
      <c r="H211" s="426"/>
      <c r="I211" s="429"/>
      <c r="J211" s="79"/>
      <c r="K211" s="432"/>
      <c r="L211" s="465"/>
    </row>
    <row r="212" spans="1:14" ht="18.75" thickBot="1" x14ac:dyDescent="0.3">
      <c r="A212" s="55">
        <v>8</v>
      </c>
      <c r="B212" s="58" t="s">
        <v>50</v>
      </c>
      <c r="C212" s="298" t="s">
        <v>365</v>
      </c>
      <c r="D212" s="161"/>
      <c r="E212" s="189">
        <v>38.06</v>
      </c>
      <c r="F212" s="189">
        <v>5</v>
      </c>
      <c r="G212" s="189">
        <f t="shared" si="17"/>
        <v>43.06</v>
      </c>
      <c r="H212" s="427"/>
      <c r="I212" s="430"/>
      <c r="J212" s="80"/>
      <c r="K212" s="433"/>
      <c r="L212" s="466"/>
    </row>
    <row r="213" spans="1:14" ht="21" thickBot="1" x14ac:dyDescent="0.3">
      <c r="A213" s="232" t="s">
        <v>82</v>
      </c>
      <c r="B213" s="118"/>
      <c r="C213" s="295" t="s">
        <v>366</v>
      </c>
      <c r="D213" s="109"/>
      <c r="E213" s="59"/>
      <c r="F213" s="59"/>
      <c r="G213" s="59"/>
      <c r="H213" s="59"/>
      <c r="I213" s="59"/>
      <c r="J213" s="137"/>
      <c r="K213" s="137"/>
      <c r="L213" s="234"/>
    </row>
    <row r="214" spans="1:14" x14ac:dyDescent="0.25">
      <c r="A214" s="56">
        <v>1</v>
      </c>
      <c r="B214" s="57" t="s">
        <v>52</v>
      </c>
      <c r="C214" s="296" t="s">
        <v>367</v>
      </c>
      <c r="D214" s="159"/>
      <c r="E214" s="187">
        <v>24.56</v>
      </c>
      <c r="F214" s="187"/>
      <c r="G214" s="187">
        <f t="shared" si="17"/>
        <v>24.56</v>
      </c>
      <c r="H214" s="425"/>
      <c r="I214" s="428">
        <f>SUM(G214:G221)+H214-(MAX(G214:G221))</f>
        <v>445.84000000000003</v>
      </c>
      <c r="J214" s="78"/>
      <c r="K214" s="431">
        <v>5.1273148148148146E-3</v>
      </c>
      <c r="L214" s="464">
        <v>26</v>
      </c>
    </row>
    <row r="215" spans="1:14" x14ac:dyDescent="0.25">
      <c r="A215" s="54">
        <v>2</v>
      </c>
      <c r="B215" s="53" t="s">
        <v>52</v>
      </c>
      <c r="C215" s="297" t="s">
        <v>368</v>
      </c>
      <c r="D215" s="160"/>
      <c r="E215" s="188">
        <v>73.28</v>
      </c>
      <c r="F215" s="188">
        <v>9</v>
      </c>
      <c r="G215" s="188">
        <f t="shared" si="17"/>
        <v>82.28</v>
      </c>
      <c r="H215" s="426"/>
      <c r="I215" s="429"/>
      <c r="J215" s="79"/>
      <c r="K215" s="432"/>
      <c r="L215" s="465"/>
      <c r="N215" s="183"/>
    </row>
    <row r="216" spans="1:14" x14ac:dyDescent="0.25">
      <c r="A216" s="54">
        <v>3</v>
      </c>
      <c r="B216" s="53" t="s">
        <v>52</v>
      </c>
      <c r="C216" s="297" t="s">
        <v>369</v>
      </c>
      <c r="D216" s="160"/>
      <c r="E216" s="188">
        <v>63.54</v>
      </c>
      <c r="F216" s="188">
        <v>3</v>
      </c>
      <c r="G216" s="188">
        <f t="shared" si="17"/>
        <v>66.539999999999992</v>
      </c>
      <c r="H216" s="426"/>
      <c r="I216" s="429"/>
      <c r="J216" s="79"/>
      <c r="K216" s="432"/>
      <c r="L216" s="465"/>
    </row>
    <row r="217" spans="1:14" x14ac:dyDescent="0.25">
      <c r="A217" s="54">
        <v>4</v>
      </c>
      <c r="B217" s="53" t="s">
        <v>52</v>
      </c>
      <c r="C217" s="297" t="s">
        <v>370</v>
      </c>
      <c r="D217" s="160"/>
      <c r="E217" s="188">
        <v>48.12</v>
      </c>
      <c r="F217" s="188"/>
      <c r="G217" s="188">
        <f t="shared" si="17"/>
        <v>48.12</v>
      </c>
      <c r="H217" s="426"/>
      <c r="I217" s="429"/>
      <c r="J217" s="79"/>
      <c r="K217" s="432"/>
      <c r="L217" s="465"/>
    </row>
    <row r="218" spans="1:14" x14ac:dyDescent="0.25">
      <c r="A218" s="54">
        <v>5</v>
      </c>
      <c r="B218" s="53" t="s">
        <v>52</v>
      </c>
      <c r="C218" s="297" t="s">
        <v>371</v>
      </c>
      <c r="D218" s="177"/>
      <c r="E218" s="188">
        <v>55.68</v>
      </c>
      <c r="F218" s="188"/>
      <c r="G218" s="188">
        <f t="shared" si="17"/>
        <v>55.68</v>
      </c>
      <c r="H218" s="426"/>
      <c r="I218" s="429"/>
      <c r="J218" s="79"/>
      <c r="K218" s="432"/>
      <c r="L218" s="465"/>
      <c r="N218" s="183">
        <f>G214+G215+G216+G217+G218+G219+G220+G221</f>
        <v>845.84</v>
      </c>
    </row>
    <row r="219" spans="1:14" x14ac:dyDescent="0.25">
      <c r="A219" s="54">
        <v>6</v>
      </c>
      <c r="B219" s="53" t="s">
        <v>52</v>
      </c>
      <c r="C219" s="297" t="s">
        <v>372</v>
      </c>
      <c r="D219" s="160"/>
      <c r="E219" s="188">
        <v>113.04</v>
      </c>
      <c r="F219" s="188"/>
      <c r="G219" s="188">
        <f t="shared" si="17"/>
        <v>113.04</v>
      </c>
      <c r="H219" s="426"/>
      <c r="I219" s="429"/>
      <c r="J219" s="79"/>
      <c r="K219" s="432"/>
      <c r="L219" s="465"/>
    </row>
    <row r="220" spans="1:14" ht="26.45" customHeight="1" x14ac:dyDescent="0.25">
      <c r="A220" s="54">
        <v>7</v>
      </c>
      <c r="B220" s="53" t="s">
        <v>52</v>
      </c>
      <c r="C220" s="298" t="s">
        <v>373</v>
      </c>
      <c r="D220" s="160"/>
      <c r="E220" s="188">
        <v>52.62</v>
      </c>
      <c r="F220" s="188">
        <v>3</v>
      </c>
      <c r="G220" s="188">
        <f t="shared" si="17"/>
        <v>55.62</v>
      </c>
      <c r="H220" s="426"/>
      <c r="I220" s="429"/>
      <c r="J220" s="79"/>
      <c r="K220" s="432"/>
      <c r="L220" s="465"/>
    </row>
    <row r="221" spans="1:14" ht="1.1499999999999999" customHeight="1" thickBot="1" x14ac:dyDescent="0.3">
      <c r="A221" s="55">
        <v>8</v>
      </c>
      <c r="B221" s="58" t="s">
        <v>52</v>
      </c>
      <c r="C221" s="298"/>
      <c r="D221" s="161"/>
      <c r="E221" s="189">
        <v>400</v>
      </c>
      <c r="F221" s="189"/>
      <c r="G221" s="189">
        <f t="shared" si="17"/>
        <v>400</v>
      </c>
      <c r="H221" s="427"/>
      <c r="I221" s="430"/>
      <c r="J221" s="80"/>
      <c r="K221" s="433"/>
      <c r="L221" s="466"/>
    </row>
    <row r="222" spans="1:14" ht="21" thickBot="1" x14ac:dyDescent="0.3">
      <c r="A222" s="232" t="s">
        <v>83</v>
      </c>
      <c r="B222" s="118"/>
      <c r="C222" s="295" t="s">
        <v>374</v>
      </c>
      <c r="D222" s="109"/>
      <c r="E222" s="59"/>
      <c r="F222" s="59"/>
      <c r="G222" s="59"/>
      <c r="H222" s="59"/>
      <c r="I222" s="59"/>
      <c r="J222" s="137"/>
      <c r="K222" s="137"/>
      <c r="L222" s="234"/>
    </row>
    <row r="223" spans="1:14" x14ac:dyDescent="0.25">
      <c r="A223" s="56">
        <v>1</v>
      </c>
      <c r="B223" s="57" t="s">
        <v>22</v>
      </c>
      <c r="C223" s="296" t="s">
        <v>375</v>
      </c>
      <c r="D223" s="159"/>
      <c r="E223" s="187">
        <v>60.91</v>
      </c>
      <c r="F223" s="187">
        <v>3</v>
      </c>
      <c r="G223" s="187">
        <f t="shared" si="17"/>
        <v>63.91</v>
      </c>
      <c r="H223" s="425"/>
      <c r="I223" s="428">
        <f>SUM(G223:G230)+H223-(MAX(G223:G230))</f>
        <v>535.01</v>
      </c>
      <c r="J223" s="78"/>
      <c r="K223" s="431">
        <v>3.0092592592592588E-3</v>
      </c>
      <c r="L223" s="464">
        <v>34</v>
      </c>
    </row>
    <row r="224" spans="1:14" x14ac:dyDescent="0.25">
      <c r="A224" s="54">
        <v>2</v>
      </c>
      <c r="B224" s="53" t="s">
        <v>22</v>
      </c>
      <c r="C224" s="297" t="s">
        <v>376</v>
      </c>
      <c r="D224" s="160"/>
      <c r="E224" s="188">
        <v>92.34</v>
      </c>
      <c r="F224" s="188">
        <v>9</v>
      </c>
      <c r="G224" s="188">
        <f t="shared" ref="G224:G230" si="19">SUM(E224,F224)</f>
        <v>101.34</v>
      </c>
      <c r="H224" s="426"/>
      <c r="I224" s="429"/>
      <c r="J224" s="79"/>
      <c r="K224" s="432"/>
      <c r="L224" s="465"/>
    </row>
    <row r="225" spans="1:14" x14ac:dyDescent="0.25">
      <c r="A225" s="54">
        <v>3</v>
      </c>
      <c r="B225" s="53" t="s">
        <v>22</v>
      </c>
      <c r="C225" s="297" t="s">
        <v>377</v>
      </c>
      <c r="D225" s="160"/>
      <c r="E225" s="188">
        <v>64.81</v>
      </c>
      <c r="F225" s="188">
        <v>6</v>
      </c>
      <c r="G225" s="188">
        <f t="shared" si="19"/>
        <v>70.81</v>
      </c>
      <c r="H225" s="426"/>
      <c r="I225" s="429"/>
      <c r="J225" s="79"/>
      <c r="K225" s="432"/>
      <c r="L225" s="465"/>
    </row>
    <row r="226" spans="1:14" x14ac:dyDescent="0.25">
      <c r="A226" s="54">
        <v>4</v>
      </c>
      <c r="B226" s="53" t="s">
        <v>22</v>
      </c>
      <c r="C226" s="297" t="s">
        <v>378</v>
      </c>
      <c r="D226" s="160"/>
      <c r="E226" s="188">
        <v>52.36</v>
      </c>
      <c r="F226" s="188">
        <v>11</v>
      </c>
      <c r="G226" s="188">
        <f t="shared" si="19"/>
        <v>63.36</v>
      </c>
      <c r="H226" s="426"/>
      <c r="I226" s="429"/>
      <c r="J226" s="79"/>
      <c r="K226" s="432"/>
      <c r="L226" s="465"/>
    </row>
    <row r="227" spans="1:14" x14ac:dyDescent="0.25">
      <c r="A227" s="54">
        <v>5</v>
      </c>
      <c r="B227" s="53" t="s">
        <v>22</v>
      </c>
      <c r="C227" s="297" t="s">
        <v>379</v>
      </c>
      <c r="D227" s="160"/>
      <c r="E227" s="188">
        <v>82.91</v>
      </c>
      <c r="F227" s="188"/>
      <c r="G227" s="188">
        <f t="shared" si="19"/>
        <v>82.91</v>
      </c>
      <c r="H227" s="426"/>
      <c r="I227" s="429"/>
      <c r="J227" s="79"/>
      <c r="K227" s="432"/>
      <c r="L227" s="465"/>
      <c r="N227" s="183">
        <f>G223+G224+G225+G226+G227+G228+G229+G230</f>
        <v>835.01</v>
      </c>
    </row>
    <row r="228" spans="1:14" x14ac:dyDescent="0.25">
      <c r="A228" s="54">
        <v>6</v>
      </c>
      <c r="B228" s="53" t="s">
        <v>22</v>
      </c>
      <c r="C228" s="297" t="s">
        <v>380</v>
      </c>
      <c r="D228" s="160"/>
      <c r="E228" s="188">
        <v>47.53</v>
      </c>
      <c r="F228" s="188"/>
      <c r="G228" s="188">
        <f t="shared" si="19"/>
        <v>47.53</v>
      </c>
      <c r="H228" s="426"/>
      <c r="I228" s="429"/>
      <c r="J228" s="79"/>
      <c r="K228" s="432"/>
      <c r="L228" s="465"/>
    </row>
    <row r="229" spans="1:14" x14ac:dyDescent="0.25">
      <c r="A229" s="54">
        <v>7</v>
      </c>
      <c r="B229" s="53" t="s">
        <v>22</v>
      </c>
      <c r="C229" s="297" t="s">
        <v>521</v>
      </c>
      <c r="D229" s="160"/>
      <c r="E229" s="188">
        <v>300</v>
      </c>
      <c r="F229" s="188"/>
      <c r="G229" s="188">
        <f t="shared" si="19"/>
        <v>300</v>
      </c>
      <c r="H229" s="426"/>
      <c r="I229" s="429"/>
      <c r="J229" s="79"/>
      <c r="K229" s="432"/>
      <c r="L229" s="465"/>
      <c r="M229" s="33" t="s">
        <v>515</v>
      </c>
    </row>
    <row r="230" spans="1:14" ht="18.75" thickBot="1" x14ac:dyDescent="0.3">
      <c r="A230" s="55">
        <v>8</v>
      </c>
      <c r="B230" s="58" t="s">
        <v>22</v>
      </c>
      <c r="C230" s="298" t="s">
        <v>382</v>
      </c>
      <c r="D230" s="161"/>
      <c r="E230" s="189">
        <v>105.15</v>
      </c>
      <c r="F230" s="189"/>
      <c r="G230" s="189">
        <f t="shared" si="19"/>
        <v>105.15</v>
      </c>
      <c r="H230" s="427"/>
      <c r="I230" s="430"/>
      <c r="J230" s="80"/>
      <c r="K230" s="433"/>
      <c r="L230" s="466"/>
    </row>
    <row r="231" spans="1:14" ht="21" thickBot="1" x14ac:dyDescent="0.3">
      <c r="A231" s="232" t="s">
        <v>84</v>
      </c>
      <c r="B231" s="118"/>
      <c r="C231" s="295" t="s">
        <v>383</v>
      </c>
      <c r="D231" s="109"/>
      <c r="E231" s="59"/>
      <c r="F231" s="59"/>
      <c r="G231" s="59"/>
      <c r="H231" s="59"/>
      <c r="I231" s="59"/>
      <c r="J231" s="137"/>
      <c r="K231" s="137"/>
      <c r="L231" s="234"/>
    </row>
    <row r="232" spans="1:14" x14ac:dyDescent="0.25">
      <c r="A232" s="56">
        <v>1</v>
      </c>
      <c r="B232" s="57" t="s">
        <v>38</v>
      </c>
      <c r="C232" s="300" t="s">
        <v>384</v>
      </c>
      <c r="D232" s="159"/>
      <c r="E232" s="187">
        <v>44.56</v>
      </c>
      <c r="F232" s="187">
        <v>3</v>
      </c>
      <c r="G232" s="187">
        <f t="shared" ref="G232:G293" si="20">SUM(E232,F232)</f>
        <v>47.56</v>
      </c>
      <c r="H232" s="425"/>
      <c r="I232" s="428">
        <f>SUM(G232:G239)+H232-(MAX(G232:G239))</f>
        <v>248.85</v>
      </c>
      <c r="J232" s="78"/>
      <c r="K232" s="431">
        <v>5.185185185185185E-3</v>
      </c>
      <c r="L232" s="464">
        <v>5</v>
      </c>
    </row>
    <row r="233" spans="1:14" x14ac:dyDescent="0.25">
      <c r="A233" s="54">
        <v>2</v>
      </c>
      <c r="B233" s="53" t="s">
        <v>38</v>
      </c>
      <c r="C233" s="297" t="s">
        <v>385</v>
      </c>
      <c r="D233" s="160"/>
      <c r="E233" s="188">
        <v>24.97</v>
      </c>
      <c r="F233" s="188">
        <v>5</v>
      </c>
      <c r="G233" s="188">
        <f t="shared" si="20"/>
        <v>29.97</v>
      </c>
      <c r="H233" s="426"/>
      <c r="I233" s="429"/>
      <c r="J233" s="79"/>
      <c r="K233" s="432"/>
      <c r="L233" s="465"/>
    </row>
    <row r="234" spans="1:14" x14ac:dyDescent="0.25">
      <c r="A234" s="54">
        <v>3</v>
      </c>
      <c r="B234" s="53" t="s">
        <v>38</v>
      </c>
      <c r="C234" s="297" t="s">
        <v>386</v>
      </c>
      <c r="D234" s="160"/>
      <c r="E234" s="188">
        <v>76.47</v>
      </c>
      <c r="F234" s="188"/>
      <c r="G234" s="188">
        <f t="shared" si="20"/>
        <v>76.47</v>
      </c>
      <c r="H234" s="426"/>
      <c r="I234" s="429"/>
      <c r="J234" s="79"/>
      <c r="K234" s="432"/>
      <c r="L234" s="465"/>
    </row>
    <row r="235" spans="1:14" x14ac:dyDescent="0.25">
      <c r="A235" s="54">
        <v>4</v>
      </c>
      <c r="B235" s="53" t="s">
        <v>38</v>
      </c>
      <c r="C235" s="297" t="s">
        <v>387</v>
      </c>
      <c r="D235" s="160"/>
      <c r="E235" s="188">
        <v>35.43</v>
      </c>
      <c r="F235" s="188">
        <v>3</v>
      </c>
      <c r="G235" s="188">
        <f t="shared" si="20"/>
        <v>38.43</v>
      </c>
      <c r="H235" s="426"/>
      <c r="I235" s="429"/>
      <c r="J235" s="79"/>
      <c r="K235" s="432"/>
      <c r="L235" s="465"/>
    </row>
    <row r="236" spans="1:14" x14ac:dyDescent="0.25">
      <c r="A236" s="54">
        <v>5</v>
      </c>
      <c r="B236" s="53" t="s">
        <v>38</v>
      </c>
      <c r="C236" s="297" t="s">
        <v>388</v>
      </c>
      <c r="D236" s="160"/>
      <c r="E236" s="188">
        <v>23.26</v>
      </c>
      <c r="F236" s="188">
        <v>3</v>
      </c>
      <c r="G236" s="188">
        <f t="shared" si="20"/>
        <v>26.26</v>
      </c>
      <c r="H236" s="426"/>
      <c r="I236" s="429"/>
      <c r="J236" s="79"/>
      <c r="K236" s="432"/>
      <c r="L236" s="465"/>
      <c r="N236" s="183">
        <f>G232+G233+G234+G235+G236+G237+G238+G239</f>
        <v>325.32</v>
      </c>
    </row>
    <row r="237" spans="1:14" x14ac:dyDescent="0.25">
      <c r="A237" s="54">
        <v>6</v>
      </c>
      <c r="B237" s="53" t="s">
        <v>38</v>
      </c>
      <c r="C237" s="297" t="s">
        <v>389</v>
      </c>
      <c r="D237" s="160"/>
      <c r="E237" s="188">
        <v>31.03</v>
      </c>
      <c r="F237" s="188"/>
      <c r="G237" s="188">
        <f t="shared" si="20"/>
        <v>31.03</v>
      </c>
      <c r="H237" s="426"/>
      <c r="I237" s="429"/>
      <c r="J237" s="79"/>
      <c r="K237" s="432"/>
      <c r="L237" s="465"/>
    </row>
    <row r="238" spans="1:14" x14ac:dyDescent="0.25">
      <c r="A238" s="54">
        <v>7</v>
      </c>
      <c r="B238" s="53" t="s">
        <v>38</v>
      </c>
      <c r="C238" s="297" t="s">
        <v>390</v>
      </c>
      <c r="D238" s="160"/>
      <c r="E238" s="188">
        <v>32.369999999999997</v>
      </c>
      <c r="F238" s="188"/>
      <c r="G238" s="188">
        <f t="shared" si="20"/>
        <v>32.369999999999997</v>
      </c>
      <c r="H238" s="426"/>
      <c r="I238" s="429"/>
      <c r="J238" s="79"/>
      <c r="K238" s="432"/>
      <c r="L238" s="465"/>
    </row>
    <row r="239" spans="1:14" ht="18.75" thickBot="1" x14ac:dyDescent="0.3">
      <c r="A239" s="55">
        <v>8</v>
      </c>
      <c r="B239" s="58" t="s">
        <v>38</v>
      </c>
      <c r="C239" s="301" t="s">
        <v>391</v>
      </c>
      <c r="D239" s="161"/>
      <c r="E239" s="189">
        <v>37.229999999999997</v>
      </c>
      <c r="F239" s="189">
        <v>6</v>
      </c>
      <c r="G239" s="189">
        <f t="shared" si="20"/>
        <v>43.23</v>
      </c>
      <c r="H239" s="427"/>
      <c r="I239" s="430"/>
      <c r="J239" s="80"/>
      <c r="K239" s="433"/>
      <c r="L239" s="466"/>
    </row>
    <row r="240" spans="1:14" ht="21" thickBot="1" x14ac:dyDescent="0.3">
      <c r="A240" s="232" t="s">
        <v>85</v>
      </c>
      <c r="B240" s="136"/>
      <c r="C240" s="312" t="s">
        <v>392</v>
      </c>
      <c r="D240" s="109"/>
      <c r="E240" s="59"/>
      <c r="F240" s="59"/>
      <c r="G240" s="59"/>
      <c r="H240" s="59"/>
      <c r="I240" s="59"/>
      <c r="J240" s="137"/>
      <c r="K240" s="137"/>
      <c r="L240" s="234"/>
    </row>
    <row r="241" spans="1:14" x14ac:dyDescent="0.25">
      <c r="A241" s="56">
        <v>1</v>
      </c>
      <c r="B241" s="57"/>
      <c r="C241" s="313" t="s">
        <v>393</v>
      </c>
      <c r="D241" s="159"/>
      <c r="E241" s="187">
        <v>127.41</v>
      </c>
      <c r="F241" s="187">
        <v>12</v>
      </c>
      <c r="G241" s="187">
        <f t="shared" si="20"/>
        <v>139.41</v>
      </c>
      <c r="H241" s="425"/>
      <c r="I241" s="428">
        <f>SUM(G241:G248)+H241-(MAX(G241:G248))</f>
        <v>527.19000000000005</v>
      </c>
      <c r="J241" s="78"/>
      <c r="K241" s="431">
        <v>4.3749999999999995E-3</v>
      </c>
      <c r="L241" s="464">
        <v>32</v>
      </c>
    </row>
    <row r="242" spans="1:14" x14ac:dyDescent="0.25">
      <c r="A242" s="54">
        <v>2</v>
      </c>
      <c r="B242" s="53"/>
      <c r="C242" s="302" t="s">
        <v>394</v>
      </c>
      <c r="D242" s="160"/>
      <c r="E242" s="188">
        <v>77.62</v>
      </c>
      <c r="F242" s="188">
        <v>15</v>
      </c>
      <c r="G242" s="188">
        <f t="shared" si="20"/>
        <v>92.62</v>
      </c>
      <c r="H242" s="426"/>
      <c r="I242" s="429"/>
      <c r="J242" s="79"/>
      <c r="K242" s="432"/>
      <c r="L242" s="465"/>
    </row>
    <row r="243" spans="1:14" x14ac:dyDescent="0.25">
      <c r="A243" s="54">
        <v>3</v>
      </c>
      <c r="B243" s="53"/>
      <c r="C243" s="302" t="s">
        <v>395</v>
      </c>
      <c r="D243" s="160"/>
      <c r="E243" s="188">
        <v>47.75</v>
      </c>
      <c r="F243" s="188">
        <v>6</v>
      </c>
      <c r="G243" s="188">
        <f t="shared" si="20"/>
        <v>53.75</v>
      </c>
      <c r="H243" s="426"/>
      <c r="I243" s="429"/>
      <c r="J243" s="79"/>
      <c r="K243" s="432"/>
      <c r="L243" s="465"/>
    </row>
    <row r="244" spans="1:14" x14ac:dyDescent="0.25">
      <c r="A244" s="54">
        <v>4</v>
      </c>
      <c r="B244" s="53"/>
      <c r="C244" s="302" t="s">
        <v>396</v>
      </c>
      <c r="D244" s="160"/>
      <c r="E244" s="188">
        <v>58.35</v>
      </c>
      <c r="F244" s="188">
        <v>3</v>
      </c>
      <c r="G244" s="188">
        <f t="shared" si="20"/>
        <v>61.35</v>
      </c>
      <c r="H244" s="426"/>
      <c r="I244" s="429"/>
      <c r="J244" s="79"/>
      <c r="K244" s="432"/>
      <c r="L244" s="465"/>
    </row>
    <row r="245" spans="1:14" x14ac:dyDescent="0.25">
      <c r="A245" s="54">
        <v>5</v>
      </c>
      <c r="B245" s="53"/>
      <c r="C245" s="302" t="s">
        <v>397</v>
      </c>
      <c r="D245" s="160"/>
      <c r="E245" s="188">
        <v>69.62</v>
      </c>
      <c r="F245" s="188">
        <v>3</v>
      </c>
      <c r="G245" s="188">
        <f t="shared" si="20"/>
        <v>72.62</v>
      </c>
      <c r="H245" s="426"/>
      <c r="I245" s="429"/>
      <c r="J245" s="79"/>
      <c r="K245" s="432"/>
      <c r="L245" s="465"/>
      <c r="N245" s="183">
        <f>G241+G242+G243+G244+G245+G246+G247+G248</f>
        <v>666.6</v>
      </c>
    </row>
    <row r="246" spans="1:14" x14ac:dyDescent="0.25">
      <c r="A246" s="54">
        <v>6</v>
      </c>
      <c r="B246" s="53"/>
      <c r="C246" s="302" t="s">
        <v>398</v>
      </c>
      <c r="D246" s="160"/>
      <c r="E246" s="188">
        <v>77.900000000000006</v>
      </c>
      <c r="F246" s="188">
        <v>6</v>
      </c>
      <c r="G246" s="188">
        <f t="shared" si="20"/>
        <v>83.9</v>
      </c>
      <c r="H246" s="426"/>
      <c r="I246" s="429"/>
      <c r="J246" s="79"/>
      <c r="K246" s="432"/>
      <c r="L246" s="465"/>
    </row>
    <row r="247" spans="1:14" x14ac:dyDescent="0.25">
      <c r="A247" s="54">
        <v>7</v>
      </c>
      <c r="B247" s="53"/>
      <c r="C247" s="302" t="s">
        <v>399</v>
      </c>
      <c r="D247" s="160"/>
      <c r="E247" s="188">
        <v>41.72</v>
      </c>
      <c r="F247" s="188">
        <v>9</v>
      </c>
      <c r="G247" s="188">
        <f t="shared" si="20"/>
        <v>50.72</v>
      </c>
      <c r="H247" s="426"/>
      <c r="I247" s="429"/>
      <c r="J247" s="79"/>
      <c r="K247" s="432"/>
      <c r="L247" s="465"/>
    </row>
    <row r="248" spans="1:14" ht="18.75" thickBot="1" x14ac:dyDescent="0.3">
      <c r="A248" s="55">
        <v>8</v>
      </c>
      <c r="B248" s="58"/>
      <c r="C248" s="314" t="s">
        <v>400</v>
      </c>
      <c r="D248" s="161"/>
      <c r="E248" s="189">
        <v>91.23</v>
      </c>
      <c r="F248" s="189">
        <v>21</v>
      </c>
      <c r="G248" s="189">
        <f t="shared" si="20"/>
        <v>112.23</v>
      </c>
      <c r="H248" s="427"/>
      <c r="I248" s="430"/>
      <c r="J248" s="80"/>
      <c r="K248" s="433"/>
      <c r="L248" s="466"/>
    </row>
    <row r="249" spans="1:14" ht="21" thickBot="1" x14ac:dyDescent="0.3">
      <c r="A249" s="232" t="s">
        <v>86</v>
      </c>
      <c r="B249" s="136"/>
      <c r="C249" s="312" t="s">
        <v>401</v>
      </c>
      <c r="D249" s="109"/>
      <c r="E249" s="59"/>
      <c r="F249" s="59"/>
      <c r="G249" s="59"/>
      <c r="H249" s="59"/>
      <c r="I249" s="59"/>
      <c r="J249" s="137"/>
      <c r="K249" s="137"/>
      <c r="L249" s="234"/>
    </row>
    <row r="250" spans="1:14" x14ac:dyDescent="0.25">
      <c r="A250" s="56">
        <v>1</v>
      </c>
      <c r="B250" s="57"/>
      <c r="C250" s="313" t="s">
        <v>402</v>
      </c>
      <c r="D250" s="159"/>
      <c r="E250" s="187">
        <v>79.08</v>
      </c>
      <c r="F250" s="187"/>
      <c r="G250" s="187">
        <f t="shared" ref="G250:G257" si="21">SUM(E250,F250)</f>
        <v>79.08</v>
      </c>
      <c r="H250" s="425"/>
      <c r="I250" s="428">
        <f>SUM(G250:G257)+H250-(MAX(G250:G257))</f>
        <v>343.82999999999993</v>
      </c>
      <c r="J250" s="133"/>
      <c r="K250" s="431">
        <v>3.7615740740740739E-3</v>
      </c>
      <c r="L250" s="464">
        <v>13</v>
      </c>
    </row>
    <row r="251" spans="1:14" x14ac:dyDescent="0.25">
      <c r="A251" s="54">
        <v>2</v>
      </c>
      <c r="B251" s="53"/>
      <c r="C251" s="302" t="s">
        <v>403</v>
      </c>
      <c r="D251" s="160"/>
      <c r="E251" s="188">
        <v>38.56</v>
      </c>
      <c r="F251" s="188"/>
      <c r="G251" s="188">
        <f t="shared" si="21"/>
        <v>38.56</v>
      </c>
      <c r="H251" s="426"/>
      <c r="I251" s="429"/>
      <c r="J251" s="131"/>
      <c r="K251" s="432"/>
      <c r="L251" s="465"/>
      <c r="N251" s="183"/>
    </row>
    <row r="252" spans="1:14" x14ac:dyDescent="0.25">
      <c r="A252" s="54">
        <v>3</v>
      </c>
      <c r="B252" s="53"/>
      <c r="C252" s="302" t="s">
        <v>404</v>
      </c>
      <c r="D252" s="160"/>
      <c r="E252" s="188">
        <v>55.65</v>
      </c>
      <c r="F252" s="188"/>
      <c r="G252" s="188">
        <f t="shared" si="21"/>
        <v>55.65</v>
      </c>
      <c r="H252" s="426"/>
      <c r="I252" s="429"/>
      <c r="J252" s="131"/>
      <c r="K252" s="432"/>
      <c r="L252" s="465"/>
    </row>
    <row r="253" spans="1:14" x14ac:dyDescent="0.25">
      <c r="A253" s="54">
        <v>4</v>
      </c>
      <c r="B253" s="53"/>
      <c r="C253" s="302" t="s">
        <v>405</v>
      </c>
      <c r="D253" s="160"/>
      <c r="E253" s="188">
        <v>37.04</v>
      </c>
      <c r="F253" s="188"/>
      <c r="G253" s="188">
        <f t="shared" si="21"/>
        <v>37.04</v>
      </c>
      <c r="H253" s="426"/>
      <c r="I253" s="429"/>
      <c r="J253" s="131"/>
      <c r="K253" s="432"/>
      <c r="L253" s="465"/>
      <c r="N253" s="183">
        <f>G250+G251+G252+G253+G254+G255+G256+G257</f>
        <v>743.82999999999993</v>
      </c>
    </row>
    <row r="254" spans="1:14" x14ac:dyDescent="0.25">
      <c r="A254" s="54">
        <v>5</v>
      </c>
      <c r="B254" s="53"/>
      <c r="C254" s="302" t="s">
        <v>406</v>
      </c>
      <c r="D254" s="160"/>
      <c r="E254" s="188">
        <v>45</v>
      </c>
      <c r="F254" s="188"/>
      <c r="G254" s="188">
        <f t="shared" si="21"/>
        <v>45</v>
      </c>
      <c r="H254" s="426"/>
      <c r="I254" s="429"/>
      <c r="J254" s="131"/>
      <c r="K254" s="432"/>
      <c r="L254" s="465"/>
    </row>
    <row r="255" spans="1:14" x14ac:dyDescent="0.25">
      <c r="A255" s="54">
        <v>6</v>
      </c>
      <c r="B255" s="53"/>
      <c r="C255" s="302" t="s">
        <v>407</v>
      </c>
      <c r="D255" s="160"/>
      <c r="E255" s="188">
        <v>46.22</v>
      </c>
      <c r="F255" s="188"/>
      <c r="G255" s="188">
        <f t="shared" si="21"/>
        <v>46.22</v>
      </c>
      <c r="H255" s="426"/>
      <c r="I255" s="429"/>
      <c r="J255" s="131"/>
      <c r="K255" s="432"/>
      <c r="L255" s="465"/>
    </row>
    <row r="256" spans="1:14" x14ac:dyDescent="0.25">
      <c r="A256" s="54">
        <v>7</v>
      </c>
      <c r="B256" s="53"/>
      <c r="C256" s="302" t="s">
        <v>408</v>
      </c>
      <c r="D256" s="160"/>
      <c r="E256" s="188">
        <v>39.28</v>
      </c>
      <c r="F256" s="188">
        <v>3</v>
      </c>
      <c r="G256" s="188">
        <f t="shared" si="21"/>
        <v>42.28</v>
      </c>
      <c r="H256" s="426"/>
      <c r="I256" s="429"/>
      <c r="J256" s="131"/>
      <c r="K256" s="432"/>
      <c r="L256" s="465"/>
    </row>
    <row r="257" spans="1:14" ht="18.75" hidden="1" thickBot="1" x14ac:dyDescent="0.3">
      <c r="A257" s="55">
        <v>8</v>
      </c>
      <c r="B257" s="58"/>
      <c r="C257" s="314"/>
      <c r="D257" s="161"/>
      <c r="E257" s="189">
        <v>400</v>
      </c>
      <c r="F257" s="189"/>
      <c r="G257" s="189">
        <f t="shared" si="21"/>
        <v>400</v>
      </c>
      <c r="H257" s="427"/>
      <c r="I257" s="430"/>
      <c r="J257" s="156"/>
      <c r="K257" s="433"/>
      <c r="L257" s="466"/>
    </row>
    <row r="258" spans="1:14" ht="21" thickBot="1" x14ac:dyDescent="0.3">
      <c r="A258" s="232" t="s">
        <v>87</v>
      </c>
      <c r="B258" s="118"/>
      <c r="C258" s="315" t="s">
        <v>409</v>
      </c>
      <c r="D258" s="109"/>
      <c r="E258" s="59"/>
      <c r="F258" s="59"/>
      <c r="G258" s="59"/>
      <c r="H258" s="59"/>
      <c r="I258" s="59"/>
      <c r="J258" s="137"/>
      <c r="K258" s="137"/>
      <c r="L258" s="234"/>
    </row>
    <row r="259" spans="1:14" x14ac:dyDescent="0.25">
      <c r="A259" s="56">
        <v>1</v>
      </c>
      <c r="B259" s="57"/>
      <c r="C259" s="300" t="s">
        <v>410</v>
      </c>
      <c r="D259" s="159"/>
      <c r="E259" s="187">
        <v>43.37</v>
      </c>
      <c r="F259" s="187">
        <v>3</v>
      </c>
      <c r="G259" s="187">
        <f t="shared" ref="G259:G266" si="22">SUM(E259,F259)</f>
        <v>46.37</v>
      </c>
      <c r="H259" s="425"/>
      <c r="I259" s="428">
        <f>SUM(G259:G266)+H259-(MAX(G259:G266))</f>
        <v>491.06000000000006</v>
      </c>
      <c r="J259" s="133"/>
      <c r="K259" s="431">
        <v>3.5879629629629629E-3</v>
      </c>
      <c r="L259" s="464">
        <v>30</v>
      </c>
    </row>
    <row r="260" spans="1:14" x14ac:dyDescent="0.25">
      <c r="A260" s="54">
        <v>2</v>
      </c>
      <c r="B260" s="53"/>
      <c r="C260" s="297" t="s">
        <v>411</v>
      </c>
      <c r="D260" s="160"/>
      <c r="E260" s="188">
        <v>49.84</v>
      </c>
      <c r="F260" s="188">
        <v>6</v>
      </c>
      <c r="G260" s="188">
        <f t="shared" si="22"/>
        <v>55.84</v>
      </c>
      <c r="H260" s="426"/>
      <c r="I260" s="429"/>
      <c r="J260" s="131"/>
      <c r="K260" s="432"/>
      <c r="L260" s="465"/>
    </row>
    <row r="261" spans="1:14" x14ac:dyDescent="0.25">
      <c r="A261" s="54">
        <v>3</v>
      </c>
      <c r="B261" s="53"/>
      <c r="C261" s="297" t="s">
        <v>412</v>
      </c>
      <c r="D261" s="160"/>
      <c r="E261" s="188">
        <v>45</v>
      </c>
      <c r="F261" s="188">
        <v>3</v>
      </c>
      <c r="G261" s="188">
        <f t="shared" si="22"/>
        <v>48</v>
      </c>
      <c r="H261" s="426"/>
      <c r="I261" s="429"/>
      <c r="J261" s="131"/>
      <c r="K261" s="432"/>
      <c r="L261" s="465"/>
    </row>
    <row r="262" spans="1:14" x14ac:dyDescent="0.25">
      <c r="A262" s="54">
        <v>4</v>
      </c>
      <c r="B262" s="53"/>
      <c r="C262" s="297" t="s">
        <v>413</v>
      </c>
      <c r="D262" s="160"/>
      <c r="E262" s="188">
        <v>56.04</v>
      </c>
      <c r="F262" s="188"/>
      <c r="G262" s="188">
        <f t="shared" si="22"/>
        <v>56.04</v>
      </c>
      <c r="H262" s="426"/>
      <c r="I262" s="429"/>
      <c r="J262" s="131"/>
      <c r="K262" s="432"/>
      <c r="L262" s="465"/>
      <c r="N262" s="183"/>
    </row>
    <row r="263" spans="1:14" x14ac:dyDescent="0.25">
      <c r="A263" s="54">
        <v>5</v>
      </c>
      <c r="B263" s="53"/>
      <c r="C263" s="297" t="s">
        <v>414</v>
      </c>
      <c r="D263" s="160"/>
      <c r="E263" s="188">
        <v>78.22</v>
      </c>
      <c r="F263" s="188">
        <v>6</v>
      </c>
      <c r="G263" s="188">
        <f t="shared" si="22"/>
        <v>84.22</v>
      </c>
      <c r="H263" s="426"/>
      <c r="I263" s="429"/>
      <c r="J263" s="131"/>
      <c r="K263" s="432"/>
      <c r="L263" s="465"/>
      <c r="N263" s="183">
        <f>G259+G260+G259+G261+G262+G263+G265+G266</f>
        <v>537.43000000000006</v>
      </c>
    </row>
    <row r="264" spans="1:14" x14ac:dyDescent="0.25">
      <c r="A264" s="54">
        <v>6</v>
      </c>
      <c r="B264" s="53"/>
      <c r="C264" s="297" t="s">
        <v>415</v>
      </c>
      <c r="D264" s="160"/>
      <c r="E264" s="188">
        <v>109.85</v>
      </c>
      <c r="F264" s="188">
        <v>14</v>
      </c>
      <c r="G264" s="188">
        <f t="shared" si="22"/>
        <v>123.85</v>
      </c>
      <c r="H264" s="426"/>
      <c r="I264" s="429"/>
      <c r="J264" s="131"/>
      <c r="K264" s="432"/>
      <c r="L264" s="465"/>
    </row>
    <row r="265" spans="1:14" x14ac:dyDescent="0.25">
      <c r="A265" s="54">
        <v>7</v>
      </c>
      <c r="B265" s="53"/>
      <c r="C265" s="297" t="s">
        <v>416</v>
      </c>
      <c r="D265" s="160"/>
      <c r="E265" s="188">
        <v>104.22</v>
      </c>
      <c r="F265" s="188">
        <v>9</v>
      </c>
      <c r="G265" s="188">
        <f t="shared" si="22"/>
        <v>113.22</v>
      </c>
      <c r="H265" s="426"/>
      <c r="I265" s="429"/>
      <c r="J265" s="131"/>
      <c r="K265" s="432"/>
      <c r="L265" s="465"/>
    </row>
    <row r="266" spans="1:14" ht="18.75" thickBot="1" x14ac:dyDescent="0.3">
      <c r="A266" s="55">
        <v>8</v>
      </c>
      <c r="B266" s="58"/>
      <c r="C266" s="301" t="s">
        <v>417</v>
      </c>
      <c r="D266" s="161"/>
      <c r="E266" s="189">
        <v>76.37</v>
      </c>
      <c r="F266" s="189">
        <v>11</v>
      </c>
      <c r="G266" s="189">
        <f t="shared" si="22"/>
        <v>87.37</v>
      </c>
      <c r="H266" s="427"/>
      <c r="I266" s="430"/>
      <c r="J266" s="156"/>
      <c r="K266" s="433"/>
      <c r="L266" s="466"/>
    </row>
    <row r="267" spans="1:14" ht="21" thickBot="1" x14ac:dyDescent="0.3">
      <c r="A267" s="232" t="s">
        <v>136</v>
      </c>
      <c r="B267" s="118"/>
      <c r="C267" s="315" t="s">
        <v>418</v>
      </c>
      <c r="D267" s="109"/>
      <c r="E267" s="59"/>
      <c r="F267" s="59"/>
      <c r="G267" s="59"/>
      <c r="H267" s="59"/>
      <c r="I267" s="59"/>
      <c r="J267" s="137"/>
      <c r="K267" s="137"/>
      <c r="L267" s="234"/>
    </row>
    <row r="268" spans="1:14" x14ac:dyDescent="0.25">
      <c r="A268" s="56">
        <v>1</v>
      </c>
      <c r="B268" s="57"/>
      <c r="C268" s="300" t="s">
        <v>419</v>
      </c>
      <c r="D268" s="159"/>
      <c r="E268" s="187">
        <v>99.44</v>
      </c>
      <c r="F268" s="187">
        <v>8</v>
      </c>
      <c r="G268" s="187">
        <f t="shared" ref="G268:G275" si="23">SUM(E268,F268)</f>
        <v>107.44</v>
      </c>
      <c r="H268" s="425"/>
      <c r="I268" s="428">
        <f>SUM(G268:G275)+H268-(MAX(G268:G275))</f>
        <v>761.71</v>
      </c>
      <c r="J268" s="133"/>
      <c r="K268" s="431">
        <v>5.3009259259259251E-3</v>
      </c>
      <c r="L268" s="464">
        <v>38</v>
      </c>
    </row>
    <row r="269" spans="1:14" x14ac:dyDescent="0.25">
      <c r="A269" s="54">
        <v>2</v>
      </c>
      <c r="B269" s="53"/>
      <c r="C269" s="297" t="s">
        <v>420</v>
      </c>
      <c r="D269" s="160"/>
      <c r="E269" s="188">
        <v>65.849999999999994</v>
      </c>
      <c r="F269" s="188">
        <v>11</v>
      </c>
      <c r="G269" s="188">
        <f t="shared" si="23"/>
        <v>76.849999999999994</v>
      </c>
      <c r="H269" s="426"/>
      <c r="I269" s="429"/>
      <c r="J269" s="131"/>
      <c r="K269" s="432"/>
      <c r="L269" s="465"/>
    </row>
    <row r="270" spans="1:14" x14ac:dyDescent="0.25">
      <c r="A270" s="54">
        <v>3</v>
      </c>
      <c r="B270" s="53"/>
      <c r="C270" s="297" t="s">
        <v>421</v>
      </c>
      <c r="D270" s="160"/>
      <c r="E270" s="188">
        <v>57.69</v>
      </c>
      <c r="F270" s="188">
        <v>3</v>
      </c>
      <c r="G270" s="188">
        <f t="shared" si="23"/>
        <v>60.69</v>
      </c>
      <c r="H270" s="426"/>
      <c r="I270" s="429"/>
      <c r="J270" s="131"/>
      <c r="K270" s="432"/>
      <c r="L270" s="465"/>
    </row>
    <row r="271" spans="1:14" x14ac:dyDescent="0.25">
      <c r="A271" s="54">
        <v>4</v>
      </c>
      <c r="B271" s="53"/>
      <c r="C271" s="297" t="s">
        <v>422</v>
      </c>
      <c r="D271" s="160"/>
      <c r="E271" s="188">
        <v>107.25</v>
      </c>
      <c r="F271" s="188">
        <v>3</v>
      </c>
      <c r="G271" s="188">
        <f t="shared" si="23"/>
        <v>110.25</v>
      </c>
      <c r="H271" s="426"/>
      <c r="I271" s="429"/>
      <c r="J271" s="131"/>
      <c r="K271" s="432"/>
      <c r="L271" s="465"/>
    </row>
    <row r="272" spans="1:14" x14ac:dyDescent="0.25">
      <c r="A272" s="54">
        <v>5</v>
      </c>
      <c r="B272" s="53"/>
      <c r="C272" s="297" t="s">
        <v>423</v>
      </c>
      <c r="D272" s="160"/>
      <c r="E272" s="188">
        <v>199.39</v>
      </c>
      <c r="F272" s="188">
        <v>6</v>
      </c>
      <c r="G272" s="188">
        <f t="shared" si="23"/>
        <v>205.39</v>
      </c>
      <c r="H272" s="426"/>
      <c r="I272" s="429"/>
      <c r="J272" s="131"/>
      <c r="K272" s="432"/>
      <c r="L272" s="465"/>
      <c r="N272" s="183">
        <f>G268+G269+G270+G271+G272+G273+G274+G275</f>
        <v>1136.6200000000001</v>
      </c>
    </row>
    <row r="273" spans="1:14" x14ac:dyDescent="0.25">
      <c r="A273" s="54">
        <v>6</v>
      </c>
      <c r="B273" s="53"/>
      <c r="C273" s="297" t="s">
        <v>424</v>
      </c>
      <c r="D273" s="160"/>
      <c r="E273" s="188">
        <v>88.9</v>
      </c>
      <c r="F273" s="188">
        <v>3</v>
      </c>
      <c r="G273" s="188">
        <f t="shared" si="23"/>
        <v>91.9</v>
      </c>
      <c r="H273" s="426"/>
      <c r="I273" s="429"/>
      <c r="J273" s="131"/>
      <c r="K273" s="432"/>
      <c r="L273" s="465"/>
    </row>
    <row r="274" spans="1:14" x14ac:dyDescent="0.25">
      <c r="A274" s="54">
        <v>7</v>
      </c>
      <c r="B274" s="53"/>
      <c r="C274" s="297" t="s">
        <v>425</v>
      </c>
      <c r="D274" s="160"/>
      <c r="E274" s="188">
        <v>365.91</v>
      </c>
      <c r="F274" s="188">
        <v>9</v>
      </c>
      <c r="G274" s="188">
        <f t="shared" si="23"/>
        <v>374.91</v>
      </c>
      <c r="H274" s="426"/>
      <c r="I274" s="429"/>
      <c r="J274" s="131"/>
      <c r="K274" s="432"/>
      <c r="L274" s="465"/>
    </row>
    <row r="275" spans="1:14" ht="18.75" thickBot="1" x14ac:dyDescent="0.3">
      <c r="A275" s="55">
        <v>8</v>
      </c>
      <c r="B275" s="58"/>
      <c r="C275" s="301" t="s">
        <v>426</v>
      </c>
      <c r="D275" s="161"/>
      <c r="E275" s="189">
        <v>109.19</v>
      </c>
      <c r="F275" s="189"/>
      <c r="G275" s="189">
        <f t="shared" si="23"/>
        <v>109.19</v>
      </c>
      <c r="H275" s="427"/>
      <c r="I275" s="430"/>
      <c r="J275" s="156"/>
      <c r="K275" s="433"/>
      <c r="L275" s="466"/>
    </row>
    <row r="276" spans="1:14" ht="21" thickBot="1" x14ac:dyDescent="0.3">
      <c r="A276" s="232" t="s">
        <v>137</v>
      </c>
      <c r="B276" s="118"/>
      <c r="C276" s="295" t="s">
        <v>427</v>
      </c>
      <c r="D276" s="109"/>
      <c r="E276" s="59"/>
      <c r="F276" s="59"/>
      <c r="G276" s="59"/>
      <c r="H276" s="59"/>
      <c r="I276" s="59"/>
      <c r="J276" s="137"/>
      <c r="K276" s="137"/>
      <c r="L276" s="234"/>
    </row>
    <row r="277" spans="1:14" x14ac:dyDescent="0.25">
      <c r="A277" s="56">
        <v>1</v>
      </c>
      <c r="B277" s="57" t="s">
        <v>44</v>
      </c>
      <c r="C277" s="296" t="s">
        <v>428</v>
      </c>
      <c r="D277" s="159"/>
      <c r="E277" s="187">
        <v>38.31</v>
      </c>
      <c r="F277" s="187"/>
      <c r="G277" s="258">
        <f>E277+F277</f>
        <v>38.31</v>
      </c>
      <c r="H277" s="425"/>
      <c r="I277" s="428">
        <f>SUM(G277:G284)+H277-(MAX(G277:G284))</f>
        <v>356.49</v>
      </c>
      <c r="J277" s="133"/>
      <c r="K277" s="431"/>
      <c r="L277" s="434">
        <v>15</v>
      </c>
    </row>
    <row r="278" spans="1:14" x14ac:dyDescent="0.25">
      <c r="A278" s="54">
        <v>2</v>
      </c>
      <c r="B278" s="53" t="s">
        <v>44</v>
      </c>
      <c r="C278" s="297" t="s">
        <v>429</v>
      </c>
      <c r="D278" s="160"/>
      <c r="E278" s="188">
        <v>113.55</v>
      </c>
      <c r="F278" s="188">
        <v>15</v>
      </c>
      <c r="G278" s="258">
        <f t="shared" ref="G278:G284" si="24">E278+F278</f>
        <v>128.55000000000001</v>
      </c>
      <c r="H278" s="426"/>
      <c r="I278" s="429"/>
      <c r="J278" s="131"/>
      <c r="K278" s="432"/>
      <c r="L278" s="435"/>
    </row>
    <row r="279" spans="1:14" x14ac:dyDescent="0.25">
      <c r="A279" s="54">
        <v>3</v>
      </c>
      <c r="B279" s="53" t="s">
        <v>44</v>
      </c>
      <c r="C279" s="297" t="s">
        <v>430</v>
      </c>
      <c r="D279" s="160"/>
      <c r="E279" s="188">
        <v>41.97</v>
      </c>
      <c r="F279" s="188">
        <v>3</v>
      </c>
      <c r="G279" s="258">
        <f t="shared" si="24"/>
        <v>44.97</v>
      </c>
      <c r="H279" s="426"/>
      <c r="I279" s="429"/>
      <c r="J279" s="131"/>
      <c r="K279" s="432"/>
      <c r="L279" s="435"/>
    </row>
    <row r="280" spans="1:14" x14ac:dyDescent="0.25">
      <c r="A280" s="54">
        <v>4</v>
      </c>
      <c r="B280" s="53" t="s">
        <v>44</v>
      </c>
      <c r="C280" s="297" t="s">
        <v>431</v>
      </c>
      <c r="D280" s="160"/>
      <c r="E280" s="188">
        <v>36.85</v>
      </c>
      <c r="F280" s="188">
        <v>3</v>
      </c>
      <c r="G280" s="258">
        <f t="shared" si="24"/>
        <v>39.85</v>
      </c>
      <c r="H280" s="426"/>
      <c r="I280" s="429"/>
      <c r="J280" s="131"/>
      <c r="K280" s="432"/>
      <c r="L280" s="435"/>
    </row>
    <row r="281" spans="1:14" x14ac:dyDescent="0.25">
      <c r="A281" s="54">
        <v>5</v>
      </c>
      <c r="B281" s="53" t="s">
        <v>44</v>
      </c>
      <c r="C281" s="297" t="s">
        <v>432</v>
      </c>
      <c r="D281" s="160"/>
      <c r="E281" s="188">
        <v>47.33</v>
      </c>
      <c r="F281" s="188"/>
      <c r="G281" s="258">
        <f t="shared" si="24"/>
        <v>47.33</v>
      </c>
      <c r="H281" s="426"/>
      <c r="I281" s="429"/>
      <c r="J281" s="131"/>
      <c r="K281" s="432"/>
      <c r="L281" s="435"/>
      <c r="N281" s="183">
        <f>G277+G278+G279+G280+G281+G282+G283+G284</f>
        <v>485.04</v>
      </c>
    </row>
    <row r="282" spans="1:14" x14ac:dyDescent="0.25">
      <c r="A282" s="54">
        <v>6</v>
      </c>
      <c r="B282" s="53" t="s">
        <v>44</v>
      </c>
      <c r="C282" s="297" t="s">
        <v>433</v>
      </c>
      <c r="D282" s="160"/>
      <c r="E282" s="188">
        <v>45.97</v>
      </c>
      <c r="F282" s="188"/>
      <c r="G282" s="258">
        <f t="shared" si="24"/>
        <v>45.97</v>
      </c>
      <c r="H282" s="426"/>
      <c r="I282" s="429"/>
      <c r="J282" s="131"/>
      <c r="K282" s="432"/>
      <c r="L282" s="435"/>
    </row>
    <row r="283" spans="1:14" x14ac:dyDescent="0.25">
      <c r="A283" s="54">
        <v>7</v>
      </c>
      <c r="B283" s="53" t="s">
        <v>44</v>
      </c>
      <c r="C283" s="297" t="s">
        <v>434</v>
      </c>
      <c r="D283" s="160"/>
      <c r="E283" s="188">
        <v>48.5</v>
      </c>
      <c r="F283" s="188">
        <v>3</v>
      </c>
      <c r="G283" s="258">
        <f t="shared" si="24"/>
        <v>51.5</v>
      </c>
      <c r="H283" s="426"/>
      <c r="I283" s="429"/>
      <c r="J283" s="131"/>
      <c r="K283" s="432"/>
      <c r="L283" s="435"/>
    </row>
    <row r="284" spans="1:14" ht="18.75" thickBot="1" x14ac:dyDescent="0.3">
      <c r="A284" s="55">
        <v>8</v>
      </c>
      <c r="B284" s="58" t="s">
        <v>44</v>
      </c>
      <c r="C284" s="298" t="s">
        <v>435</v>
      </c>
      <c r="D284" s="158"/>
      <c r="E284" s="189">
        <v>88.56</v>
      </c>
      <c r="F284" s="189"/>
      <c r="G284" s="258">
        <f t="shared" si="24"/>
        <v>88.56</v>
      </c>
      <c r="H284" s="427"/>
      <c r="I284" s="430"/>
      <c r="J284" s="156"/>
      <c r="K284" s="433"/>
      <c r="L284" s="436"/>
    </row>
    <row r="285" spans="1:14" ht="21" thickBot="1" x14ac:dyDescent="0.3">
      <c r="A285" s="232" t="s">
        <v>138</v>
      </c>
      <c r="B285" s="118"/>
      <c r="C285" s="295" t="s">
        <v>436</v>
      </c>
      <c r="D285" s="109"/>
      <c r="E285" s="59"/>
      <c r="F285" s="59"/>
      <c r="G285" s="59"/>
      <c r="H285" s="59"/>
      <c r="I285" s="59"/>
      <c r="J285" s="137"/>
      <c r="K285" s="137"/>
      <c r="L285" s="234"/>
    </row>
    <row r="286" spans="1:14" x14ac:dyDescent="0.25">
      <c r="A286" s="56">
        <v>1</v>
      </c>
      <c r="B286" s="57" t="s">
        <v>41</v>
      </c>
      <c r="C286" s="316" t="s">
        <v>437</v>
      </c>
      <c r="D286" s="159"/>
      <c r="E286" s="187">
        <v>36.950000000000003</v>
      </c>
      <c r="F286" s="187"/>
      <c r="G286" s="187">
        <f t="shared" si="20"/>
        <v>36.950000000000003</v>
      </c>
      <c r="H286" s="425"/>
      <c r="I286" s="428">
        <f>SUM(G286:G293)+H286-(MAX(G286:G293))</f>
        <v>385.90999999999991</v>
      </c>
      <c r="J286" s="133"/>
      <c r="K286" s="431">
        <v>2.8240740740740739E-3</v>
      </c>
      <c r="L286" s="464">
        <v>18</v>
      </c>
    </row>
    <row r="287" spans="1:14" x14ac:dyDescent="0.25">
      <c r="A287" s="54">
        <v>2</v>
      </c>
      <c r="B287" s="53" t="s">
        <v>41</v>
      </c>
      <c r="C287" s="317" t="s">
        <v>438</v>
      </c>
      <c r="D287" s="160"/>
      <c r="E287" s="188">
        <v>39.35</v>
      </c>
      <c r="F287" s="188">
        <v>3</v>
      </c>
      <c r="G287" s="188">
        <f t="shared" si="20"/>
        <v>42.35</v>
      </c>
      <c r="H287" s="426"/>
      <c r="I287" s="429"/>
      <c r="J287" s="131"/>
      <c r="K287" s="432"/>
      <c r="L287" s="465"/>
    </row>
    <row r="288" spans="1:14" x14ac:dyDescent="0.25">
      <c r="A288" s="54">
        <v>3</v>
      </c>
      <c r="B288" s="53" t="s">
        <v>41</v>
      </c>
      <c r="C288" s="317" t="s">
        <v>439</v>
      </c>
      <c r="D288" s="160"/>
      <c r="E288" s="188">
        <v>33.380000000000003</v>
      </c>
      <c r="F288" s="188"/>
      <c r="G288" s="188">
        <f t="shared" si="20"/>
        <v>33.380000000000003</v>
      </c>
      <c r="H288" s="426"/>
      <c r="I288" s="429"/>
      <c r="J288" s="131"/>
      <c r="K288" s="432"/>
      <c r="L288" s="465"/>
    </row>
    <row r="289" spans="1:17" x14ac:dyDescent="0.25">
      <c r="A289" s="54">
        <v>4</v>
      </c>
      <c r="B289" s="53" t="s">
        <v>41</v>
      </c>
      <c r="C289" s="317" t="s">
        <v>440</v>
      </c>
      <c r="D289" s="160"/>
      <c r="E289" s="188">
        <v>218.81</v>
      </c>
      <c r="F289" s="188">
        <v>6</v>
      </c>
      <c r="G289" s="188">
        <f t="shared" si="20"/>
        <v>224.81</v>
      </c>
      <c r="H289" s="426"/>
      <c r="I289" s="429"/>
      <c r="J289" s="131"/>
      <c r="K289" s="432"/>
      <c r="L289" s="465"/>
    </row>
    <row r="290" spans="1:17" x14ac:dyDescent="0.25">
      <c r="A290" s="54">
        <v>5</v>
      </c>
      <c r="B290" s="53" t="s">
        <v>41</v>
      </c>
      <c r="C290" s="317" t="s">
        <v>441</v>
      </c>
      <c r="D290" s="160"/>
      <c r="E290" s="188">
        <v>54.32</v>
      </c>
      <c r="F290" s="188">
        <v>9</v>
      </c>
      <c r="G290" s="188">
        <f t="shared" si="20"/>
        <v>63.32</v>
      </c>
      <c r="H290" s="426"/>
      <c r="I290" s="429"/>
      <c r="J290" s="131"/>
      <c r="K290" s="432"/>
      <c r="L290" s="465"/>
      <c r="N290" s="183">
        <f>G286+G287+G288+G289+G290+G291+G292+G293</f>
        <v>610.71999999999991</v>
      </c>
    </row>
    <row r="291" spans="1:17" x14ac:dyDescent="0.25">
      <c r="A291" s="54">
        <v>6</v>
      </c>
      <c r="B291" s="53" t="s">
        <v>41</v>
      </c>
      <c r="C291" s="317" t="s">
        <v>442</v>
      </c>
      <c r="D291" s="160"/>
      <c r="E291" s="188">
        <v>57.34</v>
      </c>
      <c r="F291" s="188">
        <v>8</v>
      </c>
      <c r="G291" s="188">
        <f t="shared" si="20"/>
        <v>65.34</v>
      </c>
      <c r="H291" s="426"/>
      <c r="I291" s="429"/>
      <c r="J291" s="131"/>
      <c r="K291" s="432"/>
      <c r="L291" s="465"/>
    </row>
    <row r="292" spans="1:17" x14ac:dyDescent="0.25">
      <c r="A292" s="54">
        <v>7</v>
      </c>
      <c r="B292" s="53" t="s">
        <v>41</v>
      </c>
      <c r="C292" s="317" t="s">
        <v>443</v>
      </c>
      <c r="D292" s="160"/>
      <c r="E292" s="188">
        <v>76.28</v>
      </c>
      <c r="F292" s="188">
        <v>8</v>
      </c>
      <c r="G292" s="188">
        <f t="shared" si="20"/>
        <v>84.28</v>
      </c>
      <c r="H292" s="426"/>
      <c r="I292" s="429"/>
      <c r="J292" s="131"/>
      <c r="K292" s="432"/>
      <c r="L292" s="465"/>
    </row>
    <row r="293" spans="1:17" ht="18.75" thickBot="1" x14ac:dyDescent="0.3">
      <c r="A293" s="55">
        <v>8</v>
      </c>
      <c r="B293" s="58" t="s">
        <v>41</v>
      </c>
      <c r="C293" s="318" t="s">
        <v>444</v>
      </c>
      <c r="D293" s="161"/>
      <c r="E293" s="189">
        <v>57.29</v>
      </c>
      <c r="F293" s="189">
        <v>3</v>
      </c>
      <c r="G293" s="189">
        <f t="shared" si="20"/>
        <v>60.29</v>
      </c>
      <c r="H293" s="427"/>
      <c r="I293" s="430"/>
      <c r="J293" s="156"/>
      <c r="K293" s="433"/>
      <c r="L293" s="466"/>
    </row>
    <row r="294" spans="1:17" ht="21" thickBot="1" x14ac:dyDescent="0.3">
      <c r="A294" s="232" t="s">
        <v>139</v>
      </c>
      <c r="B294" s="118"/>
      <c r="C294" s="315" t="s">
        <v>445</v>
      </c>
      <c r="D294" s="109"/>
      <c r="E294" s="59"/>
      <c r="F294" s="59"/>
      <c r="G294" s="59"/>
      <c r="H294" s="59"/>
      <c r="I294" s="59"/>
      <c r="J294" s="137"/>
      <c r="K294" s="137"/>
      <c r="L294" s="234"/>
    </row>
    <row r="295" spans="1:17" x14ac:dyDescent="0.2">
      <c r="A295" s="56">
        <v>1</v>
      </c>
      <c r="B295" s="57" t="s">
        <v>17</v>
      </c>
      <c r="C295" s="310" t="s">
        <v>446</v>
      </c>
      <c r="D295" s="170"/>
      <c r="E295" s="187">
        <v>63.36</v>
      </c>
      <c r="F295" s="187"/>
      <c r="G295" s="187">
        <f t="shared" ref="G295:G302" si="25">SUM(E295,F295)</f>
        <v>63.36</v>
      </c>
      <c r="H295" s="425"/>
      <c r="I295" s="428">
        <f>SUM(G295:G302)+H295-(MAX(G295:G302))</f>
        <v>451.59000000000003</v>
      </c>
      <c r="J295" s="133"/>
      <c r="K295" s="431">
        <v>3.9120370370370368E-3</v>
      </c>
      <c r="L295" s="464">
        <v>27</v>
      </c>
    </row>
    <row r="296" spans="1:17" x14ac:dyDescent="0.2">
      <c r="A296" s="54">
        <v>2</v>
      </c>
      <c r="B296" s="53" t="s">
        <v>17</v>
      </c>
      <c r="C296" s="310" t="s">
        <v>447</v>
      </c>
      <c r="D296" s="171"/>
      <c r="E296" s="188">
        <v>44.75</v>
      </c>
      <c r="F296" s="188">
        <v>6</v>
      </c>
      <c r="G296" s="188">
        <f t="shared" si="25"/>
        <v>50.75</v>
      </c>
      <c r="H296" s="426"/>
      <c r="I296" s="429"/>
      <c r="J296" s="131"/>
      <c r="K296" s="432"/>
      <c r="L296" s="465"/>
    </row>
    <row r="297" spans="1:17" x14ac:dyDescent="0.2">
      <c r="A297" s="54">
        <v>3</v>
      </c>
      <c r="B297" s="53" t="s">
        <v>17</v>
      </c>
      <c r="C297" s="310" t="s">
        <v>448</v>
      </c>
      <c r="D297" s="171"/>
      <c r="E297" s="188">
        <v>95.26</v>
      </c>
      <c r="F297" s="188">
        <v>5</v>
      </c>
      <c r="G297" s="188">
        <f t="shared" si="25"/>
        <v>100.26</v>
      </c>
      <c r="H297" s="426"/>
      <c r="I297" s="429"/>
      <c r="J297" s="131"/>
      <c r="K297" s="432"/>
      <c r="L297" s="465"/>
    </row>
    <row r="298" spans="1:17" x14ac:dyDescent="0.2">
      <c r="A298" s="54">
        <v>4</v>
      </c>
      <c r="B298" s="53" t="s">
        <v>17</v>
      </c>
      <c r="C298" s="309" t="s">
        <v>449</v>
      </c>
      <c r="D298" s="171"/>
      <c r="E298" s="188">
        <v>32.92</v>
      </c>
      <c r="F298" s="188">
        <v>9</v>
      </c>
      <c r="G298" s="188">
        <f t="shared" si="25"/>
        <v>41.92</v>
      </c>
      <c r="H298" s="426"/>
      <c r="I298" s="429"/>
      <c r="J298" s="131"/>
      <c r="K298" s="432"/>
      <c r="L298" s="465"/>
    </row>
    <row r="299" spans="1:17" x14ac:dyDescent="0.2">
      <c r="A299" s="54">
        <v>5</v>
      </c>
      <c r="B299" s="53" t="s">
        <v>17</v>
      </c>
      <c r="C299" s="310" t="s">
        <v>450</v>
      </c>
      <c r="D299" s="171"/>
      <c r="E299" s="188">
        <v>87.37</v>
      </c>
      <c r="F299" s="188">
        <v>15</v>
      </c>
      <c r="G299" s="188">
        <f t="shared" si="25"/>
        <v>102.37</v>
      </c>
      <c r="H299" s="426"/>
      <c r="I299" s="429"/>
      <c r="J299" s="131"/>
      <c r="K299" s="432"/>
      <c r="L299" s="465"/>
      <c r="N299" s="183">
        <f>G295+G296+G297+G298+G299+G300+G301+G302</f>
        <v>553.96</v>
      </c>
      <c r="Q299" s="321"/>
    </row>
    <row r="300" spans="1:17" x14ac:dyDescent="0.2">
      <c r="A300" s="54">
        <v>6</v>
      </c>
      <c r="B300" s="53" t="s">
        <v>17</v>
      </c>
      <c r="C300" s="310" t="s">
        <v>451</v>
      </c>
      <c r="D300" s="171"/>
      <c r="E300" s="188">
        <v>62.74</v>
      </c>
      <c r="F300" s="188"/>
      <c r="G300" s="188">
        <f t="shared" si="25"/>
        <v>62.74</v>
      </c>
      <c r="H300" s="426"/>
      <c r="I300" s="429"/>
      <c r="J300" s="131"/>
      <c r="K300" s="432"/>
      <c r="L300" s="465"/>
    </row>
    <row r="301" spans="1:17" x14ac:dyDescent="0.2">
      <c r="A301" s="54">
        <v>7</v>
      </c>
      <c r="B301" s="53" t="s">
        <v>17</v>
      </c>
      <c r="C301" s="310" t="s">
        <v>452</v>
      </c>
      <c r="D301" s="171"/>
      <c r="E301" s="188">
        <v>72.25</v>
      </c>
      <c r="F301" s="188"/>
      <c r="G301" s="188">
        <f t="shared" si="25"/>
        <v>72.25</v>
      </c>
      <c r="H301" s="426"/>
      <c r="I301" s="429"/>
      <c r="J301" s="131"/>
      <c r="K301" s="432"/>
      <c r="L301" s="465"/>
    </row>
    <row r="302" spans="1:17" ht="18.75" thickBot="1" x14ac:dyDescent="0.25">
      <c r="A302" s="55">
        <v>8</v>
      </c>
      <c r="B302" s="58" t="s">
        <v>17</v>
      </c>
      <c r="C302" s="311" t="s">
        <v>453</v>
      </c>
      <c r="D302" s="172"/>
      <c r="E302" s="189">
        <v>60.31</v>
      </c>
      <c r="F302" s="189"/>
      <c r="G302" s="189">
        <f t="shared" si="25"/>
        <v>60.31</v>
      </c>
      <c r="H302" s="427"/>
      <c r="I302" s="430"/>
      <c r="J302" s="156"/>
      <c r="K302" s="433"/>
      <c r="L302" s="466"/>
    </row>
    <row r="303" spans="1:17" ht="21" thickBot="1" x14ac:dyDescent="0.25">
      <c r="A303" s="232" t="s">
        <v>140</v>
      </c>
      <c r="B303" s="118"/>
      <c r="C303" s="338" t="s">
        <v>454</v>
      </c>
      <c r="D303" s="109"/>
      <c r="E303" s="59"/>
      <c r="F303" s="59"/>
      <c r="G303" s="59"/>
      <c r="H303" s="59"/>
      <c r="I303" s="59"/>
      <c r="J303" s="137"/>
      <c r="K303" s="137"/>
      <c r="L303" s="234"/>
    </row>
    <row r="304" spans="1:17" x14ac:dyDescent="0.25">
      <c r="A304" s="56">
        <v>1</v>
      </c>
      <c r="B304" s="57" t="s">
        <v>53</v>
      </c>
      <c r="C304" s="300" t="s">
        <v>455</v>
      </c>
      <c r="D304" s="159"/>
      <c r="E304" s="325">
        <v>35.29</v>
      </c>
      <c r="F304" s="325">
        <v>5</v>
      </c>
      <c r="G304" s="259">
        <f>E304+F304</f>
        <v>40.29</v>
      </c>
      <c r="H304" s="425"/>
      <c r="I304" s="428">
        <f>SUM(G304:G311)+H304-(MAX(G304:G311))</f>
        <v>532.29</v>
      </c>
      <c r="J304" s="133"/>
      <c r="K304" s="431"/>
      <c r="L304" s="434">
        <v>33</v>
      </c>
      <c r="N304" s="183">
        <f>G304+G305+G306+G307+G308+G309+G310</f>
        <v>532.29</v>
      </c>
    </row>
    <row r="305" spans="1:14" x14ac:dyDescent="0.25">
      <c r="A305" s="54">
        <v>2</v>
      </c>
      <c r="B305" s="53" t="s">
        <v>53</v>
      </c>
      <c r="C305" s="297" t="s">
        <v>456</v>
      </c>
      <c r="D305" s="160"/>
      <c r="E305" s="326">
        <v>76.75</v>
      </c>
      <c r="F305" s="326">
        <v>3</v>
      </c>
      <c r="G305" s="258">
        <f t="shared" ref="G305:G311" si="26">E305+F305</f>
        <v>79.75</v>
      </c>
      <c r="H305" s="426"/>
      <c r="I305" s="429"/>
      <c r="J305" s="131"/>
      <c r="K305" s="432"/>
      <c r="L305" s="435"/>
    </row>
    <row r="306" spans="1:14" x14ac:dyDescent="0.25">
      <c r="A306" s="54">
        <v>3</v>
      </c>
      <c r="B306" s="53" t="s">
        <v>53</v>
      </c>
      <c r="C306" s="297" t="s">
        <v>457</v>
      </c>
      <c r="D306" s="160"/>
      <c r="E306" s="326">
        <v>68.75</v>
      </c>
      <c r="F306" s="326">
        <v>9</v>
      </c>
      <c r="G306" s="258">
        <f t="shared" si="26"/>
        <v>77.75</v>
      </c>
      <c r="H306" s="426"/>
      <c r="I306" s="429"/>
      <c r="J306" s="131"/>
      <c r="K306" s="432"/>
      <c r="L306" s="435"/>
    </row>
    <row r="307" spans="1:14" x14ac:dyDescent="0.25">
      <c r="A307" s="54">
        <v>4</v>
      </c>
      <c r="B307" s="53" t="s">
        <v>53</v>
      </c>
      <c r="C307" s="297" t="s">
        <v>458</v>
      </c>
      <c r="D307" s="164"/>
      <c r="E307" s="326">
        <v>53.62</v>
      </c>
      <c r="F307" s="326">
        <v>6</v>
      </c>
      <c r="G307" s="258">
        <f t="shared" si="26"/>
        <v>59.62</v>
      </c>
      <c r="H307" s="426"/>
      <c r="I307" s="429"/>
      <c r="J307" s="131"/>
      <c r="K307" s="432"/>
      <c r="L307" s="435"/>
    </row>
    <row r="308" spans="1:14" x14ac:dyDescent="0.25">
      <c r="A308" s="54">
        <v>5</v>
      </c>
      <c r="B308" s="53" t="s">
        <v>53</v>
      </c>
      <c r="C308" s="297" t="s">
        <v>459</v>
      </c>
      <c r="D308" s="160"/>
      <c r="E308" s="326">
        <v>38.94</v>
      </c>
      <c r="F308" s="326">
        <v>3</v>
      </c>
      <c r="G308" s="258">
        <f t="shared" si="26"/>
        <v>41.94</v>
      </c>
      <c r="H308" s="426"/>
      <c r="I308" s="429"/>
      <c r="J308" s="131"/>
      <c r="K308" s="432"/>
      <c r="L308" s="435"/>
      <c r="N308" s="183">
        <f>G304+G305+G306+G307+G308+G309+G310+G311</f>
        <v>932.29</v>
      </c>
    </row>
    <row r="309" spans="1:14" x14ac:dyDescent="0.25">
      <c r="A309" s="54">
        <v>6</v>
      </c>
      <c r="B309" s="53" t="s">
        <v>53</v>
      </c>
      <c r="C309" s="297" t="s">
        <v>460</v>
      </c>
      <c r="D309" s="160"/>
      <c r="E309" s="326">
        <v>59.28</v>
      </c>
      <c r="F309" s="326"/>
      <c r="G309" s="258">
        <f t="shared" si="26"/>
        <v>59.28</v>
      </c>
      <c r="H309" s="426"/>
      <c r="I309" s="429"/>
      <c r="J309" s="131"/>
      <c r="K309" s="432"/>
      <c r="L309" s="435"/>
    </row>
    <row r="310" spans="1:14" x14ac:dyDescent="0.25">
      <c r="A310" s="54">
        <v>7</v>
      </c>
      <c r="B310" s="53" t="s">
        <v>53</v>
      </c>
      <c r="C310" s="297" t="s">
        <v>461</v>
      </c>
      <c r="D310" s="160"/>
      <c r="E310" s="326">
        <v>164.66</v>
      </c>
      <c r="F310" s="326">
        <v>9</v>
      </c>
      <c r="G310" s="258">
        <f t="shared" si="26"/>
        <v>173.66</v>
      </c>
      <c r="H310" s="426"/>
      <c r="I310" s="429"/>
      <c r="J310" s="131"/>
      <c r="K310" s="432"/>
      <c r="L310" s="435"/>
    </row>
    <row r="311" spans="1:14" ht="0.6" customHeight="1" thickBot="1" x14ac:dyDescent="0.3">
      <c r="A311" s="55">
        <v>8</v>
      </c>
      <c r="B311" s="58" t="s">
        <v>53</v>
      </c>
      <c r="C311" s="301"/>
      <c r="D311" s="157"/>
      <c r="E311" s="327">
        <v>400</v>
      </c>
      <c r="F311" s="327"/>
      <c r="G311" s="260">
        <f t="shared" si="26"/>
        <v>400</v>
      </c>
      <c r="H311" s="427"/>
      <c r="I311" s="430"/>
      <c r="J311" s="156"/>
      <c r="K311" s="433"/>
      <c r="L311" s="436"/>
    </row>
    <row r="312" spans="1:14" ht="21" thickBot="1" x14ac:dyDescent="0.3">
      <c r="A312" s="232" t="s">
        <v>141</v>
      </c>
      <c r="B312" s="118"/>
      <c r="C312" s="315" t="s">
        <v>462</v>
      </c>
      <c r="D312" s="142"/>
      <c r="E312" s="59"/>
      <c r="F312" s="59"/>
      <c r="G312" s="59"/>
      <c r="H312" s="59"/>
      <c r="I312" s="59"/>
      <c r="J312" s="137"/>
      <c r="K312" s="137"/>
      <c r="L312" s="234"/>
    </row>
    <row r="313" spans="1:14" x14ac:dyDescent="0.25">
      <c r="A313" s="56">
        <v>1</v>
      </c>
      <c r="B313" s="57"/>
      <c r="C313" s="296" t="s">
        <v>463</v>
      </c>
      <c r="D313" s="159"/>
      <c r="E313" s="187">
        <v>53.1</v>
      </c>
      <c r="F313" s="187">
        <v>6</v>
      </c>
      <c r="G313" s="187">
        <f t="shared" ref="G313:G320" si="27">SUM(E313,F313)</f>
        <v>59.1</v>
      </c>
      <c r="H313" s="425"/>
      <c r="I313" s="428">
        <f>SUM(G313:G320)+H313-(MAX(G313:G320))</f>
        <v>432.2999999999999</v>
      </c>
      <c r="J313" s="133"/>
      <c r="K313" s="431">
        <v>4.0972222222222226E-3</v>
      </c>
      <c r="L313" s="464">
        <v>23</v>
      </c>
    </row>
    <row r="314" spans="1:14" x14ac:dyDescent="0.25">
      <c r="A314" s="54">
        <v>2</v>
      </c>
      <c r="B314" s="53"/>
      <c r="C314" s="297" t="s">
        <v>464</v>
      </c>
      <c r="D314" s="160"/>
      <c r="E314" s="188">
        <v>45.11</v>
      </c>
      <c r="F314" s="188">
        <v>27</v>
      </c>
      <c r="G314" s="188">
        <f t="shared" si="27"/>
        <v>72.11</v>
      </c>
      <c r="H314" s="426"/>
      <c r="I314" s="429"/>
      <c r="J314" s="131"/>
      <c r="K314" s="432"/>
      <c r="L314" s="465"/>
    </row>
    <row r="315" spans="1:14" x14ac:dyDescent="0.25">
      <c r="A315" s="54">
        <v>3</v>
      </c>
      <c r="B315" s="53"/>
      <c r="C315" s="297" t="s">
        <v>465</v>
      </c>
      <c r="D315" s="160"/>
      <c r="E315" s="188">
        <v>49.79</v>
      </c>
      <c r="F315" s="188">
        <v>9</v>
      </c>
      <c r="G315" s="188">
        <f t="shared" si="27"/>
        <v>58.79</v>
      </c>
      <c r="H315" s="426"/>
      <c r="I315" s="429"/>
      <c r="J315" s="131"/>
      <c r="K315" s="432"/>
      <c r="L315" s="465"/>
    </row>
    <row r="316" spans="1:14" x14ac:dyDescent="0.25">
      <c r="A316" s="54">
        <v>4</v>
      </c>
      <c r="B316" s="53"/>
      <c r="C316" s="297" t="s">
        <v>466</v>
      </c>
      <c r="D316" s="160"/>
      <c r="E316" s="188">
        <v>47.13</v>
      </c>
      <c r="F316" s="188">
        <v>9</v>
      </c>
      <c r="G316" s="188">
        <f t="shared" si="27"/>
        <v>56.13</v>
      </c>
      <c r="H316" s="426"/>
      <c r="I316" s="429"/>
      <c r="J316" s="131"/>
      <c r="K316" s="432"/>
      <c r="L316" s="465"/>
    </row>
    <row r="317" spans="1:14" x14ac:dyDescent="0.25">
      <c r="A317" s="54">
        <v>5</v>
      </c>
      <c r="B317" s="53"/>
      <c r="C317" s="297" t="s">
        <v>467</v>
      </c>
      <c r="D317" s="160"/>
      <c r="E317" s="188">
        <v>129.69</v>
      </c>
      <c r="F317" s="188">
        <v>12</v>
      </c>
      <c r="G317" s="188">
        <f t="shared" si="27"/>
        <v>141.69</v>
      </c>
      <c r="H317" s="426"/>
      <c r="I317" s="429"/>
      <c r="J317" s="131"/>
      <c r="K317" s="432"/>
      <c r="L317" s="465"/>
      <c r="N317" s="183">
        <f>G313+G314+G315+G316+G317+G318+G319+G320</f>
        <v>573.9899999999999</v>
      </c>
    </row>
    <row r="318" spans="1:14" x14ac:dyDescent="0.25">
      <c r="A318" s="54">
        <v>6</v>
      </c>
      <c r="B318" s="53"/>
      <c r="C318" s="297" t="s">
        <v>468</v>
      </c>
      <c r="D318" s="160"/>
      <c r="E318" s="188">
        <v>41.47</v>
      </c>
      <c r="F318" s="188">
        <v>9</v>
      </c>
      <c r="G318" s="188">
        <f t="shared" si="27"/>
        <v>50.47</v>
      </c>
      <c r="H318" s="426"/>
      <c r="I318" s="429"/>
      <c r="J318" s="131"/>
      <c r="K318" s="432"/>
      <c r="L318" s="465"/>
    </row>
    <row r="319" spans="1:14" x14ac:dyDescent="0.25">
      <c r="A319" s="54">
        <v>7</v>
      </c>
      <c r="B319" s="53"/>
      <c r="C319" s="297" t="s">
        <v>469</v>
      </c>
      <c r="D319" s="160"/>
      <c r="E319" s="188">
        <v>61.54</v>
      </c>
      <c r="F319" s="188">
        <v>21</v>
      </c>
      <c r="G319" s="188">
        <f t="shared" si="27"/>
        <v>82.539999999999992</v>
      </c>
      <c r="H319" s="426"/>
      <c r="I319" s="429"/>
      <c r="J319" s="131"/>
      <c r="K319" s="432"/>
      <c r="L319" s="465"/>
    </row>
    <row r="320" spans="1:14" ht="18.75" thickBot="1" x14ac:dyDescent="0.3">
      <c r="A320" s="55">
        <v>8</v>
      </c>
      <c r="B320" s="58"/>
      <c r="C320" s="298" t="s">
        <v>470</v>
      </c>
      <c r="D320" s="161"/>
      <c r="E320" s="189">
        <v>53.16</v>
      </c>
      <c r="F320" s="189"/>
      <c r="G320" s="189">
        <f t="shared" si="27"/>
        <v>53.16</v>
      </c>
      <c r="H320" s="427"/>
      <c r="I320" s="430"/>
      <c r="J320" s="156"/>
      <c r="K320" s="433"/>
      <c r="L320" s="466"/>
    </row>
    <row r="321" spans="1:18" ht="21" thickBot="1" x14ac:dyDescent="0.3">
      <c r="A321" s="232" t="s">
        <v>142</v>
      </c>
      <c r="B321" s="118"/>
      <c r="C321" s="295" t="s">
        <v>471</v>
      </c>
      <c r="D321" s="142"/>
      <c r="E321" s="59"/>
      <c r="F321" s="59"/>
      <c r="G321" s="59"/>
      <c r="H321" s="59"/>
      <c r="I321" s="59"/>
      <c r="J321" s="137"/>
      <c r="K321" s="137"/>
      <c r="L321" s="234"/>
    </row>
    <row r="322" spans="1:18" x14ac:dyDescent="0.25">
      <c r="A322" s="56">
        <v>1</v>
      </c>
      <c r="B322" s="57"/>
      <c r="C322" s="296" t="s">
        <v>472</v>
      </c>
      <c r="D322" s="159"/>
      <c r="E322" s="187">
        <v>50</v>
      </c>
      <c r="F322" s="187"/>
      <c r="G322" s="187">
        <f t="shared" ref="G322:G329" si="28">SUM(E322,F322)</f>
        <v>50</v>
      </c>
      <c r="H322" s="425"/>
      <c r="I322" s="428">
        <f>SUM(G322:G329)+H322-(MAX(G322:G329))</f>
        <v>441.81999999999994</v>
      </c>
      <c r="J322" s="133"/>
      <c r="K322" s="431">
        <v>6.6666666666666671E-3</v>
      </c>
      <c r="L322" s="464">
        <v>24</v>
      </c>
    </row>
    <row r="323" spans="1:18" x14ac:dyDescent="0.25">
      <c r="A323" s="54">
        <v>2</v>
      </c>
      <c r="B323" s="53"/>
      <c r="C323" s="297" t="s">
        <v>473</v>
      </c>
      <c r="D323" s="160"/>
      <c r="E323" s="188">
        <v>67.150000000000006</v>
      </c>
      <c r="F323" s="188"/>
      <c r="G323" s="188">
        <f t="shared" si="28"/>
        <v>67.150000000000006</v>
      </c>
      <c r="H323" s="426"/>
      <c r="I323" s="429"/>
      <c r="J323" s="131"/>
      <c r="K323" s="432"/>
      <c r="L323" s="465"/>
    </row>
    <row r="324" spans="1:18" x14ac:dyDescent="0.25">
      <c r="A324" s="54">
        <v>3</v>
      </c>
      <c r="B324" s="53"/>
      <c r="C324" s="297" t="s">
        <v>474</v>
      </c>
      <c r="D324" s="160"/>
      <c r="E324" s="188">
        <v>34.94</v>
      </c>
      <c r="F324" s="188"/>
      <c r="G324" s="188">
        <f t="shared" si="28"/>
        <v>34.94</v>
      </c>
      <c r="H324" s="426"/>
      <c r="I324" s="429"/>
      <c r="J324" s="131"/>
      <c r="K324" s="432"/>
      <c r="L324" s="465"/>
    </row>
    <row r="325" spans="1:18" x14ac:dyDescent="0.25">
      <c r="A325" s="54">
        <v>4</v>
      </c>
      <c r="B325" s="53"/>
      <c r="C325" s="297" t="s">
        <v>475</v>
      </c>
      <c r="D325" s="160"/>
      <c r="E325" s="188">
        <v>104.57</v>
      </c>
      <c r="F325" s="188">
        <v>9</v>
      </c>
      <c r="G325" s="188">
        <f t="shared" si="28"/>
        <v>113.57</v>
      </c>
      <c r="H325" s="426"/>
      <c r="I325" s="429"/>
      <c r="J325" s="131"/>
      <c r="K325" s="432"/>
      <c r="L325" s="465"/>
      <c r="N325" s="183">
        <f>G322+G323+G324+G325+G326+G327+G328+G329</f>
        <v>560.16</v>
      </c>
      <c r="R325" s="321"/>
    </row>
    <row r="326" spans="1:18" x14ac:dyDescent="0.25">
      <c r="A326" s="54">
        <v>5</v>
      </c>
      <c r="B326" s="53"/>
      <c r="C326" s="297" t="s">
        <v>476</v>
      </c>
      <c r="D326" s="160"/>
      <c r="E326" s="188">
        <v>74.06</v>
      </c>
      <c r="F326" s="188">
        <v>3</v>
      </c>
      <c r="G326" s="188">
        <f t="shared" si="28"/>
        <v>77.06</v>
      </c>
      <c r="H326" s="426"/>
      <c r="I326" s="429"/>
      <c r="J326" s="131"/>
      <c r="K326" s="432"/>
      <c r="L326" s="465"/>
    </row>
    <row r="327" spans="1:18" x14ac:dyDescent="0.25">
      <c r="A327" s="54">
        <v>6</v>
      </c>
      <c r="B327" s="53"/>
      <c r="C327" s="297" t="s">
        <v>477</v>
      </c>
      <c r="D327" s="160"/>
      <c r="E327" s="188">
        <v>55.91</v>
      </c>
      <c r="F327" s="188">
        <v>3</v>
      </c>
      <c r="G327" s="188">
        <f t="shared" si="28"/>
        <v>58.91</v>
      </c>
      <c r="H327" s="426"/>
      <c r="I327" s="429"/>
      <c r="J327" s="131"/>
      <c r="K327" s="432"/>
      <c r="L327" s="465"/>
    </row>
    <row r="328" spans="1:18" x14ac:dyDescent="0.25">
      <c r="A328" s="54">
        <v>7</v>
      </c>
      <c r="B328" s="53"/>
      <c r="C328" s="297" t="s">
        <v>478</v>
      </c>
      <c r="D328" s="160"/>
      <c r="E328" s="188">
        <v>40.19</v>
      </c>
      <c r="F328" s="188"/>
      <c r="G328" s="188">
        <f t="shared" si="28"/>
        <v>40.19</v>
      </c>
      <c r="H328" s="426"/>
      <c r="I328" s="429"/>
      <c r="J328" s="131"/>
      <c r="K328" s="432"/>
      <c r="L328" s="465"/>
    </row>
    <row r="329" spans="1:18" ht="18.75" thickBot="1" x14ac:dyDescent="0.3">
      <c r="A329" s="55">
        <v>8</v>
      </c>
      <c r="B329" s="58"/>
      <c r="C329" s="298" t="s">
        <v>479</v>
      </c>
      <c r="D329" s="161"/>
      <c r="E329" s="189">
        <v>112.34</v>
      </c>
      <c r="F329" s="189">
        <v>6</v>
      </c>
      <c r="G329" s="189">
        <f t="shared" si="28"/>
        <v>118.34</v>
      </c>
      <c r="H329" s="427"/>
      <c r="I329" s="430"/>
      <c r="J329" s="156"/>
      <c r="K329" s="433"/>
      <c r="L329" s="466"/>
    </row>
    <row r="330" spans="1:18" ht="21" thickBot="1" x14ac:dyDescent="0.3">
      <c r="A330" s="232" t="s">
        <v>143</v>
      </c>
      <c r="B330" s="118"/>
      <c r="C330" s="295" t="s">
        <v>480</v>
      </c>
      <c r="D330" s="142"/>
      <c r="E330" s="59"/>
      <c r="F330" s="59"/>
      <c r="G330" s="59"/>
      <c r="H330" s="59"/>
      <c r="I330" s="59"/>
      <c r="J330" s="137"/>
      <c r="K330" s="137"/>
      <c r="L330" s="234"/>
    </row>
    <row r="331" spans="1:18" x14ac:dyDescent="0.25">
      <c r="A331" s="56">
        <v>1</v>
      </c>
      <c r="B331" s="57"/>
      <c r="C331" s="296" t="s">
        <v>481</v>
      </c>
      <c r="D331" s="159"/>
      <c r="E331" s="187">
        <v>77.25</v>
      </c>
      <c r="F331" s="187">
        <v>3</v>
      </c>
      <c r="G331" s="258">
        <f>E331+F331</f>
        <v>80.25</v>
      </c>
      <c r="H331" s="425"/>
      <c r="I331" s="428">
        <f>SUM(G331:G338)+H331-(MAX(G331:G338))</f>
        <v>496.55</v>
      </c>
      <c r="J331" s="133"/>
      <c r="K331" s="431"/>
      <c r="L331" s="434">
        <v>31</v>
      </c>
    </row>
    <row r="332" spans="1:18" x14ac:dyDescent="0.25">
      <c r="A332" s="54">
        <v>2</v>
      </c>
      <c r="B332" s="53"/>
      <c r="C332" s="297" t="s">
        <v>482</v>
      </c>
      <c r="D332" s="160"/>
      <c r="E332" s="188">
        <v>55.29</v>
      </c>
      <c r="F332" s="188">
        <v>3</v>
      </c>
      <c r="G332" s="258">
        <f t="shared" ref="G332:G338" si="29">E332+F332</f>
        <v>58.29</v>
      </c>
      <c r="H332" s="426"/>
      <c r="I332" s="429"/>
      <c r="J332" s="131"/>
      <c r="K332" s="432"/>
      <c r="L332" s="435"/>
    </row>
    <row r="333" spans="1:18" x14ac:dyDescent="0.25">
      <c r="A333" s="54">
        <v>3</v>
      </c>
      <c r="B333" s="53"/>
      <c r="C333" s="297" t="s">
        <v>483</v>
      </c>
      <c r="D333" s="160"/>
      <c r="E333" s="188">
        <v>78.63</v>
      </c>
      <c r="F333" s="188"/>
      <c r="G333" s="258">
        <f t="shared" si="29"/>
        <v>78.63</v>
      </c>
      <c r="H333" s="426"/>
      <c r="I333" s="429"/>
      <c r="J333" s="131"/>
      <c r="K333" s="432"/>
      <c r="L333" s="435"/>
    </row>
    <row r="334" spans="1:18" x14ac:dyDescent="0.25">
      <c r="A334" s="54">
        <v>4</v>
      </c>
      <c r="B334" s="53"/>
      <c r="C334" s="297" t="s">
        <v>484</v>
      </c>
      <c r="D334" s="160"/>
      <c r="E334" s="188">
        <v>50.6</v>
      </c>
      <c r="F334" s="188"/>
      <c r="G334" s="258">
        <f t="shared" si="29"/>
        <v>50.6</v>
      </c>
      <c r="H334" s="426"/>
      <c r="I334" s="429"/>
      <c r="J334" s="131"/>
      <c r="K334" s="432"/>
      <c r="L334" s="435"/>
    </row>
    <row r="335" spans="1:18" x14ac:dyDescent="0.25">
      <c r="A335" s="54">
        <v>5</v>
      </c>
      <c r="B335" s="53"/>
      <c r="C335" s="297" t="s">
        <v>485</v>
      </c>
      <c r="D335" s="160"/>
      <c r="E335" s="188">
        <v>67.19</v>
      </c>
      <c r="F335" s="188">
        <v>9</v>
      </c>
      <c r="G335" s="258">
        <f t="shared" si="29"/>
        <v>76.19</v>
      </c>
      <c r="H335" s="426"/>
      <c r="I335" s="429"/>
      <c r="J335" s="131"/>
      <c r="K335" s="432"/>
      <c r="L335" s="435"/>
      <c r="N335" s="183">
        <f>G331+G332+G333+G334+G335+G336+G337+G338</f>
        <v>596.63</v>
      </c>
    </row>
    <row r="336" spans="1:18" x14ac:dyDescent="0.25">
      <c r="A336" s="54">
        <v>6</v>
      </c>
      <c r="B336" s="53"/>
      <c r="C336" s="297" t="s">
        <v>486</v>
      </c>
      <c r="D336" s="160"/>
      <c r="E336" s="188">
        <v>61.73</v>
      </c>
      <c r="F336" s="188">
        <v>3</v>
      </c>
      <c r="G336" s="258">
        <f t="shared" si="29"/>
        <v>64.72999999999999</v>
      </c>
      <c r="H336" s="426"/>
      <c r="I336" s="429"/>
      <c r="J336" s="131"/>
      <c r="K336" s="432"/>
      <c r="L336" s="435"/>
    </row>
    <row r="337" spans="1:15" x14ac:dyDescent="0.25">
      <c r="A337" s="54">
        <v>7</v>
      </c>
      <c r="B337" s="53"/>
      <c r="C337" s="297" t="s">
        <v>487</v>
      </c>
      <c r="D337" s="160"/>
      <c r="E337" s="188">
        <v>75.86</v>
      </c>
      <c r="F337" s="188">
        <v>12</v>
      </c>
      <c r="G337" s="258">
        <f t="shared" si="29"/>
        <v>87.86</v>
      </c>
      <c r="H337" s="426"/>
      <c r="I337" s="429"/>
      <c r="J337" s="131"/>
      <c r="K337" s="432"/>
      <c r="L337" s="435"/>
    </row>
    <row r="338" spans="1:15" ht="18.75" thickBot="1" x14ac:dyDescent="0.3">
      <c r="A338" s="55">
        <v>8</v>
      </c>
      <c r="B338" s="58"/>
      <c r="C338" s="298" t="s">
        <v>488</v>
      </c>
      <c r="D338" s="157"/>
      <c r="E338" s="189">
        <v>95.08</v>
      </c>
      <c r="F338" s="189">
        <v>5</v>
      </c>
      <c r="G338" s="258">
        <f t="shared" si="29"/>
        <v>100.08</v>
      </c>
      <c r="H338" s="427"/>
      <c r="I338" s="430"/>
      <c r="J338" s="156"/>
      <c r="K338" s="433"/>
      <c r="L338" s="436"/>
    </row>
    <row r="339" spans="1:15" ht="21" thickBot="1" x14ac:dyDescent="0.3">
      <c r="A339" s="232" t="s">
        <v>144</v>
      </c>
      <c r="B339" s="118"/>
      <c r="C339" s="295" t="s">
        <v>489</v>
      </c>
      <c r="D339" s="142"/>
      <c r="E339" s="59"/>
      <c r="F339" s="59"/>
      <c r="G339" s="59"/>
      <c r="H339" s="59"/>
      <c r="I339" s="59"/>
      <c r="J339" s="137"/>
      <c r="K339" s="137"/>
      <c r="L339" s="234"/>
    </row>
    <row r="340" spans="1:15" x14ac:dyDescent="0.25">
      <c r="A340" s="56">
        <v>1</v>
      </c>
      <c r="B340" s="57"/>
      <c r="C340" s="296" t="s">
        <v>490</v>
      </c>
      <c r="D340" s="159"/>
      <c r="E340" s="187">
        <v>33.090000000000003</v>
      </c>
      <c r="F340" s="187">
        <v>3</v>
      </c>
      <c r="G340" s="187">
        <f t="shared" ref="G340:G347" si="30">SUM(E340,F340)</f>
        <v>36.090000000000003</v>
      </c>
      <c r="H340" s="425"/>
      <c r="I340" s="428">
        <f>SUM(G340:G347)+H340-(MAX(G340:G347))</f>
        <v>282.40999999999997</v>
      </c>
      <c r="J340" s="133"/>
      <c r="K340" s="431">
        <v>3.8773148148148143E-3</v>
      </c>
      <c r="L340" s="464">
        <v>7</v>
      </c>
    </row>
    <row r="341" spans="1:15" x14ac:dyDescent="0.25">
      <c r="A341" s="54">
        <v>2</v>
      </c>
      <c r="B341" s="53"/>
      <c r="C341" s="297" t="s">
        <v>491</v>
      </c>
      <c r="D341" s="160"/>
      <c r="E341" s="188">
        <v>38.9</v>
      </c>
      <c r="F341" s="188"/>
      <c r="G341" s="188">
        <f t="shared" si="30"/>
        <v>38.9</v>
      </c>
      <c r="H341" s="426"/>
      <c r="I341" s="429"/>
      <c r="J341" s="131"/>
      <c r="K341" s="432"/>
      <c r="L341" s="465"/>
    </row>
    <row r="342" spans="1:15" x14ac:dyDescent="0.25">
      <c r="A342" s="54">
        <v>3</v>
      </c>
      <c r="B342" s="53"/>
      <c r="C342" s="297" t="s">
        <v>492</v>
      </c>
      <c r="D342" s="160"/>
      <c r="E342" s="188">
        <v>35.07</v>
      </c>
      <c r="F342" s="188"/>
      <c r="G342" s="188">
        <f t="shared" si="30"/>
        <v>35.07</v>
      </c>
      <c r="H342" s="426"/>
      <c r="I342" s="429"/>
      <c r="J342" s="131"/>
      <c r="K342" s="432"/>
      <c r="L342" s="465"/>
    </row>
    <row r="343" spans="1:15" x14ac:dyDescent="0.25">
      <c r="A343" s="54">
        <v>4</v>
      </c>
      <c r="B343" s="53"/>
      <c r="C343" s="297" t="s">
        <v>493</v>
      </c>
      <c r="D343" s="160"/>
      <c r="E343" s="188">
        <v>111.9</v>
      </c>
      <c r="F343" s="188"/>
      <c r="G343" s="188">
        <f t="shared" si="30"/>
        <v>111.9</v>
      </c>
      <c r="H343" s="426"/>
      <c r="I343" s="429"/>
      <c r="J343" s="131"/>
      <c r="K343" s="432"/>
      <c r="L343" s="465"/>
    </row>
    <row r="344" spans="1:15" x14ac:dyDescent="0.25">
      <c r="A344" s="54">
        <v>5</v>
      </c>
      <c r="B344" s="53"/>
      <c r="C344" s="297" t="s">
        <v>494</v>
      </c>
      <c r="D344" s="160"/>
      <c r="E344" s="188">
        <v>37.49</v>
      </c>
      <c r="F344" s="188"/>
      <c r="G344" s="188">
        <f t="shared" si="30"/>
        <v>37.49</v>
      </c>
      <c r="H344" s="426"/>
      <c r="I344" s="429"/>
      <c r="J344" s="131"/>
      <c r="K344" s="432"/>
      <c r="L344" s="465"/>
      <c r="N344" s="183">
        <f>G340+G341+G342+G343+G344+G345+G346+G347</f>
        <v>394.31</v>
      </c>
    </row>
    <row r="345" spans="1:15" x14ac:dyDescent="0.25">
      <c r="A345" s="54">
        <v>6</v>
      </c>
      <c r="B345" s="53"/>
      <c r="C345" s="297" t="s">
        <v>495</v>
      </c>
      <c r="D345" s="160"/>
      <c r="E345" s="188">
        <v>39</v>
      </c>
      <c r="F345" s="188"/>
      <c r="G345" s="188">
        <f t="shared" si="30"/>
        <v>39</v>
      </c>
      <c r="H345" s="426"/>
      <c r="I345" s="429"/>
      <c r="J345" s="131"/>
      <c r="K345" s="432"/>
      <c r="L345" s="465"/>
    </row>
    <row r="346" spans="1:15" x14ac:dyDescent="0.25">
      <c r="A346" s="54">
        <v>7</v>
      </c>
      <c r="B346" s="53"/>
      <c r="C346" s="297" t="s">
        <v>496</v>
      </c>
      <c r="D346" s="160"/>
      <c r="E346" s="188">
        <v>51.66</v>
      </c>
      <c r="F346" s="188"/>
      <c r="G346" s="188">
        <f t="shared" si="30"/>
        <v>51.66</v>
      </c>
      <c r="H346" s="426"/>
      <c r="I346" s="429"/>
      <c r="J346" s="131"/>
      <c r="K346" s="432"/>
      <c r="L346" s="465"/>
    </row>
    <row r="347" spans="1:15" ht="18.75" thickBot="1" x14ac:dyDescent="0.3">
      <c r="A347" s="55">
        <v>8</v>
      </c>
      <c r="B347" s="58"/>
      <c r="C347" s="301" t="s">
        <v>497</v>
      </c>
      <c r="D347" s="161"/>
      <c r="E347" s="189">
        <v>44.2</v>
      </c>
      <c r="F347" s="189"/>
      <c r="G347" s="189">
        <f t="shared" si="30"/>
        <v>44.2</v>
      </c>
      <c r="H347" s="427"/>
      <c r="I347" s="430"/>
      <c r="J347" s="156"/>
      <c r="K347" s="433"/>
      <c r="L347" s="466"/>
    </row>
    <row r="348" spans="1:15" ht="6" customHeight="1" x14ac:dyDescent="0.2">
      <c r="A348" s="26"/>
      <c r="B348" s="136"/>
      <c r="C348" s="221"/>
      <c r="D348" s="201"/>
      <c r="E348" s="59"/>
      <c r="F348" s="59"/>
      <c r="G348" s="269"/>
      <c r="H348" s="59"/>
      <c r="I348" s="202"/>
      <c r="J348" s="75"/>
      <c r="K348" s="203"/>
      <c r="L348" s="76"/>
    </row>
    <row r="349" spans="1:15" ht="15" customHeight="1" x14ac:dyDescent="0.2">
      <c r="A349" s="26"/>
      <c r="B349" s="136"/>
      <c r="C349" s="221"/>
      <c r="D349" s="201"/>
      <c r="E349" s="59"/>
      <c r="F349" s="59"/>
      <c r="G349" s="269"/>
      <c r="H349" s="59"/>
      <c r="I349" s="202"/>
      <c r="J349" s="75"/>
      <c r="K349" s="203"/>
      <c r="L349" s="76"/>
    </row>
    <row r="350" spans="1:15" ht="14.25" customHeight="1" x14ac:dyDescent="0.2">
      <c r="A350" s="26"/>
      <c r="B350" s="136"/>
      <c r="C350" s="146" t="s">
        <v>37</v>
      </c>
      <c r="D350" s="201"/>
      <c r="E350" s="59"/>
      <c r="F350" s="59"/>
      <c r="G350" s="269"/>
      <c r="H350" s="59"/>
      <c r="I350" s="202"/>
      <c r="J350" s="75"/>
      <c r="K350" s="203"/>
      <c r="L350" s="76"/>
      <c r="O350" s="183"/>
    </row>
    <row r="351" spans="1:15" ht="25.9" customHeight="1" x14ac:dyDescent="0.2">
      <c r="A351" s="340">
        <v>1</v>
      </c>
      <c r="B351" s="341"/>
      <c r="C351" s="342" t="s">
        <v>252</v>
      </c>
      <c r="D351" s="343" t="s">
        <v>49</v>
      </c>
      <c r="E351" s="344" t="s">
        <v>49</v>
      </c>
      <c r="F351" s="345"/>
      <c r="G351" s="346"/>
      <c r="H351" s="345"/>
      <c r="I351" s="347">
        <v>19.600000000000001</v>
      </c>
      <c r="J351" s="137"/>
      <c r="K351" s="203"/>
      <c r="L351" s="138"/>
      <c r="N351" s="26"/>
      <c r="O351" s="136"/>
    </row>
    <row r="352" spans="1:15" ht="29.45" customHeight="1" x14ac:dyDescent="0.2">
      <c r="A352" s="348">
        <v>2</v>
      </c>
      <c r="B352" s="349"/>
      <c r="C352" s="357" t="s">
        <v>259</v>
      </c>
      <c r="D352" s="350" t="s">
        <v>49</v>
      </c>
      <c r="E352" s="351" t="s">
        <v>49</v>
      </c>
      <c r="F352" s="352"/>
      <c r="G352" s="352"/>
      <c r="H352" s="353"/>
      <c r="I352" s="354">
        <v>24.09</v>
      </c>
      <c r="J352" s="137"/>
      <c r="K352" s="203"/>
      <c r="L352" s="138"/>
      <c r="N352" s="26"/>
      <c r="O352" s="136"/>
    </row>
    <row r="353" spans="1:15" ht="30" customHeight="1" x14ac:dyDescent="0.2">
      <c r="A353" s="348">
        <v>3</v>
      </c>
      <c r="B353" s="355"/>
      <c r="C353" s="351" t="s">
        <v>367</v>
      </c>
      <c r="D353" s="350" t="s">
        <v>40</v>
      </c>
      <c r="E353" s="356" t="s">
        <v>40</v>
      </c>
      <c r="F353" s="353"/>
      <c r="G353" s="352"/>
      <c r="H353" s="353"/>
      <c r="I353" s="354">
        <v>24.56</v>
      </c>
      <c r="J353" s="75"/>
      <c r="K353" s="75"/>
      <c r="L353" s="76"/>
      <c r="N353" s="26"/>
      <c r="O353" s="136"/>
    </row>
    <row r="354" spans="1:15" x14ac:dyDescent="0.2">
      <c r="A354" s="25"/>
      <c r="B354" s="25"/>
      <c r="C354" s="25"/>
      <c r="D354" s="25"/>
      <c r="E354" s="59"/>
      <c r="F354" s="59"/>
      <c r="G354" s="59"/>
      <c r="H354" s="59"/>
      <c r="I354" s="74"/>
      <c r="J354" s="75"/>
      <c r="K354" s="75"/>
      <c r="L354" s="76"/>
    </row>
    <row r="355" spans="1:15" ht="20.25" x14ac:dyDescent="0.2">
      <c r="C355" s="143" t="s">
        <v>5</v>
      </c>
      <c r="D355" s="146"/>
      <c r="E355" s="147"/>
      <c r="F355" s="147"/>
      <c r="I355" s="407" t="s">
        <v>42</v>
      </c>
    </row>
    <row r="357" spans="1:15" x14ac:dyDescent="0.2">
      <c r="A357" s="150"/>
      <c r="B357" s="36"/>
      <c r="C357" s="34"/>
      <c r="D357" s="34"/>
      <c r="E357" s="451"/>
      <c r="F357" s="451"/>
      <c r="G357" s="451"/>
      <c r="H357" s="151"/>
      <c r="I357" s="75"/>
    </row>
    <row r="358" spans="1:15" x14ac:dyDescent="0.2">
      <c r="A358" s="150"/>
      <c r="B358" s="36"/>
      <c r="C358" s="34"/>
      <c r="D358" s="34"/>
      <c r="E358" s="451"/>
      <c r="F358" s="451"/>
      <c r="G358" s="451"/>
      <c r="H358" s="151"/>
      <c r="I358" s="75"/>
    </row>
    <row r="359" spans="1:15" x14ac:dyDescent="0.2">
      <c r="A359" s="150"/>
      <c r="B359" s="36"/>
      <c r="C359" s="34"/>
      <c r="D359" s="34"/>
      <c r="E359" s="451"/>
      <c r="F359" s="451"/>
      <c r="G359" s="451"/>
      <c r="H359" s="151"/>
      <c r="I359" s="75"/>
    </row>
    <row r="360" spans="1:15" x14ac:dyDescent="0.2">
      <c r="C360" s="152"/>
      <c r="D360" s="152"/>
    </row>
    <row r="361" spans="1:15" x14ac:dyDescent="0.2">
      <c r="C361" s="152"/>
      <c r="D361" s="152"/>
    </row>
    <row r="362" spans="1:15" x14ac:dyDescent="0.2">
      <c r="C362" s="152"/>
      <c r="D362" s="152"/>
    </row>
    <row r="363" spans="1:15" x14ac:dyDescent="0.2">
      <c r="C363" s="152"/>
      <c r="D363" s="152"/>
    </row>
    <row r="364" spans="1:15" x14ac:dyDescent="0.2">
      <c r="C364" s="152"/>
      <c r="D364" s="152"/>
    </row>
  </sheetData>
  <mergeCells count="161">
    <mergeCell ref="H331:H338"/>
    <mergeCell ref="I331:I338"/>
    <mergeCell ref="K331:K338"/>
    <mergeCell ref="L331:L338"/>
    <mergeCell ref="H340:H347"/>
    <mergeCell ref="I340:I347"/>
    <mergeCell ref="K340:K347"/>
    <mergeCell ref="L340:L347"/>
    <mergeCell ref="H313:H320"/>
    <mergeCell ref="I313:I320"/>
    <mergeCell ref="K313:K320"/>
    <mergeCell ref="L313:L320"/>
    <mergeCell ref="H322:H329"/>
    <mergeCell ref="I322:I329"/>
    <mergeCell ref="K322:K329"/>
    <mergeCell ref="L322:L329"/>
    <mergeCell ref="H295:H302"/>
    <mergeCell ref="I295:I302"/>
    <mergeCell ref="K295:K302"/>
    <mergeCell ref="L295:L302"/>
    <mergeCell ref="H304:H311"/>
    <mergeCell ref="I304:I311"/>
    <mergeCell ref="K304:K311"/>
    <mergeCell ref="L304:L311"/>
    <mergeCell ref="H277:H284"/>
    <mergeCell ref="I277:I284"/>
    <mergeCell ref="K277:K284"/>
    <mergeCell ref="L277:L284"/>
    <mergeCell ref="H286:H293"/>
    <mergeCell ref="I286:I293"/>
    <mergeCell ref="K286:K293"/>
    <mergeCell ref="L286:L293"/>
    <mergeCell ref="H259:H266"/>
    <mergeCell ref="I259:I266"/>
    <mergeCell ref="K259:K266"/>
    <mergeCell ref="L259:L266"/>
    <mergeCell ref="H268:H275"/>
    <mergeCell ref="I268:I275"/>
    <mergeCell ref="K268:K275"/>
    <mergeCell ref="L268:L275"/>
    <mergeCell ref="H241:H248"/>
    <mergeCell ref="I241:I248"/>
    <mergeCell ref="K241:K248"/>
    <mergeCell ref="L241:L248"/>
    <mergeCell ref="H250:H257"/>
    <mergeCell ref="I250:I257"/>
    <mergeCell ref="K250:K257"/>
    <mergeCell ref="L250:L257"/>
    <mergeCell ref="H223:H230"/>
    <mergeCell ref="I223:I230"/>
    <mergeCell ref="K223:K230"/>
    <mergeCell ref="L223:L230"/>
    <mergeCell ref="H232:H239"/>
    <mergeCell ref="I232:I239"/>
    <mergeCell ref="K232:K239"/>
    <mergeCell ref="L232:L239"/>
    <mergeCell ref="H205:H212"/>
    <mergeCell ref="I205:I212"/>
    <mergeCell ref="K205:K212"/>
    <mergeCell ref="L205:L212"/>
    <mergeCell ref="H214:H221"/>
    <mergeCell ref="I214:I221"/>
    <mergeCell ref="K214:K221"/>
    <mergeCell ref="L214:L221"/>
    <mergeCell ref="H187:H194"/>
    <mergeCell ref="I187:I194"/>
    <mergeCell ref="K187:K194"/>
    <mergeCell ref="L187:L194"/>
    <mergeCell ref="H196:H203"/>
    <mergeCell ref="I196:I203"/>
    <mergeCell ref="K196:K203"/>
    <mergeCell ref="L196:L203"/>
    <mergeCell ref="I178:I185"/>
    <mergeCell ref="H178:H185"/>
    <mergeCell ref="L178:L185"/>
    <mergeCell ref="K178:K185"/>
    <mergeCell ref="H160:H167"/>
    <mergeCell ref="I160:I167"/>
    <mergeCell ref="K160:K167"/>
    <mergeCell ref="L160:L167"/>
    <mergeCell ref="H169:H176"/>
    <mergeCell ref="I169:I176"/>
    <mergeCell ref="K169:K176"/>
    <mergeCell ref="L169:L176"/>
    <mergeCell ref="H142:H149"/>
    <mergeCell ref="I142:I149"/>
    <mergeCell ref="K142:K149"/>
    <mergeCell ref="L142:L149"/>
    <mergeCell ref="H151:H158"/>
    <mergeCell ref="I151:I158"/>
    <mergeCell ref="K151:K158"/>
    <mergeCell ref="L151:L158"/>
    <mergeCell ref="H124:H131"/>
    <mergeCell ref="I124:I131"/>
    <mergeCell ref="K124:K131"/>
    <mergeCell ref="L124:L131"/>
    <mergeCell ref="H133:H140"/>
    <mergeCell ref="I133:I140"/>
    <mergeCell ref="K133:K140"/>
    <mergeCell ref="L133:L140"/>
    <mergeCell ref="H106:H113"/>
    <mergeCell ref="I106:I113"/>
    <mergeCell ref="K106:K113"/>
    <mergeCell ref="L106:L113"/>
    <mergeCell ref="H115:H122"/>
    <mergeCell ref="I115:I122"/>
    <mergeCell ref="K115:K122"/>
    <mergeCell ref="L115:L122"/>
    <mergeCell ref="K52:K59"/>
    <mergeCell ref="L52:L59"/>
    <mergeCell ref="H97:H104"/>
    <mergeCell ref="I97:I104"/>
    <mergeCell ref="K97:K104"/>
    <mergeCell ref="L97:L104"/>
    <mergeCell ref="H79:H86"/>
    <mergeCell ref="I79:I86"/>
    <mergeCell ref="K79:K86"/>
    <mergeCell ref="L79:L86"/>
    <mergeCell ref="H88:H95"/>
    <mergeCell ref="I88:I95"/>
    <mergeCell ref="K88:K95"/>
    <mergeCell ref="L88:L95"/>
    <mergeCell ref="I25:I32"/>
    <mergeCell ref="I34:I41"/>
    <mergeCell ref="H34:H41"/>
    <mergeCell ref="L34:L41"/>
    <mergeCell ref="K34:K41"/>
    <mergeCell ref="L25:L32"/>
    <mergeCell ref="E358:G358"/>
    <mergeCell ref="E359:G359"/>
    <mergeCell ref="E357:G357"/>
    <mergeCell ref="H25:H32"/>
    <mergeCell ref="H61:H68"/>
    <mergeCell ref="I61:I68"/>
    <mergeCell ref="K61:K68"/>
    <mergeCell ref="L61:L68"/>
    <mergeCell ref="H70:H77"/>
    <mergeCell ref="I70:I77"/>
    <mergeCell ref="K70:K77"/>
    <mergeCell ref="L70:L77"/>
    <mergeCell ref="H43:H50"/>
    <mergeCell ref="I43:I50"/>
    <mergeCell ref="K43:K50"/>
    <mergeCell ref="L43:L50"/>
    <mergeCell ref="H52:H59"/>
    <mergeCell ref="I52:I59"/>
    <mergeCell ref="H16:H23"/>
    <mergeCell ref="I16:I23"/>
    <mergeCell ref="K16:K23"/>
    <mergeCell ref="L16:L23"/>
    <mergeCell ref="A1:L1"/>
    <mergeCell ref="A4:A5"/>
    <mergeCell ref="C4:C5"/>
    <mergeCell ref="E4:K4"/>
    <mergeCell ref="L4:L5"/>
    <mergeCell ref="A3:L3"/>
    <mergeCell ref="A2:L2"/>
    <mergeCell ref="I7:I14"/>
    <mergeCell ref="H7:H14"/>
    <mergeCell ref="K7:K14"/>
    <mergeCell ref="L7:L14"/>
  </mergeCells>
  <phoneticPr fontId="2" type="noConversion"/>
  <conditionalFormatting sqref="G25:G32">
    <cfRule type="top10" dxfId="55" priority="104" percent="1" rank="1"/>
  </conditionalFormatting>
  <conditionalFormatting sqref="G88:G95">
    <cfRule type="top10" dxfId="54" priority="96" percent="1" rank="1"/>
  </conditionalFormatting>
  <conditionalFormatting sqref="G97:G104">
    <cfRule type="top10" dxfId="53" priority="95" percent="1" rank="1"/>
  </conditionalFormatting>
  <conditionalFormatting sqref="G106:G113">
    <cfRule type="top10" dxfId="52" priority="94" percent="1" rank="1"/>
  </conditionalFormatting>
  <conditionalFormatting sqref="G115:G122">
    <cfRule type="top10" dxfId="51" priority="93" percent="1" rank="1"/>
  </conditionalFormatting>
  <conditionalFormatting sqref="G124:G131">
    <cfRule type="top10" dxfId="50" priority="92" percent="1" rank="1"/>
  </conditionalFormatting>
  <conditionalFormatting sqref="G133:G140">
    <cfRule type="top10" dxfId="49" priority="91" percent="1" rank="1"/>
  </conditionalFormatting>
  <conditionalFormatting sqref="G160:G167">
    <cfRule type="top10" dxfId="48" priority="88" percent="1" rank="1"/>
  </conditionalFormatting>
  <conditionalFormatting sqref="G169:G176">
    <cfRule type="top10" dxfId="47" priority="87" percent="1" rank="1"/>
  </conditionalFormatting>
  <conditionalFormatting sqref="G160:G167">
    <cfRule type="top10" dxfId="46" priority="84" percent="1" rank="1"/>
  </conditionalFormatting>
  <conditionalFormatting sqref="G169:G176">
    <cfRule type="top10" dxfId="45" priority="83" percent="1" rank="1"/>
  </conditionalFormatting>
  <conditionalFormatting sqref="G178:G185">
    <cfRule type="top10" dxfId="44" priority="82" percent="1" rank="1"/>
  </conditionalFormatting>
  <conditionalFormatting sqref="G196:G203">
    <cfRule type="top10" dxfId="43" priority="80" percent="1" rank="1"/>
  </conditionalFormatting>
  <conditionalFormatting sqref="G205:G212">
    <cfRule type="top10" dxfId="42" priority="79" percent="1" rank="1"/>
  </conditionalFormatting>
  <conditionalFormatting sqref="G205:G212">
    <cfRule type="top10" dxfId="41" priority="78" percent="1" rank="1"/>
  </conditionalFormatting>
  <conditionalFormatting sqref="G214:G221">
    <cfRule type="top10" dxfId="40" priority="77" percent="1" rank="1"/>
  </conditionalFormatting>
  <conditionalFormatting sqref="G214:G221">
    <cfRule type="top10" dxfId="39" priority="76" percent="1" rank="1"/>
  </conditionalFormatting>
  <conditionalFormatting sqref="G223:G230">
    <cfRule type="top10" dxfId="38" priority="75" percent="1" rank="1"/>
  </conditionalFormatting>
  <conditionalFormatting sqref="G223:G230">
    <cfRule type="top10" dxfId="37" priority="74" percent="1" rank="1"/>
  </conditionalFormatting>
  <conditionalFormatting sqref="G232:G239">
    <cfRule type="top10" dxfId="36" priority="73" percent="1" rank="1"/>
  </conditionalFormatting>
  <conditionalFormatting sqref="G232:G239">
    <cfRule type="top10" dxfId="35" priority="72" percent="1" rank="1"/>
  </conditionalFormatting>
  <conditionalFormatting sqref="G241:G248">
    <cfRule type="top10" dxfId="34" priority="71" percent="1" rank="1"/>
  </conditionalFormatting>
  <conditionalFormatting sqref="G241:G248">
    <cfRule type="top10" dxfId="33" priority="70" percent="1" rank="1"/>
  </conditionalFormatting>
  <conditionalFormatting sqref="G259:G266">
    <cfRule type="top10" dxfId="32" priority="64" percent="1" rank="1"/>
  </conditionalFormatting>
  <conditionalFormatting sqref="G259">
    <cfRule type="top10" dxfId="31" priority="62" percent="1" rank="1"/>
  </conditionalFormatting>
  <conditionalFormatting sqref="G259:G266">
    <cfRule type="top10" dxfId="30" priority="53" percent="1" rank="1"/>
  </conditionalFormatting>
  <conditionalFormatting sqref="G259:G266">
    <cfRule type="top10" dxfId="29" priority="52" percent="1" rank="1"/>
  </conditionalFormatting>
  <conditionalFormatting sqref="G259:G266">
    <cfRule type="top10" dxfId="28" priority="48" percent="1" rank="1"/>
  </conditionalFormatting>
  <conditionalFormatting sqref="G286:G293">
    <cfRule type="top10" dxfId="27" priority="45" percent="1" rank="1"/>
  </conditionalFormatting>
  <conditionalFormatting sqref="G295:G302">
    <cfRule type="top10" dxfId="26" priority="44" percent="1" rank="1"/>
  </conditionalFormatting>
  <conditionalFormatting sqref="G313:G320">
    <cfRule type="top10" dxfId="25" priority="42" percent="1" rank="1"/>
  </conditionalFormatting>
  <conditionalFormatting sqref="G322:G329">
    <cfRule type="top10" dxfId="24" priority="41" percent="1" rank="1"/>
  </conditionalFormatting>
  <conditionalFormatting sqref="G340:G347">
    <cfRule type="top10" dxfId="23" priority="39" percent="1" rank="1"/>
  </conditionalFormatting>
  <conditionalFormatting sqref="G250:G257">
    <cfRule type="top10" dxfId="22" priority="32" percent="1" rank="1"/>
  </conditionalFormatting>
  <conditionalFormatting sqref="G250:G257">
    <cfRule type="top10" dxfId="21" priority="31" percent="1" rank="1"/>
  </conditionalFormatting>
  <conditionalFormatting sqref="G268:G275">
    <cfRule type="top10" dxfId="20" priority="23" percent="1" rank="1"/>
  </conditionalFormatting>
  <conditionalFormatting sqref="G268:G275">
    <cfRule type="top10" dxfId="19" priority="22" percent="1" rank="1"/>
  </conditionalFormatting>
  <conditionalFormatting sqref="G34:G41">
    <cfRule type="top10" dxfId="18" priority="21" percent="1" rank="1"/>
  </conditionalFormatting>
  <conditionalFormatting sqref="G43:G50">
    <cfRule type="top10" dxfId="17" priority="20" percent="1" rank="1"/>
  </conditionalFormatting>
  <conditionalFormatting sqref="G52:G59">
    <cfRule type="top10" dxfId="16" priority="19" percent="1" rank="1"/>
  </conditionalFormatting>
  <conditionalFormatting sqref="G61:G68">
    <cfRule type="top10" dxfId="15" priority="18" percent="1" rank="1"/>
  </conditionalFormatting>
  <conditionalFormatting sqref="G70:G77">
    <cfRule type="top10" dxfId="14" priority="17" percent="1" rank="1"/>
  </conditionalFormatting>
  <conditionalFormatting sqref="G79:G86">
    <cfRule type="top10" dxfId="13" priority="16" percent="1" rank="1"/>
  </conditionalFormatting>
  <conditionalFormatting sqref="G16:G23">
    <cfRule type="top10" dxfId="12" priority="15" percent="1" rank="1"/>
  </conditionalFormatting>
  <conditionalFormatting sqref="G7:G14">
    <cfRule type="top10" dxfId="11" priority="14" percent="1" rank="1"/>
  </conditionalFormatting>
  <conditionalFormatting sqref="G142:G149">
    <cfRule type="top10" dxfId="10" priority="13" percent="1" rank="1"/>
  </conditionalFormatting>
  <conditionalFormatting sqref="G151:G158">
    <cfRule type="top10" dxfId="9" priority="12" percent="1" rank="1"/>
  </conditionalFormatting>
  <conditionalFormatting sqref="G187:G194">
    <cfRule type="top10" dxfId="8" priority="11" percent="1" rank="1"/>
  </conditionalFormatting>
  <conditionalFormatting sqref="G277:G284">
    <cfRule type="top10" dxfId="7" priority="10" percent="1" rank="1"/>
  </conditionalFormatting>
  <conditionalFormatting sqref="G304:G311">
    <cfRule type="top10" dxfId="6" priority="9" percent="1" rank="1"/>
  </conditionalFormatting>
  <conditionalFormatting sqref="G331:G338">
    <cfRule type="top10" dxfId="5" priority="8" percent="1" rank="1"/>
  </conditionalFormatting>
  <conditionalFormatting sqref="G259 G286 G295 G313 G322 G340">
    <cfRule type="top10" dxfId="4" priority="116" percent="1" rank="1"/>
  </conditionalFormatting>
  <conditionalFormatting sqref="G259:G266 G286:G293 G295:G302 G313:G320 G322:G329 G340:G347">
    <cfRule type="top10" dxfId="3" priority="122" percent="1" rank="1"/>
  </conditionalFormatting>
  <conditionalFormatting sqref="G348:G350">
    <cfRule type="top10" dxfId="2" priority="128" percent="1" rank="1"/>
  </conditionalFormatting>
  <printOptions horizontalCentered="1"/>
  <pageMargins left="0.39370078740157483" right="0" top="0.19685039370078741" bottom="0.19685039370078741" header="0" footer="0"/>
  <pageSetup paperSize="9" scale="81" fitToHeight="7" orientation="portrait" r:id="rId1"/>
  <headerFooter alignWithMargins="0">
    <oddFooter>&amp;R&amp;P</oddFooter>
  </headerFooter>
  <rowBreaks count="6" manualBreakCount="6">
    <brk id="56" max="11" man="1"/>
    <brk id="111" max="12" man="1"/>
    <brk id="167" max="11" man="1"/>
    <brk id="221" max="11" man="1"/>
    <brk id="275" max="11" man="1"/>
    <brk id="32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5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C13" sqref="C13"/>
    </sheetView>
  </sheetViews>
  <sheetFormatPr defaultColWidth="9.140625" defaultRowHeight="15.75" x14ac:dyDescent="0.2"/>
  <cols>
    <col min="1" max="1" width="8.140625" style="36" customWidth="1"/>
    <col min="2" max="2" width="4.5703125" style="36" hidden="1" customWidth="1"/>
    <col min="3" max="3" width="36.42578125" style="150" bestFit="1" customWidth="1"/>
    <col min="4" max="4" width="44.7109375" style="36" customWidth="1"/>
    <col min="5" max="5" width="17.7109375" style="183" customWidth="1"/>
    <col min="6" max="6" width="14.85546875" style="183" customWidth="1"/>
    <col min="7" max="7" width="17.7109375" style="183" customWidth="1"/>
    <col min="8" max="8" width="9.140625" style="36" customWidth="1"/>
    <col min="9" max="9" width="9.140625" style="36"/>
    <col min="10" max="16384" width="9.140625" style="38"/>
  </cols>
  <sheetData>
    <row r="1" spans="1:14" ht="47.25" customHeight="1" x14ac:dyDescent="0.2">
      <c r="A1" s="437" t="s">
        <v>29</v>
      </c>
      <c r="B1" s="437"/>
      <c r="C1" s="437"/>
      <c r="D1" s="437"/>
      <c r="E1" s="437"/>
      <c r="F1" s="437"/>
      <c r="G1" s="437"/>
      <c r="H1" s="179"/>
      <c r="I1" s="179"/>
    </row>
    <row r="2" spans="1:14" x14ac:dyDescent="0.2">
      <c r="A2" s="444" t="s">
        <v>155</v>
      </c>
      <c r="B2" s="444"/>
      <c r="C2" s="444"/>
      <c r="D2" s="444"/>
      <c r="E2" s="444"/>
      <c r="F2" s="444"/>
      <c r="G2" s="444"/>
      <c r="H2" s="444"/>
    </row>
    <row r="3" spans="1:14" ht="35.25" customHeight="1" thickBot="1" x14ac:dyDescent="0.25">
      <c r="A3" s="475" t="s">
        <v>154</v>
      </c>
      <c r="B3" s="444"/>
      <c r="C3" s="444"/>
      <c r="D3" s="444"/>
      <c r="E3" s="444"/>
      <c r="F3" s="444"/>
      <c r="G3" s="444"/>
    </row>
    <row r="4" spans="1:14" ht="20.25" customHeight="1" x14ac:dyDescent="0.2">
      <c r="A4" s="467" t="s">
        <v>28</v>
      </c>
      <c r="B4" s="328"/>
      <c r="C4" s="469" t="s">
        <v>1</v>
      </c>
      <c r="D4" s="471" t="s">
        <v>61</v>
      </c>
      <c r="E4" s="473" t="s">
        <v>62</v>
      </c>
      <c r="F4" s="473"/>
      <c r="G4" s="473"/>
      <c r="H4" s="474"/>
    </row>
    <row r="5" spans="1:14" ht="41.25" customHeight="1" thickBot="1" x14ac:dyDescent="0.25">
      <c r="A5" s="468"/>
      <c r="B5" s="335"/>
      <c r="C5" s="470"/>
      <c r="D5" s="472"/>
      <c r="E5" s="336" t="s">
        <v>91</v>
      </c>
      <c r="F5" s="336" t="s">
        <v>92</v>
      </c>
      <c r="G5" s="336" t="s">
        <v>93</v>
      </c>
      <c r="H5" s="337" t="s">
        <v>2</v>
      </c>
    </row>
    <row r="6" spans="1:14" ht="18" x14ac:dyDescent="0.25">
      <c r="A6" s="479">
        <v>1</v>
      </c>
      <c r="B6" s="480"/>
      <c r="C6" s="481" t="s">
        <v>252</v>
      </c>
      <c r="D6" s="482" t="s">
        <v>49</v>
      </c>
      <c r="E6" s="409">
        <v>19.600000000000001</v>
      </c>
      <c r="F6" s="409"/>
      <c r="G6" s="333">
        <f t="shared" ref="G6:G37" si="0">SUM(E6,F6)</f>
        <v>19.600000000000001</v>
      </c>
      <c r="H6" s="334">
        <v>1</v>
      </c>
    </row>
    <row r="7" spans="1:14" ht="18" x14ac:dyDescent="0.25">
      <c r="A7" s="483">
        <v>2</v>
      </c>
      <c r="B7" s="484"/>
      <c r="C7" s="485" t="s">
        <v>259</v>
      </c>
      <c r="D7" s="486" t="s">
        <v>49</v>
      </c>
      <c r="E7" s="408">
        <v>24.09</v>
      </c>
      <c r="F7" s="408"/>
      <c r="G7" s="180">
        <f t="shared" si="0"/>
        <v>24.09</v>
      </c>
      <c r="H7" s="268">
        <v>2</v>
      </c>
    </row>
    <row r="8" spans="1:14" ht="18" x14ac:dyDescent="0.25">
      <c r="A8" s="483">
        <v>3</v>
      </c>
      <c r="B8" s="484"/>
      <c r="C8" s="487" t="s">
        <v>367</v>
      </c>
      <c r="D8" s="486" t="s">
        <v>40</v>
      </c>
      <c r="E8" s="408">
        <v>24.56</v>
      </c>
      <c r="F8" s="408"/>
      <c r="G8" s="180">
        <f t="shared" si="0"/>
        <v>24.56</v>
      </c>
      <c r="H8" s="268">
        <v>3</v>
      </c>
    </row>
    <row r="9" spans="1:14" ht="18" x14ac:dyDescent="0.25">
      <c r="A9" s="105">
        <v>4</v>
      </c>
      <c r="B9" s="53"/>
      <c r="C9" s="302" t="s">
        <v>200</v>
      </c>
      <c r="D9" s="220" t="s">
        <v>502</v>
      </c>
      <c r="E9" s="326">
        <v>24.58</v>
      </c>
      <c r="F9" s="326"/>
      <c r="G9" s="180">
        <f t="shared" si="0"/>
        <v>24.58</v>
      </c>
      <c r="H9" s="19">
        <v>4</v>
      </c>
    </row>
    <row r="10" spans="1:14" ht="18" x14ac:dyDescent="0.25">
      <c r="A10" s="105">
        <v>5</v>
      </c>
      <c r="B10" s="53"/>
      <c r="C10" s="302" t="s">
        <v>204</v>
      </c>
      <c r="D10" s="220" t="s">
        <v>502</v>
      </c>
      <c r="E10" s="326">
        <v>24.62</v>
      </c>
      <c r="F10" s="326"/>
      <c r="G10" s="180">
        <f t="shared" si="0"/>
        <v>24.62</v>
      </c>
      <c r="H10" s="19">
        <v>5</v>
      </c>
    </row>
    <row r="11" spans="1:14" ht="18" x14ac:dyDescent="0.25">
      <c r="A11" s="105">
        <v>6</v>
      </c>
      <c r="B11" s="53"/>
      <c r="C11" s="302" t="s">
        <v>340</v>
      </c>
      <c r="D11" s="220" t="s">
        <v>22</v>
      </c>
      <c r="E11" s="326">
        <v>21.72</v>
      </c>
      <c r="F11" s="326">
        <v>3</v>
      </c>
      <c r="G11" s="180">
        <f t="shared" si="0"/>
        <v>24.72</v>
      </c>
      <c r="H11" s="19">
        <v>6</v>
      </c>
    </row>
    <row r="12" spans="1:14" ht="18" x14ac:dyDescent="0.25">
      <c r="A12" s="105">
        <v>7</v>
      </c>
      <c r="B12" s="53"/>
      <c r="C12" s="331" t="s">
        <v>256</v>
      </c>
      <c r="D12" s="220" t="s">
        <v>49</v>
      </c>
      <c r="E12" s="326">
        <v>22.13</v>
      </c>
      <c r="F12" s="326">
        <v>3</v>
      </c>
      <c r="G12" s="180">
        <f t="shared" si="0"/>
        <v>25.13</v>
      </c>
      <c r="H12" s="19">
        <v>7</v>
      </c>
    </row>
    <row r="13" spans="1:14" s="36" customFormat="1" ht="18" x14ac:dyDescent="0.2">
      <c r="A13" s="105">
        <v>8</v>
      </c>
      <c r="B13" s="53"/>
      <c r="C13" s="330" t="s">
        <v>168</v>
      </c>
      <c r="D13" s="220" t="s">
        <v>498</v>
      </c>
      <c r="E13" s="326">
        <v>25.63</v>
      </c>
      <c r="F13" s="326"/>
      <c r="G13" s="180">
        <f t="shared" si="0"/>
        <v>25.63</v>
      </c>
      <c r="H13" s="19">
        <v>8</v>
      </c>
      <c r="J13" s="38"/>
      <c r="K13" s="38"/>
      <c r="L13" s="38"/>
      <c r="M13" s="38"/>
      <c r="N13" s="38"/>
    </row>
    <row r="14" spans="1:14" s="36" customFormat="1" ht="18" x14ac:dyDescent="0.25">
      <c r="A14" s="105">
        <v>9</v>
      </c>
      <c r="B14" s="53"/>
      <c r="C14" s="331" t="s">
        <v>253</v>
      </c>
      <c r="D14" s="220" t="s">
        <v>49</v>
      </c>
      <c r="E14" s="326">
        <v>25.87</v>
      </c>
      <c r="F14" s="326"/>
      <c r="G14" s="180">
        <f t="shared" si="0"/>
        <v>25.87</v>
      </c>
      <c r="H14" s="19">
        <v>9</v>
      </c>
      <c r="J14" s="38"/>
      <c r="K14" s="38"/>
      <c r="L14" s="38"/>
      <c r="M14" s="38"/>
      <c r="N14" s="38"/>
    </row>
    <row r="15" spans="1:14" s="36" customFormat="1" ht="18" x14ac:dyDescent="0.25">
      <c r="A15" s="105">
        <v>10</v>
      </c>
      <c r="B15" s="53"/>
      <c r="C15" s="302" t="s">
        <v>388</v>
      </c>
      <c r="D15" s="220" t="s">
        <v>17</v>
      </c>
      <c r="E15" s="326">
        <v>23.26</v>
      </c>
      <c r="F15" s="326">
        <v>3</v>
      </c>
      <c r="G15" s="180">
        <f t="shared" si="0"/>
        <v>26.26</v>
      </c>
      <c r="H15" s="19">
        <v>10</v>
      </c>
      <c r="J15" s="38"/>
      <c r="K15" s="38"/>
      <c r="L15" s="38"/>
      <c r="M15" s="38"/>
      <c r="N15" s="38"/>
    </row>
    <row r="16" spans="1:14" s="36" customFormat="1" ht="18" x14ac:dyDescent="0.25">
      <c r="A16" s="105">
        <v>11</v>
      </c>
      <c r="B16" s="53"/>
      <c r="C16" s="302" t="s">
        <v>275</v>
      </c>
      <c r="D16" s="220" t="s">
        <v>51</v>
      </c>
      <c r="E16" s="326">
        <v>26.56</v>
      </c>
      <c r="F16" s="326"/>
      <c r="G16" s="180">
        <f t="shared" si="0"/>
        <v>26.56</v>
      </c>
      <c r="H16" s="19">
        <v>11</v>
      </c>
      <c r="J16" s="38"/>
      <c r="K16" s="38"/>
      <c r="L16" s="38"/>
      <c r="M16" s="38"/>
      <c r="N16" s="38"/>
    </row>
    <row r="17" spans="1:14" s="36" customFormat="1" ht="18" x14ac:dyDescent="0.25">
      <c r="A17" s="105">
        <v>12</v>
      </c>
      <c r="B17" s="53"/>
      <c r="C17" s="331" t="s">
        <v>258</v>
      </c>
      <c r="D17" s="220" t="s">
        <v>49</v>
      </c>
      <c r="E17" s="326">
        <v>27.63</v>
      </c>
      <c r="F17" s="326"/>
      <c r="G17" s="180">
        <f t="shared" si="0"/>
        <v>27.63</v>
      </c>
      <c r="H17" s="19">
        <v>12</v>
      </c>
      <c r="J17" s="38"/>
      <c r="K17" s="38"/>
      <c r="L17" s="38"/>
      <c r="M17" s="38"/>
      <c r="N17" s="38"/>
    </row>
    <row r="18" spans="1:14" s="36" customFormat="1" ht="18" x14ac:dyDescent="0.25">
      <c r="A18" s="105">
        <v>13</v>
      </c>
      <c r="B18" s="53"/>
      <c r="C18" s="302" t="s">
        <v>269</v>
      </c>
      <c r="D18" s="220" t="s">
        <v>51</v>
      </c>
      <c r="E18" s="326">
        <v>28.03</v>
      </c>
      <c r="F18" s="326"/>
      <c r="G18" s="180">
        <f t="shared" si="0"/>
        <v>28.03</v>
      </c>
      <c r="H18" s="19">
        <v>13</v>
      </c>
      <c r="J18" s="38"/>
      <c r="K18" s="38"/>
      <c r="L18" s="38"/>
      <c r="M18" s="38"/>
      <c r="N18" s="38"/>
    </row>
    <row r="19" spans="1:14" s="36" customFormat="1" ht="18" x14ac:dyDescent="0.25">
      <c r="A19" s="105">
        <v>14</v>
      </c>
      <c r="B19" s="53"/>
      <c r="C19" s="302" t="s">
        <v>273</v>
      </c>
      <c r="D19" s="220" t="s">
        <v>51</v>
      </c>
      <c r="E19" s="326">
        <v>28.25</v>
      </c>
      <c r="F19" s="326"/>
      <c r="G19" s="180">
        <f t="shared" si="0"/>
        <v>28.25</v>
      </c>
      <c r="H19" s="19">
        <v>14</v>
      </c>
      <c r="J19" s="38"/>
      <c r="K19" s="38"/>
      <c r="L19" s="38"/>
      <c r="M19" s="38"/>
      <c r="N19" s="38"/>
    </row>
    <row r="20" spans="1:14" s="36" customFormat="1" ht="18" x14ac:dyDescent="0.25">
      <c r="A20" s="105">
        <v>15</v>
      </c>
      <c r="B20" s="53"/>
      <c r="C20" s="302" t="s">
        <v>362</v>
      </c>
      <c r="D20" s="220" t="s">
        <v>20</v>
      </c>
      <c r="E20" s="326">
        <v>28.59</v>
      </c>
      <c r="F20" s="326"/>
      <c r="G20" s="180">
        <f t="shared" si="0"/>
        <v>28.59</v>
      </c>
      <c r="H20" s="19">
        <v>15</v>
      </c>
      <c r="J20" s="38"/>
      <c r="K20" s="38"/>
      <c r="L20" s="38"/>
      <c r="M20" s="38"/>
      <c r="N20" s="38"/>
    </row>
    <row r="21" spans="1:14" s="36" customFormat="1" ht="18" x14ac:dyDescent="0.2">
      <c r="A21" s="105">
        <v>16</v>
      </c>
      <c r="B21" s="53"/>
      <c r="C21" s="330" t="s">
        <v>164</v>
      </c>
      <c r="D21" s="220" t="s">
        <v>498</v>
      </c>
      <c r="E21" s="326">
        <v>28.94</v>
      </c>
      <c r="F21" s="326"/>
      <c r="G21" s="180">
        <f t="shared" si="0"/>
        <v>28.94</v>
      </c>
      <c r="H21" s="19">
        <v>16</v>
      </c>
      <c r="J21" s="38"/>
      <c r="K21" s="38"/>
      <c r="L21" s="38"/>
      <c r="M21" s="38"/>
      <c r="N21" s="38"/>
    </row>
    <row r="22" spans="1:14" s="36" customFormat="1" ht="18" x14ac:dyDescent="0.25">
      <c r="A22" s="105">
        <v>17</v>
      </c>
      <c r="B22" s="53"/>
      <c r="C22" s="331" t="s">
        <v>255</v>
      </c>
      <c r="D22" s="220" t="s">
        <v>49</v>
      </c>
      <c r="E22" s="326">
        <v>29.15</v>
      </c>
      <c r="F22" s="326"/>
      <c r="G22" s="180">
        <f t="shared" si="0"/>
        <v>29.15</v>
      </c>
      <c r="H22" s="19">
        <v>17</v>
      </c>
      <c r="J22" s="38"/>
      <c r="K22" s="38"/>
      <c r="L22" s="38"/>
      <c r="M22" s="38"/>
      <c r="N22" s="38"/>
    </row>
    <row r="23" spans="1:14" s="36" customFormat="1" ht="18" x14ac:dyDescent="0.25">
      <c r="A23" s="105">
        <v>18</v>
      </c>
      <c r="B23" s="53"/>
      <c r="C23" s="302" t="s">
        <v>385</v>
      </c>
      <c r="D23" s="220" t="s">
        <v>17</v>
      </c>
      <c r="E23" s="326">
        <v>24.97</v>
      </c>
      <c r="F23" s="326">
        <v>5</v>
      </c>
      <c r="G23" s="180">
        <f t="shared" si="0"/>
        <v>29.97</v>
      </c>
      <c r="H23" s="19">
        <v>18</v>
      </c>
      <c r="J23" s="38"/>
      <c r="K23" s="38"/>
      <c r="L23" s="38"/>
      <c r="M23" s="38"/>
      <c r="N23" s="38"/>
    </row>
    <row r="24" spans="1:14" s="36" customFormat="1" ht="18" x14ac:dyDescent="0.25">
      <c r="A24" s="105">
        <v>19</v>
      </c>
      <c r="B24" s="53"/>
      <c r="C24" s="302" t="s">
        <v>194</v>
      </c>
      <c r="D24" s="220" t="s">
        <v>501</v>
      </c>
      <c r="E24" s="326">
        <v>30.34</v>
      </c>
      <c r="F24" s="326"/>
      <c r="G24" s="180">
        <f t="shared" si="0"/>
        <v>30.34</v>
      </c>
      <c r="H24" s="19">
        <v>19</v>
      </c>
      <c r="J24" s="38"/>
      <c r="K24" s="38"/>
      <c r="L24" s="38"/>
      <c r="M24" s="38"/>
      <c r="N24" s="38"/>
    </row>
    <row r="25" spans="1:14" s="36" customFormat="1" ht="18" x14ac:dyDescent="0.25">
      <c r="A25" s="105">
        <v>20</v>
      </c>
      <c r="B25" s="53"/>
      <c r="C25" s="331" t="s">
        <v>227</v>
      </c>
      <c r="D25" s="220" t="s">
        <v>46</v>
      </c>
      <c r="E25" s="326">
        <v>25.53</v>
      </c>
      <c r="F25" s="326">
        <v>5</v>
      </c>
      <c r="G25" s="180">
        <f t="shared" si="0"/>
        <v>30.53</v>
      </c>
      <c r="H25" s="19">
        <v>20</v>
      </c>
      <c r="J25" s="38"/>
      <c r="K25" s="38"/>
      <c r="L25" s="38"/>
      <c r="M25" s="38"/>
      <c r="N25" s="38"/>
    </row>
    <row r="26" spans="1:14" s="36" customFormat="1" ht="18" x14ac:dyDescent="0.25">
      <c r="A26" s="105">
        <v>21</v>
      </c>
      <c r="B26" s="53"/>
      <c r="C26" s="302" t="s">
        <v>276</v>
      </c>
      <c r="D26" s="220" t="s">
        <v>51</v>
      </c>
      <c r="E26" s="326">
        <v>30.59</v>
      </c>
      <c r="F26" s="326"/>
      <c r="G26" s="180">
        <f t="shared" si="0"/>
        <v>30.59</v>
      </c>
      <c r="H26" s="19">
        <v>21</v>
      </c>
      <c r="J26" s="38"/>
      <c r="K26" s="38"/>
      <c r="L26" s="38"/>
      <c r="M26" s="38"/>
      <c r="N26" s="38"/>
    </row>
    <row r="27" spans="1:14" s="36" customFormat="1" ht="18" x14ac:dyDescent="0.25">
      <c r="A27" s="105">
        <v>22</v>
      </c>
      <c r="B27" s="53"/>
      <c r="C27" s="331" t="s">
        <v>254</v>
      </c>
      <c r="D27" s="220" t="s">
        <v>49</v>
      </c>
      <c r="E27" s="326">
        <v>28.01</v>
      </c>
      <c r="F27" s="326">
        <v>3</v>
      </c>
      <c r="G27" s="180">
        <f t="shared" si="0"/>
        <v>31.01</v>
      </c>
      <c r="H27" s="19">
        <v>22</v>
      </c>
      <c r="J27" s="38"/>
      <c r="K27" s="38"/>
      <c r="L27" s="38"/>
      <c r="M27" s="38"/>
      <c r="N27" s="38"/>
    </row>
    <row r="28" spans="1:14" s="36" customFormat="1" ht="18" x14ac:dyDescent="0.25">
      <c r="A28" s="105">
        <v>23</v>
      </c>
      <c r="B28" s="53"/>
      <c r="C28" s="302" t="s">
        <v>389</v>
      </c>
      <c r="D28" s="220" t="s">
        <v>17</v>
      </c>
      <c r="E28" s="326">
        <v>31.03</v>
      </c>
      <c r="F28" s="326"/>
      <c r="G28" s="180">
        <f t="shared" si="0"/>
        <v>31.03</v>
      </c>
      <c r="H28" s="19">
        <v>23</v>
      </c>
      <c r="J28" s="38"/>
      <c r="K28" s="38"/>
      <c r="L28" s="38"/>
      <c r="M28" s="38"/>
      <c r="N28" s="38"/>
    </row>
    <row r="29" spans="1:14" s="36" customFormat="1" ht="18" x14ac:dyDescent="0.25">
      <c r="A29" s="105">
        <v>24</v>
      </c>
      <c r="B29" s="53"/>
      <c r="C29" s="302" t="s">
        <v>267</v>
      </c>
      <c r="D29" s="220" t="s">
        <v>50</v>
      </c>
      <c r="E29" s="326">
        <v>31.16</v>
      </c>
      <c r="F29" s="326"/>
      <c r="G29" s="180">
        <f t="shared" si="0"/>
        <v>31.16</v>
      </c>
      <c r="H29" s="19">
        <v>24</v>
      </c>
      <c r="J29" s="38"/>
      <c r="K29" s="38"/>
      <c r="L29" s="38"/>
      <c r="M29" s="38"/>
      <c r="N29" s="38"/>
    </row>
    <row r="30" spans="1:14" s="36" customFormat="1" ht="18" x14ac:dyDescent="0.25">
      <c r="A30" s="105">
        <v>25</v>
      </c>
      <c r="B30" s="53"/>
      <c r="C30" s="331" t="s">
        <v>257</v>
      </c>
      <c r="D30" s="220" t="s">
        <v>49</v>
      </c>
      <c r="E30" s="326">
        <v>31.42</v>
      </c>
      <c r="F30" s="326"/>
      <c r="G30" s="180">
        <f t="shared" si="0"/>
        <v>31.42</v>
      </c>
      <c r="H30" s="19">
        <v>25</v>
      </c>
      <c r="J30" s="38"/>
      <c r="K30" s="38"/>
      <c r="L30" s="38"/>
      <c r="M30" s="38"/>
      <c r="N30" s="38"/>
    </row>
    <row r="31" spans="1:14" s="36" customFormat="1" ht="18" x14ac:dyDescent="0.25">
      <c r="A31" s="105">
        <v>26</v>
      </c>
      <c r="B31" s="53"/>
      <c r="C31" s="302" t="s">
        <v>205</v>
      </c>
      <c r="D31" s="220" t="s">
        <v>502</v>
      </c>
      <c r="E31" s="326">
        <v>31.44</v>
      </c>
      <c r="F31" s="326"/>
      <c r="G31" s="180">
        <f t="shared" si="0"/>
        <v>31.44</v>
      </c>
      <c r="H31" s="19">
        <v>25</v>
      </c>
      <c r="J31" s="38"/>
      <c r="K31" s="38"/>
      <c r="L31" s="38"/>
      <c r="M31" s="38"/>
      <c r="N31" s="38"/>
    </row>
    <row r="32" spans="1:14" s="36" customFormat="1" ht="18" x14ac:dyDescent="0.25">
      <c r="A32" s="105">
        <v>27</v>
      </c>
      <c r="B32" s="53"/>
      <c r="C32" s="302" t="s">
        <v>271</v>
      </c>
      <c r="D32" s="220" t="s">
        <v>51</v>
      </c>
      <c r="E32" s="326">
        <v>28.69</v>
      </c>
      <c r="F32" s="326">
        <v>3</v>
      </c>
      <c r="G32" s="180">
        <f t="shared" si="0"/>
        <v>31.69</v>
      </c>
      <c r="H32" s="19">
        <v>27</v>
      </c>
      <c r="J32" s="38"/>
      <c r="K32" s="38"/>
      <c r="L32" s="38"/>
      <c r="M32" s="38"/>
      <c r="N32" s="38"/>
    </row>
    <row r="33" spans="1:14" s="36" customFormat="1" ht="18" x14ac:dyDescent="0.25">
      <c r="A33" s="105">
        <v>28</v>
      </c>
      <c r="B33" s="53"/>
      <c r="C33" s="302" t="s">
        <v>274</v>
      </c>
      <c r="D33" s="220" t="s">
        <v>51</v>
      </c>
      <c r="E33" s="326">
        <v>32.08</v>
      </c>
      <c r="F33" s="326"/>
      <c r="G33" s="180">
        <f t="shared" si="0"/>
        <v>32.08</v>
      </c>
      <c r="H33" s="19">
        <v>28</v>
      </c>
      <c r="J33" s="38"/>
      <c r="K33" s="38"/>
      <c r="L33" s="38"/>
      <c r="M33" s="38"/>
      <c r="N33" s="38"/>
    </row>
    <row r="34" spans="1:14" s="36" customFormat="1" ht="18" x14ac:dyDescent="0.25">
      <c r="A34" s="105">
        <v>29</v>
      </c>
      <c r="B34" s="53"/>
      <c r="C34" s="302" t="s">
        <v>306</v>
      </c>
      <c r="D34" s="220" t="s">
        <v>505</v>
      </c>
      <c r="E34" s="326">
        <v>32.31</v>
      </c>
      <c r="F34" s="326"/>
      <c r="G34" s="180">
        <f t="shared" si="0"/>
        <v>32.31</v>
      </c>
      <c r="H34" s="19">
        <v>29</v>
      </c>
      <c r="J34" s="38"/>
      <c r="K34" s="38"/>
      <c r="L34" s="38"/>
      <c r="M34" s="38"/>
      <c r="N34" s="38"/>
    </row>
    <row r="35" spans="1:14" s="36" customFormat="1" ht="18" x14ac:dyDescent="0.25">
      <c r="A35" s="105">
        <v>30</v>
      </c>
      <c r="B35" s="53"/>
      <c r="C35" s="302" t="s">
        <v>390</v>
      </c>
      <c r="D35" s="220" t="s">
        <v>17</v>
      </c>
      <c r="E35" s="326">
        <v>32.369999999999997</v>
      </c>
      <c r="F35" s="326"/>
      <c r="G35" s="180">
        <f t="shared" si="0"/>
        <v>32.369999999999997</v>
      </c>
      <c r="H35" s="19">
        <v>30</v>
      </c>
      <c r="J35" s="38"/>
      <c r="K35" s="38"/>
      <c r="L35" s="38"/>
      <c r="M35" s="38"/>
      <c r="N35" s="38"/>
    </row>
    <row r="36" spans="1:14" s="36" customFormat="1" ht="18" x14ac:dyDescent="0.25">
      <c r="A36" s="105">
        <v>31</v>
      </c>
      <c r="B36" s="53"/>
      <c r="C36" s="331" t="s">
        <v>264</v>
      </c>
      <c r="D36" s="220" t="s">
        <v>50</v>
      </c>
      <c r="E36" s="326">
        <v>32.69</v>
      </c>
      <c r="F36" s="326"/>
      <c r="G36" s="180">
        <f t="shared" si="0"/>
        <v>32.69</v>
      </c>
      <c r="H36" s="19">
        <v>31</v>
      </c>
      <c r="J36" s="38"/>
      <c r="K36" s="38"/>
      <c r="L36" s="38"/>
      <c r="M36" s="38"/>
      <c r="N36" s="38"/>
    </row>
    <row r="37" spans="1:14" s="36" customFormat="1" ht="18" x14ac:dyDescent="0.25">
      <c r="A37" s="105">
        <v>32</v>
      </c>
      <c r="B37" s="53"/>
      <c r="C37" s="331" t="s">
        <v>261</v>
      </c>
      <c r="D37" s="220" t="s">
        <v>50</v>
      </c>
      <c r="E37" s="326">
        <v>33</v>
      </c>
      <c r="F37" s="326"/>
      <c r="G37" s="180">
        <f t="shared" si="0"/>
        <v>33</v>
      </c>
      <c r="H37" s="19">
        <v>32</v>
      </c>
      <c r="J37" s="38"/>
      <c r="K37" s="38"/>
      <c r="L37" s="38"/>
      <c r="M37" s="38"/>
      <c r="N37" s="38"/>
    </row>
    <row r="38" spans="1:14" s="36" customFormat="1" ht="18" x14ac:dyDescent="0.25">
      <c r="A38" s="105">
        <v>33</v>
      </c>
      <c r="B38" s="53"/>
      <c r="C38" s="302" t="s">
        <v>439</v>
      </c>
      <c r="D38" s="220" t="s">
        <v>116</v>
      </c>
      <c r="E38" s="326">
        <v>33.380000000000003</v>
      </c>
      <c r="F38" s="326"/>
      <c r="G38" s="180">
        <f t="shared" ref="G38:G69" si="1">SUM(E38,F38)</f>
        <v>33.380000000000003</v>
      </c>
      <c r="H38" s="19">
        <v>33</v>
      </c>
      <c r="J38" s="38"/>
      <c r="K38" s="38"/>
      <c r="L38" s="38"/>
      <c r="M38" s="38"/>
      <c r="N38" s="38"/>
    </row>
    <row r="39" spans="1:14" s="36" customFormat="1" ht="18" x14ac:dyDescent="0.2">
      <c r="A39" s="105">
        <v>34</v>
      </c>
      <c r="B39" s="53"/>
      <c r="C39" s="330" t="s">
        <v>165</v>
      </c>
      <c r="D39" s="220" t="s">
        <v>498</v>
      </c>
      <c r="E39" s="326">
        <v>33.53</v>
      </c>
      <c r="F39" s="326"/>
      <c r="G39" s="180">
        <f t="shared" si="1"/>
        <v>33.53</v>
      </c>
      <c r="H39" s="19">
        <v>34</v>
      </c>
      <c r="J39" s="38"/>
      <c r="K39" s="38"/>
      <c r="L39" s="38"/>
      <c r="M39" s="38"/>
      <c r="N39" s="38"/>
    </row>
    <row r="40" spans="1:14" s="36" customFormat="1" ht="18" x14ac:dyDescent="0.25">
      <c r="A40" s="105">
        <v>35</v>
      </c>
      <c r="B40" s="53"/>
      <c r="C40" s="302" t="s">
        <v>198</v>
      </c>
      <c r="D40" s="220" t="s">
        <v>502</v>
      </c>
      <c r="E40" s="326">
        <v>33.79</v>
      </c>
      <c r="F40" s="326"/>
      <c r="G40" s="180">
        <f t="shared" si="1"/>
        <v>33.79</v>
      </c>
      <c r="H40" s="19">
        <v>35</v>
      </c>
      <c r="J40" s="38"/>
      <c r="K40" s="38"/>
      <c r="L40" s="38"/>
      <c r="M40" s="38"/>
      <c r="N40" s="38"/>
    </row>
    <row r="41" spans="1:14" s="36" customFormat="1" ht="18" x14ac:dyDescent="0.25">
      <c r="A41" s="105">
        <v>36</v>
      </c>
      <c r="B41" s="53"/>
      <c r="C41" s="302" t="s">
        <v>272</v>
      </c>
      <c r="D41" s="220" t="s">
        <v>51</v>
      </c>
      <c r="E41" s="326">
        <v>33.86</v>
      </c>
      <c r="F41" s="326"/>
      <c r="G41" s="180">
        <f t="shared" si="1"/>
        <v>33.86</v>
      </c>
      <c r="H41" s="19">
        <v>36</v>
      </c>
      <c r="J41" s="38"/>
      <c r="K41" s="38"/>
      <c r="L41" s="38"/>
      <c r="M41" s="38"/>
      <c r="N41" s="38"/>
    </row>
    <row r="42" spans="1:14" s="36" customFormat="1" ht="18" x14ac:dyDescent="0.25">
      <c r="A42" s="105">
        <v>37</v>
      </c>
      <c r="B42" s="53"/>
      <c r="C42" s="331" t="s">
        <v>235</v>
      </c>
      <c r="D42" s="220" t="s">
        <v>47</v>
      </c>
      <c r="E42" s="326">
        <v>34.46</v>
      </c>
      <c r="F42" s="326"/>
      <c r="G42" s="180">
        <f t="shared" si="1"/>
        <v>34.46</v>
      </c>
      <c r="H42" s="19">
        <v>37</v>
      </c>
      <c r="J42" s="38"/>
      <c r="K42" s="38"/>
      <c r="L42" s="38"/>
      <c r="M42" s="38"/>
      <c r="N42" s="38"/>
    </row>
    <row r="43" spans="1:14" s="36" customFormat="1" ht="18" x14ac:dyDescent="0.2">
      <c r="A43" s="105">
        <v>38</v>
      </c>
      <c r="B43" s="53"/>
      <c r="C43" s="330" t="s">
        <v>169</v>
      </c>
      <c r="D43" s="220" t="s">
        <v>498</v>
      </c>
      <c r="E43" s="326">
        <v>34.67</v>
      </c>
      <c r="F43" s="326"/>
      <c r="G43" s="180">
        <f t="shared" si="1"/>
        <v>34.67</v>
      </c>
      <c r="H43" s="19">
        <v>38</v>
      </c>
      <c r="J43" s="38"/>
      <c r="K43" s="38"/>
      <c r="L43" s="38"/>
      <c r="M43" s="38"/>
      <c r="N43" s="38"/>
    </row>
    <row r="44" spans="1:14" s="36" customFormat="1" ht="18" x14ac:dyDescent="0.25">
      <c r="A44" s="105">
        <v>39</v>
      </c>
      <c r="B44" s="53"/>
      <c r="C44" s="302" t="s">
        <v>192</v>
      </c>
      <c r="D44" s="220" t="s">
        <v>501</v>
      </c>
      <c r="E44" s="326">
        <v>34.81</v>
      </c>
      <c r="F44" s="326"/>
      <c r="G44" s="180">
        <f t="shared" si="1"/>
        <v>34.81</v>
      </c>
      <c r="H44" s="19">
        <v>39</v>
      </c>
      <c r="J44" s="38"/>
      <c r="K44" s="38"/>
      <c r="L44" s="38"/>
      <c r="M44" s="38"/>
      <c r="N44" s="38"/>
    </row>
    <row r="45" spans="1:14" s="36" customFormat="1" ht="18" x14ac:dyDescent="0.25">
      <c r="A45" s="105">
        <v>40</v>
      </c>
      <c r="B45" s="53"/>
      <c r="C45" s="302" t="s">
        <v>474</v>
      </c>
      <c r="D45" s="220" t="s">
        <v>128</v>
      </c>
      <c r="E45" s="326">
        <v>34.94</v>
      </c>
      <c r="F45" s="326"/>
      <c r="G45" s="180">
        <f t="shared" si="1"/>
        <v>34.94</v>
      </c>
      <c r="H45" s="19">
        <v>40</v>
      </c>
      <c r="J45" s="38"/>
      <c r="K45" s="38"/>
      <c r="L45" s="38"/>
      <c r="M45" s="38"/>
      <c r="N45" s="38"/>
    </row>
    <row r="46" spans="1:14" s="36" customFormat="1" ht="18" x14ac:dyDescent="0.25">
      <c r="A46" s="105">
        <v>41</v>
      </c>
      <c r="B46" s="53"/>
      <c r="C46" s="302" t="s">
        <v>203</v>
      </c>
      <c r="D46" s="220" t="s">
        <v>502</v>
      </c>
      <c r="E46" s="326">
        <v>34.97</v>
      </c>
      <c r="F46" s="326"/>
      <c r="G46" s="180">
        <f t="shared" si="1"/>
        <v>34.97</v>
      </c>
      <c r="H46" s="19">
        <v>41</v>
      </c>
      <c r="J46" s="38"/>
      <c r="K46" s="38"/>
      <c r="L46" s="38"/>
      <c r="M46" s="38"/>
      <c r="N46" s="38"/>
    </row>
    <row r="47" spans="1:14" s="36" customFormat="1" ht="18" x14ac:dyDescent="0.25">
      <c r="A47" s="105">
        <v>42</v>
      </c>
      <c r="B47" s="53"/>
      <c r="C47" s="302" t="s">
        <v>492</v>
      </c>
      <c r="D47" s="220" t="s">
        <v>126</v>
      </c>
      <c r="E47" s="326">
        <v>35.07</v>
      </c>
      <c r="F47" s="326"/>
      <c r="G47" s="180">
        <f t="shared" si="1"/>
        <v>35.07</v>
      </c>
      <c r="H47" s="19">
        <v>42</v>
      </c>
      <c r="J47" s="38"/>
      <c r="K47" s="38"/>
      <c r="L47" s="38"/>
      <c r="M47" s="38"/>
      <c r="N47" s="38"/>
    </row>
    <row r="48" spans="1:14" s="36" customFormat="1" ht="18" x14ac:dyDescent="0.25">
      <c r="A48" s="105">
        <v>43</v>
      </c>
      <c r="B48" s="53"/>
      <c r="C48" s="302" t="s">
        <v>347</v>
      </c>
      <c r="D48" s="220" t="s">
        <v>22</v>
      </c>
      <c r="E48" s="326">
        <v>35.32</v>
      </c>
      <c r="F48" s="326"/>
      <c r="G48" s="180">
        <f t="shared" si="1"/>
        <v>35.32</v>
      </c>
      <c r="H48" s="19">
        <v>43</v>
      </c>
      <c r="J48" s="38"/>
      <c r="K48" s="38"/>
      <c r="L48" s="38"/>
      <c r="M48" s="38"/>
      <c r="N48" s="38"/>
    </row>
    <row r="49" spans="1:14" s="36" customFormat="1" ht="18" x14ac:dyDescent="0.25">
      <c r="A49" s="105">
        <v>44</v>
      </c>
      <c r="B49" s="53"/>
      <c r="C49" s="302" t="s">
        <v>199</v>
      </c>
      <c r="D49" s="220" t="s">
        <v>502</v>
      </c>
      <c r="E49" s="326">
        <v>35.35</v>
      </c>
      <c r="F49" s="326"/>
      <c r="G49" s="180">
        <f t="shared" si="1"/>
        <v>35.35</v>
      </c>
      <c r="H49" s="19">
        <v>44</v>
      </c>
      <c r="J49" s="38"/>
      <c r="K49" s="38"/>
      <c r="L49" s="38"/>
      <c r="M49" s="38"/>
      <c r="N49" s="38"/>
    </row>
    <row r="50" spans="1:14" s="36" customFormat="1" ht="18" x14ac:dyDescent="0.25">
      <c r="A50" s="105">
        <v>45</v>
      </c>
      <c r="B50" s="53"/>
      <c r="C50" s="331" t="s">
        <v>248</v>
      </c>
      <c r="D50" s="220" t="s">
        <v>48</v>
      </c>
      <c r="E50" s="326">
        <v>32.6</v>
      </c>
      <c r="F50" s="326">
        <v>3</v>
      </c>
      <c r="G50" s="180">
        <f t="shared" si="1"/>
        <v>35.6</v>
      </c>
      <c r="H50" s="19">
        <v>45</v>
      </c>
      <c r="J50" s="38"/>
      <c r="K50" s="38"/>
      <c r="L50" s="38"/>
      <c r="M50" s="38"/>
      <c r="N50" s="38"/>
    </row>
    <row r="51" spans="1:14" s="36" customFormat="1" ht="18" x14ac:dyDescent="0.25">
      <c r="A51" s="105">
        <v>46</v>
      </c>
      <c r="B51" s="53"/>
      <c r="C51" s="331" t="s">
        <v>265</v>
      </c>
      <c r="D51" s="220" t="s">
        <v>50</v>
      </c>
      <c r="E51" s="326">
        <v>35.82</v>
      </c>
      <c r="F51" s="326"/>
      <c r="G51" s="180">
        <f t="shared" si="1"/>
        <v>35.82</v>
      </c>
      <c r="H51" s="19">
        <v>46</v>
      </c>
      <c r="J51" s="38"/>
      <c r="K51" s="38"/>
      <c r="L51" s="38"/>
      <c r="M51" s="38"/>
      <c r="N51" s="38"/>
    </row>
    <row r="52" spans="1:14" s="36" customFormat="1" ht="18" x14ac:dyDescent="0.2">
      <c r="A52" s="105">
        <v>47</v>
      </c>
      <c r="B52" s="53"/>
      <c r="C52" s="266" t="s">
        <v>328</v>
      </c>
      <c r="D52" s="220" t="s">
        <v>504</v>
      </c>
      <c r="E52" s="326">
        <v>35.950000000000003</v>
      </c>
      <c r="F52" s="326"/>
      <c r="G52" s="180">
        <f t="shared" si="1"/>
        <v>35.950000000000003</v>
      </c>
      <c r="H52" s="19">
        <v>47</v>
      </c>
      <c r="J52" s="38"/>
      <c r="K52" s="38"/>
      <c r="L52" s="38"/>
      <c r="M52" s="38"/>
      <c r="N52" s="38"/>
    </row>
    <row r="53" spans="1:14" s="36" customFormat="1" ht="18" x14ac:dyDescent="0.25">
      <c r="A53" s="105">
        <v>48</v>
      </c>
      <c r="B53" s="53"/>
      <c r="C53" s="302" t="s">
        <v>490</v>
      </c>
      <c r="D53" s="220" t="s">
        <v>126</v>
      </c>
      <c r="E53" s="326">
        <v>33.090000000000003</v>
      </c>
      <c r="F53" s="326">
        <v>3</v>
      </c>
      <c r="G53" s="180">
        <f t="shared" si="1"/>
        <v>36.090000000000003</v>
      </c>
      <c r="H53" s="19">
        <v>48</v>
      </c>
      <c r="J53" s="38"/>
      <c r="K53" s="38"/>
      <c r="L53" s="38"/>
      <c r="M53" s="38"/>
      <c r="N53" s="38"/>
    </row>
    <row r="54" spans="1:14" s="36" customFormat="1" ht="18" x14ac:dyDescent="0.2">
      <c r="A54" s="105">
        <v>49</v>
      </c>
      <c r="B54" s="53"/>
      <c r="C54" s="266" t="s">
        <v>325</v>
      </c>
      <c r="D54" s="220" t="s">
        <v>504</v>
      </c>
      <c r="E54" s="326">
        <v>31.54</v>
      </c>
      <c r="F54" s="326">
        <v>5</v>
      </c>
      <c r="G54" s="180">
        <f t="shared" si="1"/>
        <v>36.54</v>
      </c>
      <c r="H54" s="19">
        <v>49</v>
      </c>
      <c r="J54" s="38"/>
      <c r="K54" s="38"/>
      <c r="L54" s="38"/>
      <c r="M54" s="38"/>
      <c r="N54" s="38"/>
    </row>
    <row r="55" spans="1:14" s="36" customFormat="1" ht="18" x14ac:dyDescent="0.25">
      <c r="A55" s="105">
        <v>50</v>
      </c>
      <c r="B55" s="53"/>
      <c r="C55" s="302" t="s">
        <v>437</v>
      </c>
      <c r="D55" s="220" t="s">
        <v>116</v>
      </c>
      <c r="E55" s="326">
        <v>36.950000000000003</v>
      </c>
      <c r="F55" s="326"/>
      <c r="G55" s="180">
        <f t="shared" si="1"/>
        <v>36.950000000000003</v>
      </c>
      <c r="H55" s="19">
        <v>50</v>
      </c>
      <c r="J55" s="38"/>
      <c r="K55" s="38"/>
      <c r="L55" s="38"/>
      <c r="M55" s="38"/>
      <c r="N55" s="38"/>
    </row>
    <row r="56" spans="1:14" s="36" customFormat="1" ht="18" x14ac:dyDescent="0.25">
      <c r="A56" s="105">
        <v>51</v>
      </c>
      <c r="B56" s="53"/>
      <c r="C56" s="302" t="s">
        <v>405</v>
      </c>
      <c r="D56" s="220" t="s">
        <v>508</v>
      </c>
      <c r="E56" s="326">
        <v>37.04</v>
      </c>
      <c r="F56" s="326"/>
      <c r="G56" s="180">
        <f t="shared" si="1"/>
        <v>37.04</v>
      </c>
      <c r="H56" s="19">
        <v>51</v>
      </c>
      <c r="J56" s="38"/>
      <c r="K56" s="38"/>
      <c r="L56" s="38"/>
      <c r="M56" s="38"/>
      <c r="N56" s="38"/>
    </row>
    <row r="57" spans="1:14" s="36" customFormat="1" ht="18" x14ac:dyDescent="0.25">
      <c r="A57" s="105">
        <v>52</v>
      </c>
      <c r="B57" s="53"/>
      <c r="C57" s="302" t="s">
        <v>494</v>
      </c>
      <c r="D57" s="220" t="s">
        <v>126</v>
      </c>
      <c r="E57" s="326">
        <v>37.49</v>
      </c>
      <c r="F57" s="326"/>
      <c r="G57" s="180">
        <f t="shared" si="1"/>
        <v>37.49</v>
      </c>
      <c r="H57" s="19">
        <v>52</v>
      </c>
      <c r="J57" s="38"/>
      <c r="K57" s="38"/>
      <c r="L57" s="38"/>
      <c r="M57" s="38"/>
      <c r="N57" s="38"/>
    </row>
    <row r="58" spans="1:14" s="36" customFormat="1" ht="18" x14ac:dyDescent="0.25">
      <c r="A58" s="105">
        <v>53</v>
      </c>
      <c r="B58" s="53"/>
      <c r="C58" s="331" t="s">
        <v>226</v>
      </c>
      <c r="D58" s="220" t="s">
        <v>46</v>
      </c>
      <c r="E58" s="326">
        <v>32.5</v>
      </c>
      <c r="F58" s="326">
        <v>5</v>
      </c>
      <c r="G58" s="180">
        <f t="shared" si="1"/>
        <v>37.5</v>
      </c>
      <c r="H58" s="19">
        <v>53</v>
      </c>
      <c r="J58" s="38"/>
      <c r="K58" s="38"/>
      <c r="L58" s="38"/>
      <c r="M58" s="38"/>
      <c r="N58" s="38"/>
    </row>
    <row r="59" spans="1:14" s="36" customFormat="1" ht="18" x14ac:dyDescent="0.25">
      <c r="A59" s="105">
        <v>54</v>
      </c>
      <c r="B59" s="53"/>
      <c r="C59" s="331" t="s">
        <v>266</v>
      </c>
      <c r="D59" s="220" t="s">
        <v>50</v>
      </c>
      <c r="E59" s="326">
        <v>38.020000000000003</v>
      </c>
      <c r="F59" s="326"/>
      <c r="G59" s="180">
        <f t="shared" si="1"/>
        <v>38.020000000000003</v>
      </c>
      <c r="H59" s="19">
        <v>54</v>
      </c>
      <c r="J59" s="38"/>
      <c r="K59" s="38"/>
      <c r="L59" s="38"/>
      <c r="M59" s="38"/>
      <c r="N59" s="38"/>
    </row>
    <row r="60" spans="1:14" s="36" customFormat="1" ht="18" x14ac:dyDescent="0.2">
      <c r="A60" s="105">
        <v>55</v>
      </c>
      <c r="B60" s="53"/>
      <c r="C60" s="266" t="s">
        <v>296</v>
      </c>
      <c r="D60" s="220" t="s">
        <v>41</v>
      </c>
      <c r="E60" s="326">
        <v>32.090000000000003</v>
      </c>
      <c r="F60" s="326">
        <v>6</v>
      </c>
      <c r="G60" s="180">
        <f t="shared" si="1"/>
        <v>38.090000000000003</v>
      </c>
      <c r="H60" s="19">
        <v>55</v>
      </c>
      <c r="J60" s="38"/>
      <c r="K60" s="38"/>
      <c r="L60" s="38"/>
      <c r="M60" s="38"/>
      <c r="N60" s="38"/>
    </row>
    <row r="61" spans="1:14" s="36" customFormat="1" ht="18" x14ac:dyDescent="0.25">
      <c r="A61" s="105">
        <v>56</v>
      </c>
      <c r="B61" s="53"/>
      <c r="C61" s="302" t="s">
        <v>428</v>
      </c>
      <c r="D61" s="220" t="s">
        <v>23</v>
      </c>
      <c r="E61" s="326">
        <v>38.31</v>
      </c>
      <c r="F61" s="326"/>
      <c r="G61" s="180">
        <f t="shared" si="1"/>
        <v>38.31</v>
      </c>
      <c r="H61" s="19">
        <v>56</v>
      </c>
      <c r="J61" s="38"/>
      <c r="K61" s="38"/>
      <c r="L61" s="38"/>
      <c r="M61" s="38"/>
      <c r="N61" s="38"/>
    </row>
    <row r="62" spans="1:14" s="36" customFormat="1" ht="18" x14ac:dyDescent="0.25">
      <c r="A62" s="105">
        <v>57</v>
      </c>
      <c r="B62" s="53"/>
      <c r="C62" s="302" t="s">
        <v>387</v>
      </c>
      <c r="D62" s="220" t="s">
        <v>17</v>
      </c>
      <c r="E62" s="326">
        <v>35.43</v>
      </c>
      <c r="F62" s="326">
        <v>3</v>
      </c>
      <c r="G62" s="180">
        <f t="shared" si="1"/>
        <v>38.43</v>
      </c>
      <c r="H62" s="19">
        <v>57</v>
      </c>
      <c r="J62" s="38"/>
      <c r="K62" s="38"/>
      <c r="L62" s="38"/>
      <c r="M62" s="38"/>
      <c r="N62" s="38"/>
    </row>
    <row r="63" spans="1:14" s="36" customFormat="1" ht="18" x14ac:dyDescent="0.25">
      <c r="A63" s="105">
        <v>58</v>
      </c>
      <c r="B63" s="53"/>
      <c r="C63" s="302" t="s">
        <v>403</v>
      </c>
      <c r="D63" s="220" t="s">
        <v>508</v>
      </c>
      <c r="E63" s="326">
        <v>38.56</v>
      </c>
      <c r="F63" s="326"/>
      <c r="G63" s="180">
        <f t="shared" si="1"/>
        <v>38.56</v>
      </c>
      <c r="H63" s="19">
        <v>58</v>
      </c>
      <c r="J63" s="38"/>
      <c r="K63" s="38"/>
      <c r="L63" s="38"/>
      <c r="M63" s="38"/>
      <c r="N63" s="38"/>
    </row>
    <row r="64" spans="1:14" s="36" customFormat="1" ht="18" x14ac:dyDescent="0.25">
      <c r="A64" s="105">
        <v>59</v>
      </c>
      <c r="B64" s="53"/>
      <c r="C64" s="302" t="s">
        <v>491</v>
      </c>
      <c r="D64" s="220" t="s">
        <v>126</v>
      </c>
      <c r="E64" s="326">
        <v>38.9</v>
      </c>
      <c r="F64" s="326"/>
      <c r="G64" s="180">
        <f t="shared" si="1"/>
        <v>38.9</v>
      </c>
      <c r="H64" s="19">
        <v>59</v>
      </c>
      <c r="J64" s="38"/>
      <c r="K64" s="38"/>
      <c r="L64" s="38"/>
      <c r="M64" s="38"/>
      <c r="N64" s="38"/>
    </row>
    <row r="65" spans="1:14" s="36" customFormat="1" ht="18" x14ac:dyDescent="0.25">
      <c r="A65" s="105">
        <v>60</v>
      </c>
      <c r="B65" s="53"/>
      <c r="C65" s="302" t="s">
        <v>495</v>
      </c>
      <c r="D65" s="220" t="s">
        <v>126</v>
      </c>
      <c r="E65" s="326">
        <v>39</v>
      </c>
      <c r="F65" s="326"/>
      <c r="G65" s="180">
        <f t="shared" si="1"/>
        <v>39</v>
      </c>
      <c r="H65" s="19">
        <v>60</v>
      </c>
      <c r="J65" s="38"/>
      <c r="K65" s="38"/>
      <c r="L65" s="38"/>
      <c r="M65" s="38"/>
      <c r="N65" s="38"/>
    </row>
    <row r="66" spans="1:14" s="36" customFormat="1" ht="18" x14ac:dyDescent="0.25">
      <c r="A66" s="105">
        <v>61</v>
      </c>
      <c r="B66" s="53"/>
      <c r="C66" s="302" t="s">
        <v>270</v>
      </c>
      <c r="D66" s="220" t="s">
        <v>51</v>
      </c>
      <c r="E66" s="326">
        <v>34.28</v>
      </c>
      <c r="F66" s="326">
        <v>5</v>
      </c>
      <c r="G66" s="180">
        <f t="shared" si="1"/>
        <v>39.28</v>
      </c>
      <c r="H66" s="19">
        <v>61</v>
      </c>
      <c r="J66" s="38"/>
      <c r="K66" s="38"/>
      <c r="L66" s="38"/>
      <c r="M66" s="38"/>
      <c r="N66" s="38"/>
    </row>
    <row r="67" spans="1:14" s="36" customFormat="1" ht="18" x14ac:dyDescent="0.25">
      <c r="A67" s="105">
        <v>62</v>
      </c>
      <c r="B67" s="53"/>
      <c r="C67" s="331" t="s">
        <v>514</v>
      </c>
      <c r="D67" s="220" t="s">
        <v>50</v>
      </c>
      <c r="E67" s="326">
        <v>36.82</v>
      </c>
      <c r="F67" s="326">
        <v>3</v>
      </c>
      <c r="G67" s="180">
        <f t="shared" si="1"/>
        <v>39.82</v>
      </c>
      <c r="H67" s="19">
        <v>62</v>
      </c>
      <c r="J67" s="38"/>
      <c r="K67" s="38"/>
      <c r="L67" s="38"/>
      <c r="M67" s="38"/>
      <c r="N67" s="38"/>
    </row>
    <row r="68" spans="1:14" s="36" customFormat="1" ht="18" x14ac:dyDescent="0.25">
      <c r="A68" s="105">
        <v>63</v>
      </c>
      <c r="B68" s="53"/>
      <c r="C68" s="302" t="s">
        <v>431</v>
      </c>
      <c r="D68" s="220" t="s">
        <v>23</v>
      </c>
      <c r="E68" s="326">
        <v>36.85</v>
      </c>
      <c r="F68" s="326">
        <v>3</v>
      </c>
      <c r="G68" s="180">
        <f t="shared" si="1"/>
        <v>39.85</v>
      </c>
      <c r="H68" s="19">
        <v>63</v>
      </c>
      <c r="J68" s="38"/>
      <c r="K68" s="38"/>
      <c r="L68" s="38"/>
      <c r="M68" s="38"/>
      <c r="N68" s="38"/>
    </row>
    <row r="69" spans="1:14" s="36" customFormat="1" ht="18" x14ac:dyDescent="0.25">
      <c r="A69" s="105">
        <v>64</v>
      </c>
      <c r="B69" s="53"/>
      <c r="C69" s="302" t="s">
        <v>321</v>
      </c>
      <c r="D69" s="220" t="s">
        <v>117</v>
      </c>
      <c r="E69" s="326">
        <v>36.880000000000003</v>
      </c>
      <c r="F69" s="326">
        <v>3</v>
      </c>
      <c r="G69" s="180">
        <f t="shared" si="1"/>
        <v>39.880000000000003</v>
      </c>
      <c r="H69" s="19">
        <v>64</v>
      </c>
      <c r="J69" s="38"/>
      <c r="K69" s="38"/>
      <c r="L69" s="38"/>
      <c r="M69" s="38"/>
      <c r="N69" s="38"/>
    </row>
    <row r="70" spans="1:14" s="36" customFormat="1" ht="18" x14ac:dyDescent="0.25">
      <c r="A70" s="105">
        <v>65</v>
      </c>
      <c r="B70" s="53"/>
      <c r="C70" s="302" t="s">
        <v>195</v>
      </c>
      <c r="D70" s="220" t="s">
        <v>501</v>
      </c>
      <c r="E70" s="326">
        <v>36.96</v>
      </c>
      <c r="F70" s="326">
        <v>3</v>
      </c>
      <c r="G70" s="180">
        <f t="shared" ref="G70:G101" si="2">SUM(E70,F70)</f>
        <v>39.96</v>
      </c>
      <c r="H70" s="19">
        <v>65</v>
      </c>
      <c r="J70" s="38"/>
      <c r="K70" s="38"/>
      <c r="L70" s="38"/>
      <c r="M70" s="38"/>
      <c r="N70" s="38"/>
    </row>
    <row r="71" spans="1:14" s="36" customFormat="1" ht="18" x14ac:dyDescent="0.25">
      <c r="A71" s="105">
        <v>66</v>
      </c>
      <c r="B71" s="53"/>
      <c r="C71" s="332" t="s">
        <v>244</v>
      </c>
      <c r="D71" s="220" t="s">
        <v>48</v>
      </c>
      <c r="E71" s="324">
        <v>40.03</v>
      </c>
      <c r="F71" s="324"/>
      <c r="G71" s="180">
        <f t="shared" si="2"/>
        <v>40.03</v>
      </c>
      <c r="H71" s="19">
        <v>66</v>
      </c>
      <c r="J71" s="38"/>
      <c r="K71" s="38"/>
      <c r="L71" s="38"/>
      <c r="M71" s="38"/>
      <c r="N71" s="38"/>
    </row>
    <row r="72" spans="1:14" s="36" customFormat="1" ht="18" x14ac:dyDescent="0.25">
      <c r="A72" s="105">
        <v>67</v>
      </c>
      <c r="B72" s="53"/>
      <c r="C72" s="302" t="s">
        <v>478</v>
      </c>
      <c r="D72" s="220" t="s">
        <v>128</v>
      </c>
      <c r="E72" s="339">
        <v>40.19</v>
      </c>
      <c r="F72" s="339"/>
      <c r="G72" s="180">
        <f t="shared" si="2"/>
        <v>40.19</v>
      </c>
      <c r="H72" s="19">
        <v>67</v>
      </c>
      <c r="J72" s="38"/>
      <c r="K72" s="38"/>
      <c r="L72" s="38"/>
      <c r="M72" s="38"/>
      <c r="N72" s="38"/>
    </row>
    <row r="73" spans="1:14" s="36" customFormat="1" ht="18" x14ac:dyDescent="0.25">
      <c r="A73" s="105">
        <v>68</v>
      </c>
      <c r="B73" s="53"/>
      <c r="C73" s="302" t="s">
        <v>455</v>
      </c>
      <c r="D73" s="220" t="s">
        <v>510</v>
      </c>
      <c r="E73" s="326">
        <v>35.29</v>
      </c>
      <c r="F73" s="326">
        <v>5</v>
      </c>
      <c r="G73" s="180">
        <f t="shared" si="2"/>
        <v>40.29</v>
      </c>
      <c r="H73" s="19">
        <v>68</v>
      </c>
      <c r="J73" s="38"/>
      <c r="K73" s="38"/>
      <c r="L73" s="38"/>
      <c r="M73" s="38"/>
      <c r="N73" s="38"/>
    </row>
    <row r="74" spans="1:14" s="36" customFormat="1" ht="18" x14ac:dyDescent="0.2">
      <c r="A74" s="105">
        <v>69</v>
      </c>
      <c r="B74" s="53"/>
      <c r="C74" s="330" t="s">
        <v>167</v>
      </c>
      <c r="D74" s="220" t="s">
        <v>498</v>
      </c>
      <c r="E74" s="326">
        <v>40.369999999999997</v>
      </c>
      <c r="F74" s="326"/>
      <c r="G74" s="180">
        <f t="shared" si="2"/>
        <v>40.369999999999997</v>
      </c>
      <c r="H74" s="19">
        <v>69</v>
      </c>
      <c r="J74" s="38"/>
      <c r="K74" s="38"/>
      <c r="L74" s="38"/>
      <c r="M74" s="38"/>
      <c r="N74" s="38"/>
    </row>
    <row r="75" spans="1:14" s="36" customFormat="1" ht="18" x14ac:dyDescent="0.25">
      <c r="A75" s="105">
        <v>70</v>
      </c>
      <c r="B75" s="53"/>
      <c r="C75" s="302" t="s">
        <v>364</v>
      </c>
      <c r="D75" s="220" t="s">
        <v>20</v>
      </c>
      <c r="E75" s="326">
        <v>34.43</v>
      </c>
      <c r="F75" s="326">
        <v>6</v>
      </c>
      <c r="G75" s="180">
        <f t="shared" si="2"/>
        <v>40.43</v>
      </c>
      <c r="H75" s="19">
        <v>70</v>
      </c>
      <c r="J75" s="38"/>
      <c r="K75" s="38"/>
      <c r="L75" s="38"/>
      <c r="M75" s="38"/>
      <c r="N75" s="38"/>
    </row>
    <row r="76" spans="1:14" s="36" customFormat="1" ht="18" x14ac:dyDescent="0.2">
      <c r="A76" s="105">
        <v>71</v>
      </c>
      <c r="B76" s="53"/>
      <c r="C76" s="266" t="s">
        <v>280</v>
      </c>
      <c r="D76" s="220" t="s">
        <v>38</v>
      </c>
      <c r="E76" s="326">
        <v>37.78</v>
      </c>
      <c r="F76" s="326">
        <v>3</v>
      </c>
      <c r="G76" s="180">
        <f t="shared" si="2"/>
        <v>40.78</v>
      </c>
      <c r="H76" s="19">
        <v>71</v>
      </c>
      <c r="J76" s="38"/>
      <c r="K76" s="38"/>
      <c r="L76" s="38"/>
      <c r="M76" s="38"/>
      <c r="N76" s="38"/>
    </row>
    <row r="77" spans="1:14" s="36" customFormat="1" ht="18" x14ac:dyDescent="0.25">
      <c r="A77" s="105">
        <v>72</v>
      </c>
      <c r="B77" s="53"/>
      <c r="C77" s="302" t="s">
        <v>191</v>
      </c>
      <c r="D77" s="220" t="s">
        <v>501</v>
      </c>
      <c r="E77" s="326">
        <v>40.97</v>
      </c>
      <c r="F77" s="326"/>
      <c r="G77" s="180">
        <f t="shared" si="2"/>
        <v>40.97</v>
      </c>
      <c r="H77" s="19">
        <v>72</v>
      </c>
      <c r="J77" s="38"/>
      <c r="K77" s="38"/>
      <c r="L77" s="38"/>
      <c r="M77" s="38"/>
      <c r="N77" s="38"/>
    </row>
    <row r="78" spans="1:14" s="36" customFormat="1" ht="18" x14ac:dyDescent="0.2">
      <c r="A78" s="105">
        <v>73</v>
      </c>
      <c r="B78" s="53"/>
      <c r="C78" s="266" t="s">
        <v>324</v>
      </c>
      <c r="D78" s="220" t="s">
        <v>504</v>
      </c>
      <c r="E78" s="326">
        <v>41.03</v>
      </c>
      <c r="F78" s="326"/>
      <c r="G78" s="180">
        <f t="shared" si="2"/>
        <v>41.03</v>
      </c>
      <c r="H78" s="19">
        <v>73</v>
      </c>
      <c r="J78" s="38"/>
      <c r="K78" s="38"/>
      <c r="L78" s="38"/>
      <c r="M78" s="38"/>
      <c r="N78" s="38"/>
    </row>
    <row r="79" spans="1:14" s="36" customFormat="1" ht="18" x14ac:dyDescent="0.2">
      <c r="A79" s="105">
        <v>74</v>
      </c>
      <c r="B79" s="53"/>
      <c r="C79" s="266" t="s">
        <v>284</v>
      </c>
      <c r="D79" s="220" t="s">
        <v>38</v>
      </c>
      <c r="E79" s="326">
        <v>36.22</v>
      </c>
      <c r="F79" s="326">
        <v>5</v>
      </c>
      <c r="G79" s="180">
        <f t="shared" si="2"/>
        <v>41.22</v>
      </c>
      <c r="H79" s="19">
        <v>74</v>
      </c>
      <c r="J79" s="38"/>
      <c r="K79" s="38"/>
      <c r="L79" s="38"/>
      <c r="M79" s="38"/>
      <c r="N79" s="38"/>
    </row>
    <row r="80" spans="1:14" s="36" customFormat="1" ht="18" x14ac:dyDescent="0.2">
      <c r="A80" s="105">
        <v>75</v>
      </c>
      <c r="B80" s="53"/>
      <c r="C80" s="330" t="s">
        <v>166</v>
      </c>
      <c r="D80" s="220" t="s">
        <v>498</v>
      </c>
      <c r="E80" s="326">
        <v>41.84</v>
      </c>
      <c r="F80" s="326"/>
      <c r="G80" s="180">
        <f t="shared" si="2"/>
        <v>41.84</v>
      </c>
      <c r="H80" s="19">
        <v>75</v>
      </c>
      <c r="J80" s="38"/>
      <c r="K80" s="38"/>
      <c r="L80" s="38"/>
      <c r="M80" s="38"/>
      <c r="N80" s="38"/>
    </row>
    <row r="81" spans="1:14" s="36" customFormat="1" ht="18" x14ac:dyDescent="0.25">
      <c r="A81" s="105">
        <v>76</v>
      </c>
      <c r="B81" s="53"/>
      <c r="C81" s="302" t="s">
        <v>341</v>
      </c>
      <c r="D81" s="220" t="s">
        <v>22</v>
      </c>
      <c r="E81" s="326">
        <v>33.880000000000003</v>
      </c>
      <c r="F81" s="326">
        <v>8</v>
      </c>
      <c r="G81" s="180">
        <f t="shared" si="2"/>
        <v>41.88</v>
      </c>
      <c r="H81" s="19">
        <v>76</v>
      </c>
      <c r="J81" s="38"/>
      <c r="K81" s="38"/>
      <c r="L81" s="38"/>
      <c r="M81" s="38"/>
      <c r="N81" s="38"/>
    </row>
    <row r="82" spans="1:14" s="36" customFormat="1" ht="18" x14ac:dyDescent="0.2">
      <c r="A82" s="105">
        <v>77</v>
      </c>
      <c r="B82" s="53"/>
      <c r="C82" s="266" t="s">
        <v>449</v>
      </c>
      <c r="D82" s="220" t="s">
        <v>509</v>
      </c>
      <c r="E82" s="326">
        <v>32.92</v>
      </c>
      <c r="F82" s="326">
        <v>9</v>
      </c>
      <c r="G82" s="180">
        <f t="shared" si="2"/>
        <v>41.92</v>
      </c>
      <c r="H82" s="19">
        <v>77</v>
      </c>
      <c r="J82" s="38"/>
      <c r="K82" s="38"/>
      <c r="L82" s="38"/>
      <c r="M82" s="38"/>
      <c r="N82" s="38"/>
    </row>
    <row r="83" spans="1:14" s="36" customFormat="1" ht="18" x14ac:dyDescent="0.25">
      <c r="A83" s="105">
        <v>78</v>
      </c>
      <c r="B83" s="53"/>
      <c r="C83" s="302" t="s">
        <v>459</v>
      </c>
      <c r="D83" s="220" t="s">
        <v>510</v>
      </c>
      <c r="E83" s="326">
        <v>38.94</v>
      </c>
      <c r="F83" s="326">
        <v>3</v>
      </c>
      <c r="G83" s="180">
        <f t="shared" si="2"/>
        <v>41.94</v>
      </c>
      <c r="H83" s="19">
        <v>78</v>
      </c>
      <c r="J83" s="38"/>
      <c r="K83" s="38"/>
      <c r="L83" s="38"/>
      <c r="M83" s="38"/>
      <c r="N83" s="38"/>
    </row>
    <row r="84" spans="1:14" s="36" customFormat="1" ht="18" x14ac:dyDescent="0.25">
      <c r="A84" s="105">
        <v>79</v>
      </c>
      <c r="B84" s="53"/>
      <c r="C84" s="302" t="s">
        <v>408</v>
      </c>
      <c r="D84" s="220" t="s">
        <v>508</v>
      </c>
      <c r="E84" s="326">
        <v>39.28</v>
      </c>
      <c r="F84" s="326">
        <v>3</v>
      </c>
      <c r="G84" s="180">
        <f t="shared" si="2"/>
        <v>42.28</v>
      </c>
      <c r="H84" s="19">
        <v>79</v>
      </c>
      <c r="J84" s="38"/>
      <c r="K84" s="38"/>
      <c r="L84" s="38"/>
      <c r="M84" s="38"/>
      <c r="N84" s="38"/>
    </row>
    <row r="85" spans="1:14" s="36" customFormat="1" ht="18" x14ac:dyDescent="0.25">
      <c r="A85" s="105">
        <v>80</v>
      </c>
      <c r="B85" s="53"/>
      <c r="C85" s="331" t="s">
        <v>234</v>
      </c>
      <c r="D85" s="220" t="s">
        <v>47</v>
      </c>
      <c r="E85" s="326">
        <v>42.32</v>
      </c>
      <c r="F85" s="326"/>
      <c r="G85" s="180">
        <f t="shared" si="2"/>
        <v>42.32</v>
      </c>
      <c r="H85" s="19">
        <v>80</v>
      </c>
      <c r="J85" s="38"/>
      <c r="K85" s="38"/>
      <c r="L85" s="38"/>
      <c r="M85" s="38"/>
      <c r="N85" s="38"/>
    </row>
    <row r="86" spans="1:14" s="36" customFormat="1" ht="18" x14ac:dyDescent="0.25">
      <c r="A86" s="105">
        <v>81</v>
      </c>
      <c r="B86" s="53"/>
      <c r="C86" s="302" t="s">
        <v>438</v>
      </c>
      <c r="D86" s="220" t="s">
        <v>116</v>
      </c>
      <c r="E86" s="326">
        <v>39.35</v>
      </c>
      <c r="F86" s="326">
        <v>3</v>
      </c>
      <c r="G86" s="180">
        <f t="shared" si="2"/>
        <v>42.35</v>
      </c>
      <c r="H86" s="19">
        <v>81</v>
      </c>
      <c r="J86" s="38"/>
      <c r="K86" s="38"/>
      <c r="L86" s="38"/>
      <c r="M86" s="38"/>
      <c r="N86" s="38"/>
    </row>
    <row r="87" spans="1:14" s="36" customFormat="1" ht="18" x14ac:dyDescent="0.25">
      <c r="A87" s="105">
        <v>82</v>
      </c>
      <c r="B87" s="53"/>
      <c r="C87" s="302" t="s">
        <v>359</v>
      </c>
      <c r="D87" s="220" t="s">
        <v>20</v>
      </c>
      <c r="E87" s="326">
        <v>42.37</v>
      </c>
      <c r="F87" s="326"/>
      <c r="G87" s="180">
        <f t="shared" si="2"/>
        <v>42.37</v>
      </c>
      <c r="H87" s="19">
        <v>82</v>
      </c>
      <c r="J87" s="38"/>
      <c r="K87" s="38"/>
      <c r="L87" s="38"/>
      <c r="M87" s="38"/>
      <c r="N87" s="38"/>
    </row>
    <row r="88" spans="1:14" s="36" customFormat="1" ht="18" x14ac:dyDescent="0.25">
      <c r="A88" s="105">
        <v>83</v>
      </c>
      <c r="B88" s="53"/>
      <c r="C88" s="302" t="s">
        <v>346</v>
      </c>
      <c r="D88" s="220" t="s">
        <v>22</v>
      </c>
      <c r="E88" s="326">
        <v>39.6</v>
      </c>
      <c r="F88" s="326">
        <v>3</v>
      </c>
      <c r="G88" s="180">
        <f t="shared" si="2"/>
        <v>42.6</v>
      </c>
      <c r="H88" s="19">
        <v>83</v>
      </c>
      <c r="J88" s="38"/>
      <c r="K88" s="38"/>
      <c r="L88" s="38"/>
      <c r="M88" s="38"/>
      <c r="N88" s="38"/>
    </row>
    <row r="89" spans="1:14" s="36" customFormat="1" ht="18" x14ac:dyDescent="0.25">
      <c r="A89" s="105">
        <v>84</v>
      </c>
      <c r="B89" s="53"/>
      <c r="C89" s="302" t="s">
        <v>186</v>
      </c>
      <c r="D89" s="220" t="s">
        <v>517</v>
      </c>
      <c r="E89" s="326">
        <v>39.909999999999997</v>
      </c>
      <c r="F89" s="326">
        <v>3</v>
      </c>
      <c r="G89" s="180">
        <f t="shared" si="2"/>
        <v>42.91</v>
      </c>
      <c r="H89" s="19">
        <v>84</v>
      </c>
      <c r="J89" s="38"/>
      <c r="K89" s="38"/>
      <c r="L89" s="38"/>
      <c r="M89" s="38"/>
      <c r="N89" s="38"/>
    </row>
    <row r="90" spans="1:14" s="36" customFormat="1" ht="18" x14ac:dyDescent="0.25">
      <c r="A90" s="105">
        <v>85</v>
      </c>
      <c r="B90" s="53"/>
      <c r="C90" s="302" t="s">
        <v>365</v>
      </c>
      <c r="D90" s="220" t="s">
        <v>20</v>
      </c>
      <c r="E90" s="326">
        <v>38.06</v>
      </c>
      <c r="F90" s="326">
        <v>5</v>
      </c>
      <c r="G90" s="180">
        <f t="shared" si="2"/>
        <v>43.06</v>
      </c>
      <c r="H90" s="19">
        <v>85</v>
      </c>
      <c r="J90" s="38"/>
      <c r="K90" s="38"/>
      <c r="L90" s="38"/>
      <c r="M90" s="38"/>
      <c r="N90" s="38"/>
    </row>
    <row r="91" spans="1:14" s="36" customFormat="1" ht="18" x14ac:dyDescent="0.2">
      <c r="A91" s="105">
        <v>86</v>
      </c>
      <c r="B91" s="53"/>
      <c r="C91" s="266" t="s">
        <v>283</v>
      </c>
      <c r="D91" s="220" t="s">
        <v>38</v>
      </c>
      <c r="E91" s="326">
        <v>43.12</v>
      </c>
      <c r="F91" s="326"/>
      <c r="G91" s="180">
        <f t="shared" si="2"/>
        <v>43.12</v>
      </c>
      <c r="H91" s="19">
        <v>86</v>
      </c>
      <c r="J91" s="38"/>
      <c r="K91" s="38"/>
      <c r="L91" s="38"/>
      <c r="M91" s="38"/>
      <c r="N91" s="38"/>
    </row>
    <row r="92" spans="1:14" s="36" customFormat="1" ht="18" x14ac:dyDescent="0.25">
      <c r="A92" s="105">
        <v>87</v>
      </c>
      <c r="B92" s="53"/>
      <c r="C92" s="331" t="s">
        <v>228</v>
      </c>
      <c r="D92" s="220" t="s">
        <v>46</v>
      </c>
      <c r="E92" s="326">
        <v>43.16</v>
      </c>
      <c r="F92" s="326"/>
      <c r="G92" s="180">
        <f t="shared" si="2"/>
        <v>43.16</v>
      </c>
      <c r="H92" s="19">
        <v>87</v>
      </c>
      <c r="J92" s="38"/>
      <c r="K92" s="38"/>
      <c r="L92" s="38"/>
      <c r="M92" s="38"/>
      <c r="N92" s="38"/>
    </row>
    <row r="93" spans="1:14" s="36" customFormat="1" ht="18" x14ac:dyDescent="0.25">
      <c r="A93" s="105">
        <v>88</v>
      </c>
      <c r="B93" s="53"/>
      <c r="C93" s="302" t="s">
        <v>391</v>
      </c>
      <c r="D93" s="220" t="s">
        <v>17</v>
      </c>
      <c r="E93" s="326">
        <v>37.229999999999997</v>
      </c>
      <c r="F93" s="326">
        <v>6</v>
      </c>
      <c r="G93" s="180">
        <f t="shared" si="2"/>
        <v>43.23</v>
      </c>
      <c r="H93" s="19">
        <v>88</v>
      </c>
      <c r="J93" s="38"/>
      <c r="K93" s="38"/>
      <c r="L93" s="38"/>
      <c r="M93" s="38"/>
      <c r="N93" s="38"/>
    </row>
    <row r="94" spans="1:14" s="36" customFormat="1" ht="18" x14ac:dyDescent="0.2">
      <c r="A94" s="105">
        <v>89</v>
      </c>
      <c r="B94" s="53"/>
      <c r="C94" s="266" t="s">
        <v>326</v>
      </c>
      <c r="D94" s="220" t="s">
        <v>504</v>
      </c>
      <c r="E94" s="326">
        <v>40.340000000000003</v>
      </c>
      <c r="F94" s="326">
        <v>3</v>
      </c>
      <c r="G94" s="180">
        <f t="shared" si="2"/>
        <v>43.34</v>
      </c>
      <c r="H94" s="19">
        <v>89</v>
      </c>
      <c r="J94" s="38"/>
      <c r="K94" s="38"/>
      <c r="L94" s="38"/>
      <c r="M94" s="38"/>
      <c r="N94" s="38"/>
    </row>
    <row r="95" spans="1:14" s="36" customFormat="1" ht="18" x14ac:dyDescent="0.2">
      <c r="A95" s="105">
        <v>90</v>
      </c>
      <c r="B95" s="53"/>
      <c r="C95" s="330" t="s">
        <v>163</v>
      </c>
      <c r="D95" s="220" t="s">
        <v>498</v>
      </c>
      <c r="E95" s="326">
        <v>40.5</v>
      </c>
      <c r="F95" s="326">
        <v>3</v>
      </c>
      <c r="G95" s="180">
        <f t="shared" si="2"/>
        <v>43.5</v>
      </c>
      <c r="H95" s="19">
        <v>90</v>
      </c>
      <c r="J95" s="38"/>
      <c r="K95" s="38"/>
      <c r="L95" s="38"/>
      <c r="M95" s="38"/>
      <c r="N95" s="38"/>
    </row>
    <row r="96" spans="1:14" s="36" customFormat="1" ht="18" x14ac:dyDescent="0.25">
      <c r="A96" s="105">
        <v>91</v>
      </c>
      <c r="B96" s="53"/>
      <c r="C96" s="331" t="s">
        <v>225</v>
      </c>
      <c r="D96" s="220" t="s">
        <v>46</v>
      </c>
      <c r="E96" s="326">
        <v>43.96</v>
      </c>
      <c r="F96" s="326"/>
      <c r="G96" s="180">
        <f t="shared" si="2"/>
        <v>43.96</v>
      </c>
      <c r="H96" s="19">
        <v>91</v>
      </c>
      <c r="J96" s="38"/>
      <c r="K96" s="38"/>
      <c r="L96" s="38"/>
      <c r="M96" s="38"/>
      <c r="N96" s="38"/>
    </row>
    <row r="97" spans="1:14" s="36" customFormat="1" ht="18" x14ac:dyDescent="0.25">
      <c r="A97" s="105">
        <v>92</v>
      </c>
      <c r="B97" s="53"/>
      <c r="C97" s="302" t="s">
        <v>316</v>
      </c>
      <c r="D97" s="220" t="s">
        <v>117</v>
      </c>
      <c r="E97" s="326">
        <v>34.130000000000003</v>
      </c>
      <c r="F97" s="326">
        <v>10</v>
      </c>
      <c r="G97" s="180">
        <f t="shared" si="2"/>
        <v>44.13</v>
      </c>
      <c r="H97" s="19">
        <v>92</v>
      </c>
      <c r="J97" s="38"/>
      <c r="K97" s="38"/>
      <c r="L97" s="38"/>
      <c r="M97" s="38"/>
      <c r="N97" s="38"/>
    </row>
    <row r="98" spans="1:14" s="36" customFormat="1" ht="18" x14ac:dyDescent="0.25">
      <c r="A98" s="105">
        <v>93</v>
      </c>
      <c r="B98" s="53"/>
      <c r="C98" s="302" t="s">
        <v>497</v>
      </c>
      <c r="D98" s="220" t="s">
        <v>126</v>
      </c>
      <c r="E98" s="326">
        <v>44.2</v>
      </c>
      <c r="F98" s="326"/>
      <c r="G98" s="180">
        <f t="shared" si="2"/>
        <v>44.2</v>
      </c>
      <c r="H98" s="19">
        <v>93</v>
      </c>
      <c r="J98" s="38"/>
      <c r="K98" s="38"/>
      <c r="L98" s="38"/>
      <c r="M98" s="38"/>
      <c r="N98" s="38"/>
    </row>
    <row r="99" spans="1:14" s="36" customFormat="1" ht="18" x14ac:dyDescent="0.25">
      <c r="A99" s="105">
        <v>94</v>
      </c>
      <c r="B99" s="53"/>
      <c r="C99" s="302" t="s">
        <v>180</v>
      </c>
      <c r="D99" s="220" t="s">
        <v>517</v>
      </c>
      <c r="E99" s="326">
        <v>41.71</v>
      </c>
      <c r="F99" s="326">
        <v>3</v>
      </c>
      <c r="G99" s="180">
        <f t="shared" si="2"/>
        <v>44.71</v>
      </c>
      <c r="H99" s="19">
        <v>94</v>
      </c>
      <c r="J99" s="38"/>
      <c r="K99" s="38"/>
      <c r="L99" s="38"/>
      <c r="M99" s="38"/>
      <c r="N99" s="38"/>
    </row>
    <row r="100" spans="1:14" s="36" customFormat="1" ht="18" x14ac:dyDescent="0.25">
      <c r="A100" s="105">
        <v>95</v>
      </c>
      <c r="B100" s="53"/>
      <c r="C100" s="302" t="s">
        <v>361</v>
      </c>
      <c r="D100" s="220" t="s">
        <v>20</v>
      </c>
      <c r="E100" s="326">
        <v>38.86</v>
      </c>
      <c r="F100" s="326">
        <v>6</v>
      </c>
      <c r="G100" s="180">
        <f t="shared" si="2"/>
        <v>44.86</v>
      </c>
      <c r="H100" s="19">
        <v>95</v>
      </c>
      <c r="J100" s="38"/>
      <c r="K100" s="38"/>
      <c r="L100" s="38"/>
      <c r="M100" s="38"/>
      <c r="N100" s="38"/>
    </row>
    <row r="101" spans="1:14" s="36" customFormat="1" ht="18" x14ac:dyDescent="0.25">
      <c r="A101" s="105">
        <v>96</v>
      </c>
      <c r="B101" s="53"/>
      <c r="C101" s="302" t="s">
        <v>430</v>
      </c>
      <c r="D101" s="220" t="s">
        <v>23</v>
      </c>
      <c r="E101" s="326">
        <v>41.97</v>
      </c>
      <c r="F101" s="326">
        <v>3</v>
      </c>
      <c r="G101" s="180">
        <f t="shared" si="2"/>
        <v>44.97</v>
      </c>
      <c r="H101" s="19">
        <v>96</v>
      </c>
      <c r="J101" s="38"/>
      <c r="K101" s="38"/>
      <c r="L101" s="38"/>
      <c r="M101" s="38"/>
      <c r="N101" s="38"/>
    </row>
    <row r="102" spans="1:14" s="36" customFormat="1" ht="18" x14ac:dyDescent="0.25">
      <c r="A102" s="105">
        <v>97</v>
      </c>
      <c r="B102" s="53"/>
      <c r="C102" s="302" t="s">
        <v>406</v>
      </c>
      <c r="D102" s="220" t="s">
        <v>508</v>
      </c>
      <c r="E102" s="326">
        <v>45</v>
      </c>
      <c r="F102" s="326"/>
      <c r="G102" s="180">
        <f t="shared" ref="G102:G119" si="3">SUM(E102,F102)</f>
        <v>45</v>
      </c>
      <c r="H102" s="19">
        <v>97</v>
      </c>
      <c r="J102" s="38"/>
      <c r="K102" s="38"/>
      <c r="L102" s="38"/>
      <c r="M102" s="38"/>
      <c r="N102" s="38"/>
    </row>
    <row r="103" spans="1:14" s="36" customFormat="1" ht="18" x14ac:dyDescent="0.25">
      <c r="A103" s="105">
        <v>98</v>
      </c>
      <c r="B103" s="53"/>
      <c r="C103" s="331" t="s">
        <v>250</v>
      </c>
      <c r="D103" s="220" t="s">
        <v>48</v>
      </c>
      <c r="E103" s="326">
        <v>42.09</v>
      </c>
      <c r="F103" s="326">
        <v>3</v>
      </c>
      <c r="G103" s="180">
        <f t="shared" si="3"/>
        <v>45.09</v>
      </c>
      <c r="H103" s="19">
        <v>98</v>
      </c>
      <c r="J103" s="38"/>
      <c r="K103" s="38"/>
      <c r="L103" s="38"/>
      <c r="M103" s="38"/>
      <c r="N103" s="38"/>
    </row>
    <row r="104" spans="1:14" s="36" customFormat="1" ht="18" x14ac:dyDescent="0.2">
      <c r="A104" s="105">
        <v>99</v>
      </c>
      <c r="B104" s="53"/>
      <c r="C104" s="266" t="s">
        <v>279</v>
      </c>
      <c r="D104" s="220" t="s">
        <v>38</v>
      </c>
      <c r="E104" s="326">
        <v>39.25</v>
      </c>
      <c r="F104" s="326">
        <v>6</v>
      </c>
      <c r="G104" s="180">
        <f t="shared" si="3"/>
        <v>45.25</v>
      </c>
      <c r="H104" s="19">
        <v>99</v>
      </c>
      <c r="J104" s="38"/>
      <c r="K104" s="38"/>
      <c r="L104" s="38"/>
      <c r="M104" s="38"/>
      <c r="N104" s="38"/>
    </row>
    <row r="105" spans="1:14" s="36" customFormat="1" ht="18" x14ac:dyDescent="0.25">
      <c r="A105" s="105">
        <v>100</v>
      </c>
      <c r="B105" s="53"/>
      <c r="C105" s="302" t="s">
        <v>314</v>
      </c>
      <c r="D105" s="220" t="s">
        <v>117</v>
      </c>
      <c r="E105" s="326">
        <v>37.299999999999997</v>
      </c>
      <c r="F105" s="326">
        <v>8</v>
      </c>
      <c r="G105" s="180">
        <f t="shared" si="3"/>
        <v>45.3</v>
      </c>
      <c r="H105" s="19">
        <v>100</v>
      </c>
      <c r="J105" s="38"/>
      <c r="K105" s="38"/>
      <c r="L105" s="38"/>
      <c r="M105" s="38"/>
      <c r="N105" s="38"/>
    </row>
    <row r="106" spans="1:14" s="36" customFormat="1" ht="18" x14ac:dyDescent="0.2">
      <c r="A106" s="105">
        <v>101</v>
      </c>
      <c r="B106" s="53"/>
      <c r="C106" s="266" t="s">
        <v>278</v>
      </c>
      <c r="D106" s="220" t="s">
        <v>38</v>
      </c>
      <c r="E106" s="326">
        <v>36.53</v>
      </c>
      <c r="F106" s="326">
        <v>9</v>
      </c>
      <c r="G106" s="180">
        <f t="shared" si="3"/>
        <v>45.53</v>
      </c>
      <c r="H106" s="19">
        <v>101</v>
      </c>
      <c r="J106" s="38"/>
      <c r="K106" s="38"/>
      <c r="L106" s="38"/>
      <c r="M106" s="38"/>
      <c r="N106" s="38"/>
    </row>
    <row r="107" spans="1:14" s="36" customFormat="1" ht="18" x14ac:dyDescent="0.25">
      <c r="A107" s="105">
        <v>102</v>
      </c>
      <c r="B107" s="53"/>
      <c r="C107" s="302" t="s">
        <v>433</v>
      </c>
      <c r="D107" s="220" t="s">
        <v>23</v>
      </c>
      <c r="E107" s="326">
        <v>45.97</v>
      </c>
      <c r="F107" s="326"/>
      <c r="G107" s="180">
        <f t="shared" si="3"/>
        <v>45.97</v>
      </c>
      <c r="H107" s="19">
        <v>102</v>
      </c>
      <c r="J107" s="38"/>
      <c r="K107" s="38"/>
      <c r="L107" s="38"/>
      <c r="M107" s="38"/>
      <c r="N107" s="38"/>
    </row>
    <row r="108" spans="1:14" s="36" customFormat="1" ht="18" x14ac:dyDescent="0.25">
      <c r="A108" s="105">
        <v>103</v>
      </c>
      <c r="B108" s="53"/>
      <c r="C108" s="302" t="s">
        <v>171</v>
      </c>
      <c r="D108" s="220" t="s">
        <v>516</v>
      </c>
      <c r="E108" s="326">
        <v>40.08</v>
      </c>
      <c r="F108" s="326">
        <v>6</v>
      </c>
      <c r="G108" s="180">
        <f t="shared" si="3"/>
        <v>46.08</v>
      </c>
      <c r="H108" s="19">
        <v>103</v>
      </c>
      <c r="J108" s="38"/>
      <c r="K108" s="38"/>
      <c r="L108" s="38"/>
      <c r="M108" s="38"/>
      <c r="N108" s="38"/>
    </row>
    <row r="109" spans="1:14" s="36" customFormat="1" ht="18" x14ac:dyDescent="0.25">
      <c r="A109" s="105">
        <v>104</v>
      </c>
      <c r="B109" s="53"/>
      <c r="C109" s="302" t="s">
        <v>305</v>
      </c>
      <c r="D109" s="220" t="s">
        <v>505</v>
      </c>
      <c r="E109" s="326">
        <v>43.1</v>
      </c>
      <c r="F109" s="326">
        <v>3</v>
      </c>
      <c r="G109" s="180">
        <f t="shared" si="3"/>
        <v>46.1</v>
      </c>
      <c r="H109" s="19">
        <v>104</v>
      </c>
      <c r="J109" s="38"/>
      <c r="K109" s="38"/>
      <c r="L109" s="38"/>
      <c r="M109" s="38"/>
      <c r="N109" s="38"/>
    </row>
    <row r="110" spans="1:14" s="36" customFormat="1" ht="18" x14ac:dyDescent="0.25">
      <c r="A110" s="105">
        <v>105</v>
      </c>
      <c r="B110" s="53"/>
      <c r="C110" s="302" t="s">
        <v>407</v>
      </c>
      <c r="D110" s="220" t="s">
        <v>508</v>
      </c>
      <c r="E110" s="326">
        <v>46.22</v>
      </c>
      <c r="F110" s="326"/>
      <c r="G110" s="180">
        <f t="shared" si="3"/>
        <v>46.22</v>
      </c>
      <c r="H110" s="19">
        <v>105</v>
      </c>
      <c r="J110" s="38"/>
      <c r="K110" s="38"/>
      <c r="L110" s="38"/>
      <c r="M110" s="38"/>
      <c r="N110" s="38"/>
    </row>
    <row r="111" spans="1:14" s="36" customFormat="1" ht="18" x14ac:dyDescent="0.25">
      <c r="A111" s="105">
        <v>106</v>
      </c>
      <c r="B111" s="53"/>
      <c r="C111" s="302" t="s">
        <v>410</v>
      </c>
      <c r="D111" s="220" t="s">
        <v>19</v>
      </c>
      <c r="E111" s="326">
        <v>43.37</v>
      </c>
      <c r="F111" s="326">
        <v>3</v>
      </c>
      <c r="G111" s="180">
        <f t="shared" si="3"/>
        <v>46.37</v>
      </c>
      <c r="H111" s="19">
        <v>106</v>
      </c>
      <c r="J111" s="38"/>
      <c r="K111" s="38"/>
      <c r="L111" s="38"/>
      <c r="M111" s="38"/>
      <c r="N111" s="38"/>
    </row>
    <row r="112" spans="1:14" s="36" customFormat="1" ht="18" x14ac:dyDescent="0.25">
      <c r="A112" s="105">
        <v>107</v>
      </c>
      <c r="B112" s="53"/>
      <c r="C112" s="302" t="s">
        <v>310</v>
      </c>
      <c r="D112" s="220" t="s">
        <v>505</v>
      </c>
      <c r="E112" s="326">
        <v>41.5</v>
      </c>
      <c r="F112" s="326">
        <v>5</v>
      </c>
      <c r="G112" s="180">
        <f t="shared" si="3"/>
        <v>46.5</v>
      </c>
      <c r="H112" s="19">
        <v>107</v>
      </c>
      <c r="J112" s="38"/>
      <c r="K112" s="38"/>
      <c r="L112" s="38"/>
      <c r="M112" s="38"/>
      <c r="N112" s="38"/>
    </row>
    <row r="113" spans="1:14" s="36" customFormat="1" ht="18" x14ac:dyDescent="0.25">
      <c r="A113" s="105">
        <v>108</v>
      </c>
      <c r="B113" s="53"/>
      <c r="C113" s="302" t="s">
        <v>358</v>
      </c>
      <c r="D113" s="220" t="s">
        <v>20</v>
      </c>
      <c r="E113" s="326">
        <v>38.130000000000003</v>
      </c>
      <c r="F113" s="326">
        <v>9</v>
      </c>
      <c r="G113" s="180">
        <f t="shared" si="3"/>
        <v>47.13</v>
      </c>
      <c r="H113" s="19">
        <v>108</v>
      </c>
      <c r="J113" s="38"/>
      <c r="K113" s="38"/>
      <c r="L113" s="38"/>
      <c r="M113" s="38"/>
      <c r="N113" s="38"/>
    </row>
    <row r="114" spans="1:14" s="36" customFormat="1" ht="18" x14ac:dyDescent="0.25">
      <c r="A114" s="105">
        <v>109</v>
      </c>
      <c r="B114" s="53"/>
      <c r="C114" s="302" t="s">
        <v>342</v>
      </c>
      <c r="D114" s="220" t="s">
        <v>22</v>
      </c>
      <c r="E114" s="326">
        <v>41.28</v>
      </c>
      <c r="F114" s="326">
        <v>6</v>
      </c>
      <c r="G114" s="180">
        <f t="shared" si="3"/>
        <v>47.28</v>
      </c>
      <c r="H114" s="19">
        <v>109</v>
      </c>
      <c r="J114" s="38"/>
      <c r="K114" s="38"/>
      <c r="L114" s="38"/>
      <c r="M114" s="38"/>
      <c r="N114" s="38"/>
    </row>
    <row r="115" spans="1:14" s="36" customFormat="1" ht="18" x14ac:dyDescent="0.25">
      <c r="A115" s="105">
        <v>110</v>
      </c>
      <c r="B115" s="53"/>
      <c r="C115" s="302" t="s">
        <v>432</v>
      </c>
      <c r="D115" s="220" t="s">
        <v>23</v>
      </c>
      <c r="E115" s="326">
        <v>47.33</v>
      </c>
      <c r="F115" s="326"/>
      <c r="G115" s="180">
        <f t="shared" si="3"/>
        <v>47.33</v>
      </c>
      <c r="H115" s="19">
        <v>110</v>
      </c>
      <c r="J115" s="38"/>
      <c r="K115" s="38"/>
      <c r="L115" s="38"/>
      <c r="M115" s="38"/>
      <c r="N115" s="38"/>
    </row>
    <row r="116" spans="1:14" s="36" customFormat="1" ht="18" x14ac:dyDescent="0.25">
      <c r="A116" s="105">
        <v>111</v>
      </c>
      <c r="B116" s="53"/>
      <c r="C116" s="302" t="s">
        <v>202</v>
      </c>
      <c r="D116" s="220" t="s">
        <v>502</v>
      </c>
      <c r="E116" s="326">
        <v>47.42</v>
      </c>
      <c r="F116" s="326"/>
      <c r="G116" s="180">
        <f t="shared" si="3"/>
        <v>47.42</v>
      </c>
      <c r="H116" s="19">
        <v>111</v>
      </c>
      <c r="J116" s="38"/>
      <c r="K116" s="38"/>
      <c r="L116" s="38"/>
      <c r="M116" s="38"/>
      <c r="N116" s="38"/>
    </row>
    <row r="117" spans="1:14" s="36" customFormat="1" ht="18" x14ac:dyDescent="0.25">
      <c r="A117" s="105">
        <v>112</v>
      </c>
      <c r="B117" s="53"/>
      <c r="C117" s="302" t="s">
        <v>210</v>
      </c>
      <c r="D117" s="220" t="s">
        <v>518</v>
      </c>
      <c r="E117" s="326">
        <v>47.49</v>
      </c>
      <c r="F117" s="326"/>
      <c r="G117" s="180">
        <f t="shared" si="3"/>
        <v>47.49</v>
      </c>
      <c r="H117" s="19">
        <v>112</v>
      </c>
      <c r="J117" s="38"/>
      <c r="K117" s="38"/>
      <c r="L117" s="38"/>
      <c r="M117" s="38"/>
      <c r="N117" s="38"/>
    </row>
    <row r="118" spans="1:14" s="36" customFormat="1" ht="18" x14ac:dyDescent="0.25">
      <c r="A118" s="105">
        <v>113</v>
      </c>
      <c r="B118" s="53"/>
      <c r="C118" s="302" t="s">
        <v>380</v>
      </c>
      <c r="D118" s="220" t="s">
        <v>134</v>
      </c>
      <c r="E118" s="326">
        <v>47.53</v>
      </c>
      <c r="F118" s="326"/>
      <c r="G118" s="180">
        <f t="shared" si="3"/>
        <v>47.53</v>
      </c>
      <c r="H118" s="19">
        <v>113</v>
      </c>
      <c r="J118" s="38"/>
      <c r="K118" s="38"/>
      <c r="L118" s="38"/>
      <c r="M118" s="38"/>
      <c r="N118" s="38"/>
    </row>
    <row r="119" spans="1:14" s="36" customFormat="1" ht="18" x14ac:dyDescent="0.2">
      <c r="A119" s="105">
        <v>114</v>
      </c>
      <c r="B119" s="53"/>
      <c r="C119" s="266" t="s">
        <v>287</v>
      </c>
      <c r="D119" s="220" t="s">
        <v>39</v>
      </c>
      <c r="E119" s="326">
        <v>44.56</v>
      </c>
      <c r="F119" s="326">
        <v>3</v>
      </c>
      <c r="G119" s="180">
        <f t="shared" si="3"/>
        <v>47.56</v>
      </c>
      <c r="H119" s="19">
        <v>114</v>
      </c>
      <c r="J119" s="38"/>
      <c r="K119" s="38"/>
      <c r="L119" s="38"/>
      <c r="M119" s="38"/>
      <c r="N119" s="38"/>
    </row>
    <row r="120" spans="1:14" s="36" customFormat="1" ht="18" x14ac:dyDescent="0.25">
      <c r="A120" s="105">
        <v>115</v>
      </c>
      <c r="B120" s="53"/>
      <c r="C120" s="302" t="s">
        <v>384</v>
      </c>
      <c r="D120" s="220" t="s">
        <v>17</v>
      </c>
      <c r="E120" s="326">
        <v>44.56</v>
      </c>
      <c r="F120" s="326">
        <v>3</v>
      </c>
      <c r="G120" s="180">
        <f>F120+E120</f>
        <v>47.56</v>
      </c>
      <c r="H120" s="19">
        <v>115</v>
      </c>
      <c r="J120" s="38"/>
      <c r="K120" s="38"/>
      <c r="L120" s="38"/>
      <c r="M120" s="38"/>
      <c r="N120" s="38"/>
    </row>
    <row r="121" spans="1:14" s="36" customFormat="1" ht="18" x14ac:dyDescent="0.2">
      <c r="A121" s="105">
        <v>116</v>
      </c>
      <c r="B121" s="53"/>
      <c r="C121" s="266" t="s">
        <v>327</v>
      </c>
      <c r="D121" s="220" t="s">
        <v>504</v>
      </c>
      <c r="E121" s="326">
        <v>42.93</v>
      </c>
      <c r="F121" s="326">
        <v>5</v>
      </c>
      <c r="G121" s="180">
        <f t="shared" ref="G121:G142" si="4">SUM(E121,F121)</f>
        <v>47.93</v>
      </c>
      <c r="H121" s="19">
        <v>115</v>
      </c>
      <c r="J121" s="38"/>
      <c r="K121" s="38"/>
      <c r="L121" s="38"/>
      <c r="M121" s="38"/>
      <c r="N121" s="38"/>
    </row>
    <row r="122" spans="1:14" s="36" customFormat="1" ht="18" x14ac:dyDescent="0.25">
      <c r="A122" s="105">
        <v>117</v>
      </c>
      <c r="B122" s="53"/>
      <c r="C122" s="302" t="s">
        <v>412</v>
      </c>
      <c r="D122" s="220" t="s">
        <v>19</v>
      </c>
      <c r="E122" s="326">
        <v>45</v>
      </c>
      <c r="F122" s="326">
        <v>3</v>
      </c>
      <c r="G122" s="180">
        <f t="shared" si="4"/>
        <v>48</v>
      </c>
      <c r="H122" s="19">
        <v>117</v>
      </c>
      <c r="J122" s="38"/>
      <c r="K122" s="38"/>
      <c r="L122" s="38"/>
      <c r="M122" s="38"/>
      <c r="N122" s="38"/>
    </row>
    <row r="123" spans="1:14" s="36" customFormat="1" ht="18" x14ac:dyDescent="0.25">
      <c r="A123" s="105">
        <v>118</v>
      </c>
      <c r="B123" s="53"/>
      <c r="C123" s="302" t="s">
        <v>185</v>
      </c>
      <c r="D123" s="220" t="s">
        <v>517</v>
      </c>
      <c r="E123" s="326">
        <v>40.07</v>
      </c>
      <c r="F123" s="326">
        <v>8</v>
      </c>
      <c r="G123" s="180">
        <f t="shared" si="4"/>
        <v>48.07</v>
      </c>
      <c r="H123" s="19">
        <v>118</v>
      </c>
      <c r="J123" s="38"/>
      <c r="K123" s="38"/>
      <c r="L123" s="38"/>
      <c r="M123" s="38"/>
      <c r="N123" s="38"/>
    </row>
    <row r="124" spans="1:14" s="36" customFormat="1" ht="18" x14ac:dyDescent="0.25">
      <c r="A124" s="105">
        <v>119</v>
      </c>
      <c r="B124" s="53"/>
      <c r="C124" s="302" t="s">
        <v>370</v>
      </c>
      <c r="D124" s="220" t="s">
        <v>40</v>
      </c>
      <c r="E124" s="326">
        <v>48.12</v>
      </c>
      <c r="F124" s="326"/>
      <c r="G124" s="180">
        <f t="shared" si="4"/>
        <v>48.12</v>
      </c>
      <c r="H124" s="19">
        <v>119</v>
      </c>
      <c r="J124" s="38"/>
      <c r="K124" s="38"/>
      <c r="L124" s="38"/>
      <c r="M124" s="38"/>
      <c r="N124" s="38"/>
    </row>
    <row r="125" spans="1:14" s="36" customFormat="1" ht="18" x14ac:dyDescent="0.2">
      <c r="A125" s="105">
        <v>120</v>
      </c>
      <c r="B125" s="53"/>
      <c r="C125" s="266" t="s">
        <v>281</v>
      </c>
      <c r="D125" s="220" t="s">
        <v>38</v>
      </c>
      <c r="E125" s="326">
        <v>48.7</v>
      </c>
      <c r="F125" s="326"/>
      <c r="G125" s="180">
        <f t="shared" si="4"/>
        <v>48.7</v>
      </c>
      <c r="H125" s="19">
        <v>120</v>
      </c>
      <c r="J125" s="38"/>
      <c r="K125" s="38"/>
      <c r="L125" s="38"/>
      <c r="M125" s="38"/>
      <c r="N125" s="38"/>
    </row>
    <row r="126" spans="1:14" s="36" customFormat="1" ht="18" x14ac:dyDescent="0.25">
      <c r="A126" s="105">
        <v>121</v>
      </c>
      <c r="B126" s="53"/>
      <c r="C126" s="302" t="s">
        <v>343</v>
      </c>
      <c r="D126" s="220" t="s">
        <v>22</v>
      </c>
      <c r="E126" s="326">
        <v>42.87</v>
      </c>
      <c r="F126" s="326">
        <v>6</v>
      </c>
      <c r="G126" s="180">
        <f t="shared" si="4"/>
        <v>48.87</v>
      </c>
      <c r="H126" s="19">
        <v>121</v>
      </c>
      <c r="J126" s="38"/>
      <c r="K126" s="38"/>
      <c r="L126" s="38"/>
      <c r="M126" s="38"/>
      <c r="N126" s="38"/>
    </row>
    <row r="127" spans="1:14" s="36" customFormat="1" ht="18" x14ac:dyDescent="0.25">
      <c r="A127" s="105">
        <v>122</v>
      </c>
      <c r="B127" s="53"/>
      <c r="C127" s="302" t="s">
        <v>345</v>
      </c>
      <c r="D127" s="220" t="s">
        <v>22</v>
      </c>
      <c r="E127" s="326">
        <v>49.29</v>
      </c>
      <c r="F127" s="326"/>
      <c r="G127" s="180">
        <f t="shared" si="4"/>
        <v>49.29</v>
      </c>
      <c r="H127" s="19">
        <v>121</v>
      </c>
      <c r="J127" s="38"/>
      <c r="K127" s="38"/>
      <c r="L127" s="38"/>
      <c r="M127" s="38"/>
      <c r="N127" s="38"/>
    </row>
    <row r="128" spans="1:14" s="36" customFormat="1" ht="18" x14ac:dyDescent="0.25">
      <c r="A128" s="105">
        <v>123</v>
      </c>
      <c r="B128" s="53"/>
      <c r="C128" s="302" t="s">
        <v>189</v>
      </c>
      <c r="D128" s="220" t="s">
        <v>501</v>
      </c>
      <c r="E128" s="326">
        <v>44.59</v>
      </c>
      <c r="F128" s="326">
        <v>5</v>
      </c>
      <c r="G128" s="180">
        <f t="shared" si="4"/>
        <v>49.59</v>
      </c>
      <c r="H128" s="19">
        <v>123</v>
      </c>
      <c r="J128" s="38"/>
      <c r="K128" s="38"/>
      <c r="L128" s="38"/>
      <c r="M128" s="38"/>
      <c r="N128" s="38"/>
    </row>
    <row r="129" spans="1:14" s="36" customFormat="1" ht="18" x14ac:dyDescent="0.25">
      <c r="A129" s="105">
        <v>124</v>
      </c>
      <c r="B129" s="53"/>
      <c r="C129" s="302" t="s">
        <v>319</v>
      </c>
      <c r="D129" s="220" t="s">
        <v>117</v>
      </c>
      <c r="E129" s="326">
        <v>38.78</v>
      </c>
      <c r="F129" s="326">
        <v>11</v>
      </c>
      <c r="G129" s="180">
        <f t="shared" si="4"/>
        <v>49.78</v>
      </c>
      <c r="H129" s="19">
        <v>124</v>
      </c>
      <c r="J129" s="38"/>
      <c r="K129" s="38"/>
      <c r="L129" s="38"/>
      <c r="M129" s="38"/>
      <c r="N129" s="38"/>
    </row>
    <row r="130" spans="1:14" s="36" customFormat="1" ht="18" x14ac:dyDescent="0.2">
      <c r="A130" s="105">
        <v>125</v>
      </c>
      <c r="B130" s="53"/>
      <c r="C130" s="266" t="s">
        <v>285</v>
      </c>
      <c r="D130" s="220" t="s">
        <v>38</v>
      </c>
      <c r="E130" s="326">
        <v>49.9</v>
      </c>
      <c r="F130" s="326"/>
      <c r="G130" s="180">
        <f t="shared" si="4"/>
        <v>49.9</v>
      </c>
      <c r="H130" s="19">
        <v>125</v>
      </c>
      <c r="J130" s="38"/>
      <c r="K130" s="38"/>
      <c r="L130" s="38"/>
      <c r="M130" s="38"/>
      <c r="N130" s="38"/>
    </row>
    <row r="131" spans="1:14" s="36" customFormat="1" ht="18" x14ac:dyDescent="0.25">
      <c r="A131" s="105">
        <v>126</v>
      </c>
      <c r="B131" s="53"/>
      <c r="C131" s="302" t="s">
        <v>472</v>
      </c>
      <c r="D131" s="220" t="s">
        <v>128</v>
      </c>
      <c r="E131" s="326">
        <v>50</v>
      </c>
      <c r="F131" s="326"/>
      <c r="G131" s="180">
        <f t="shared" si="4"/>
        <v>50</v>
      </c>
      <c r="H131" s="19">
        <v>126</v>
      </c>
      <c r="J131" s="38"/>
      <c r="K131" s="38"/>
      <c r="L131" s="38"/>
      <c r="M131" s="38"/>
      <c r="N131" s="38"/>
    </row>
    <row r="132" spans="1:14" s="36" customFormat="1" ht="18" x14ac:dyDescent="0.2">
      <c r="A132" s="105">
        <v>127</v>
      </c>
      <c r="B132" s="53"/>
      <c r="C132" s="266" t="s">
        <v>282</v>
      </c>
      <c r="D132" s="220" t="s">
        <v>38</v>
      </c>
      <c r="E132" s="326">
        <v>47.4</v>
      </c>
      <c r="F132" s="326">
        <v>3</v>
      </c>
      <c r="G132" s="180">
        <f t="shared" si="4"/>
        <v>50.4</v>
      </c>
      <c r="H132" s="19">
        <v>126</v>
      </c>
      <c r="J132" s="38"/>
      <c r="K132" s="38"/>
      <c r="L132" s="38"/>
      <c r="M132" s="38"/>
      <c r="N132" s="38"/>
    </row>
    <row r="133" spans="1:14" s="36" customFormat="1" ht="18" x14ac:dyDescent="0.25">
      <c r="A133" s="105">
        <v>128</v>
      </c>
      <c r="B133" s="53"/>
      <c r="C133" s="302" t="s">
        <v>468</v>
      </c>
      <c r="D133" s="220" t="s">
        <v>21</v>
      </c>
      <c r="E133" s="326">
        <v>41.47</v>
      </c>
      <c r="F133" s="326">
        <v>9</v>
      </c>
      <c r="G133" s="180">
        <f t="shared" si="4"/>
        <v>50.47</v>
      </c>
      <c r="H133" s="19">
        <v>128</v>
      </c>
      <c r="J133" s="38"/>
      <c r="K133" s="38"/>
      <c r="L133" s="38"/>
      <c r="M133" s="38"/>
      <c r="N133" s="38"/>
    </row>
    <row r="134" spans="1:14" s="36" customFormat="1" ht="18" x14ac:dyDescent="0.25">
      <c r="A134" s="105">
        <v>129</v>
      </c>
      <c r="B134" s="53"/>
      <c r="C134" s="302" t="s">
        <v>484</v>
      </c>
      <c r="D134" s="220" t="s">
        <v>34</v>
      </c>
      <c r="E134" s="326">
        <v>50.6</v>
      </c>
      <c r="F134" s="326"/>
      <c r="G134" s="180">
        <f t="shared" si="4"/>
        <v>50.6</v>
      </c>
      <c r="H134" s="19">
        <v>129</v>
      </c>
      <c r="J134" s="38"/>
      <c r="K134" s="38"/>
      <c r="L134" s="38"/>
      <c r="M134" s="38"/>
      <c r="N134" s="38"/>
    </row>
    <row r="135" spans="1:14" s="36" customFormat="1" ht="18" x14ac:dyDescent="0.25">
      <c r="A135" s="105">
        <v>130</v>
      </c>
      <c r="B135" s="53"/>
      <c r="C135" s="302" t="s">
        <v>399</v>
      </c>
      <c r="D135" s="220" t="s">
        <v>507</v>
      </c>
      <c r="E135" s="326">
        <v>41.72</v>
      </c>
      <c r="F135" s="326">
        <v>9</v>
      </c>
      <c r="G135" s="180">
        <f t="shared" si="4"/>
        <v>50.72</v>
      </c>
      <c r="H135" s="19">
        <v>130</v>
      </c>
      <c r="J135" s="38"/>
      <c r="K135" s="38"/>
      <c r="L135" s="38"/>
      <c r="M135" s="38"/>
      <c r="N135" s="38"/>
    </row>
    <row r="136" spans="1:14" s="36" customFormat="1" ht="18" x14ac:dyDescent="0.2">
      <c r="A136" s="105">
        <v>131</v>
      </c>
      <c r="B136" s="53"/>
      <c r="C136" s="266" t="s">
        <v>447</v>
      </c>
      <c r="D136" s="220" t="s">
        <v>509</v>
      </c>
      <c r="E136" s="326">
        <v>44.75</v>
      </c>
      <c r="F136" s="326">
        <v>6</v>
      </c>
      <c r="G136" s="180">
        <f t="shared" si="4"/>
        <v>50.75</v>
      </c>
      <c r="H136" s="19">
        <v>131</v>
      </c>
      <c r="J136" s="38"/>
      <c r="K136" s="38"/>
      <c r="L136" s="38"/>
      <c r="M136" s="38"/>
      <c r="N136" s="38"/>
    </row>
    <row r="137" spans="1:14" s="36" customFormat="1" ht="18" x14ac:dyDescent="0.2">
      <c r="A137" s="105">
        <v>132</v>
      </c>
      <c r="B137" s="53"/>
      <c r="C137" s="266" t="s">
        <v>298</v>
      </c>
      <c r="D137" s="220" t="s">
        <v>41</v>
      </c>
      <c r="E137" s="326">
        <v>47.85</v>
      </c>
      <c r="F137" s="326">
        <v>3</v>
      </c>
      <c r="G137" s="180">
        <f t="shared" si="4"/>
        <v>50.85</v>
      </c>
      <c r="H137" s="19">
        <v>132</v>
      </c>
      <c r="J137" s="38"/>
      <c r="K137" s="38"/>
      <c r="L137" s="38"/>
      <c r="M137" s="38"/>
      <c r="N137" s="38"/>
    </row>
    <row r="138" spans="1:14" s="36" customFormat="1" ht="18" x14ac:dyDescent="0.25">
      <c r="A138" s="105">
        <v>133</v>
      </c>
      <c r="B138" s="53"/>
      <c r="C138" s="302" t="s">
        <v>334</v>
      </c>
      <c r="D138" s="220" t="s">
        <v>52</v>
      </c>
      <c r="E138" s="326">
        <v>47.97</v>
      </c>
      <c r="F138" s="326">
        <v>3</v>
      </c>
      <c r="G138" s="180">
        <f t="shared" si="4"/>
        <v>50.97</v>
      </c>
      <c r="H138" s="19">
        <v>133</v>
      </c>
      <c r="J138" s="38"/>
      <c r="K138" s="38"/>
      <c r="L138" s="38"/>
      <c r="M138" s="38"/>
      <c r="N138" s="38"/>
    </row>
    <row r="139" spans="1:14" s="36" customFormat="1" ht="18" x14ac:dyDescent="0.25">
      <c r="A139" s="105">
        <v>134</v>
      </c>
      <c r="B139" s="53"/>
      <c r="C139" s="302" t="s">
        <v>434</v>
      </c>
      <c r="D139" s="220" t="s">
        <v>23</v>
      </c>
      <c r="E139" s="326">
        <v>48.5</v>
      </c>
      <c r="F139" s="326">
        <v>3</v>
      </c>
      <c r="G139" s="180">
        <f t="shared" si="4"/>
        <v>51.5</v>
      </c>
      <c r="H139" s="19">
        <v>134</v>
      </c>
      <c r="J139" s="38"/>
      <c r="K139" s="38"/>
      <c r="L139" s="38"/>
      <c r="M139" s="38"/>
      <c r="N139" s="38"/>
    </row>
    <row r="140" spans="1:14" s="36" customFormat="1" ht="18" x14ac:dyDescent="0.25">
      <c r="A140" s="105">
        <v>135</v>
      </c>
      <c r="B140" s="53"/>
      <c r="C140" s="331" t="s">
        <v>262</v>
      </c>
      <c r="D140" s="220" t="s">
        <v>50</v>
      </c>
      <c r="E140" s="326">
        <v>46.51</v>
      </c>
      <c r="F140" s="326">
        <v>5</v>
      </c>
      <c r="G140" s="180">
        <f t="shared" si="4"/>
        <v>51.51</v>
      </c>
      <c r="H140" s="19">
        <v>135</v>
      </c>
      <c r="J140" s="38"/>
      <c r="K140" s="38"/>
      <c r="L140" s="38"/>
      <c r="M140" s="38"/>
      <c r="N140" s="38"/>
    </row>
    <row r="141" spans="1:14" s="36" customFormat="1" ht="18" x14ac:dyDescent="0.25">
      <c r="A141" s="105">
        <v>136</v>
      </c>
      <c r="B141" s="53"/>
      <c r="C141" s="302" t="s">
        <v>496</v>
      </c>
      <c r="D141" s="220" t="s">
        <v>126</v>
      </c>
      <c r="E141" s="326">
        <v>51.66</v>
      </c>
      <c r="F141" s="326"/>
      <c r="G141" s="180">
        <f t="shared" si="4"/>
        <v>51.66</v>
      </c>
      <c r="H141" s="19">
        <v>136</v>
      </c>
      <c r="J141" s="38"/>
      <c r="K141" s="38"/>
      <c r="L141" s="38"/>
      <c r="M141" s="38"/>
      <c r="N141" s="38"/>
    </row>
    <row r="142" spans="1:14" s="36" customFormat="1" ht="18" x14ac:dyDescent="0.25">
      <c r="A142" s="105">
        <v>137</v>
      </c>
      <c r="B142" s="53"/>
      <c r="C142" s="302" t="s">
        <v>220</v>
      </c>
      <c r="D142" s="220" t="s">
        <v>45</v>
      </c>
      <c r="E142" s="326">
        <v>51.69</v>
      </c>
      <c r="F142" s="326"/>
      <c r="G142" s="180">
        <f t="shared" si="4"/>
        <v>51.69</v>
      </c>
      <c r="H142" s="19">
        <v>137</v>
      </c>
      <c r="J142" s="38"/>
      <c r="K142" s="38"/>
      <c r="L142" s="38"/>
      <c r="M142" s="38"/>
      <c r="N142" s="38"/>
    </row>
    <row r="143" spans="1:14" s="36" customFormat="1" ht="18" x14ac:dyDescent="0.25">
      <c r="A143" s="105">
        <v>138</v>
      </c>
      <c r="B143" s="53"/>
      <c r="C143" s="302" t="s">
        <v>315</v>
      </c>
      <c r="D143" s="220" t="s">
        <v>117</v>
      </c>
      <c r="E143" s="326">
        <v>40.76</v>
      </c>
      <c r="F143" s="326">
        <v>11</v>
      </c>
      <c r="G143" s="180">
        <f>F143+E143</f>
        <v>51.76</v>
      </c>
      <c r="H143" s="19">
        <v>138</v>
      </c>
      <c r="J143" s="38"/>
      <c r="K143" s="38"/>
      <c r="L143" s="38"/>
      <c r="M143" s="38"/>
      <c r="N143" s="38"/>
    </row>
    <row r="144" spans="1:14" s="36" customFormat="1" ht="18" x14ac:dyDescent="0.25">
      <c r="A144" s="105">
        <v>139</v>
      </c>
      <c r="B144" s="53"/>
      <c r="C144" s="302" t="s">
        <v>308</v>
      </c>
      <c r="D144" s="220" t="s">
        <v>505</v>
      </c>
      <c r="E144" s="326">
        <v>47.18</v>
      </c>
      <c r="F144" s="326">
        <v>5</v>
      </c>
      <c r="G144" s="180">
        <f t="shared" ref="G144:G189" si="5">SUM(E144,F144)</f>
        <v>52.18</v>
      </c>
      <c r="H144" s="19">
        <v>139</v>
      </c>
      <c r="J144" s="38"/>
      <c r="K144" s="38"/>
      <c r="L144" s="38"/>
      <c r="M144" s="38"/>
      <c r="N144" s="38"/>
    </row>
    <row r="145" spans="1:14" s="36" customFormat="1" ht="18" x14ac:dyDescent="0.25">
      <c r="A145" s="105">
        <v>140</v>
      </c>
      <c r="B145" s="53"/>
      <c r="C145" s="302" t="s">
        <v>470</v>
      </c>
      <c r="D145" s="220" t="s">
        <v>21</v>
      </c>
      <c r="E145" s="326">
        <v>53.16</v>
      </c>
      <c r="F145" s="326"/>
      <c r="G145" s="180">
        <f t="shared" si="5"/>
        <v>53.16</v>
      </c>
      <c r="H145" s="19">
        <v>140</v>
      </c>
      <c r="J145" s="38"/>
      <c r="K145" s="38"/>
      <c r="L145" s="38"/>
      <c r="M145" s="38"/>
      <c r="N145" s="38"/>
    </row>
    <row r="146" spans="1:14" s="36" customFormat="1" ht="18" x14ac:dyDescent="0.25">
      <c r="A146" s="105">
        <v>141</v>
      </c>
      <c r="B146" s="53"/>
      <c r="C146" s="302" t="s">
        <v>178</v>
      </c>
      <c r="D146" s="220" t="s">
        <v>516</v>
      </c>
      <c r="E146" s="326">
        <v>45.22</v>
      </c>
      <c r="F146" s="326">
        <v>8</v>
      </c>
      <c r="G146" s="180">
        <f t="shared" si="5"/>
        <v>53.22</v>
      </c>
      <c r="H146" s="19">
        <v>140</v>
      </c>
      <c r="J146" s="38"/>
      <c r="K146" s="38"/>
      <c r="L146" s="38"/>
      <c r="M146" s="38"/>
      <c r="N146" s="38"/>
    </row>
    <row r="147" spans="1:14" s="36" customFormat="1" ht="18" x14ac:dyDescent="0.2">
      <c r="A147" s="105">
        <v>142</v>
      </c>
      <c r="B147" s="53"/>
      <c r="C147" s="266" t="s">
        <v>299</v>
      </c>
      <c r="D147" s="220" t="s">
        <v>41</v>
      </c>
      <c r="E147" s="326">
        <v>47.32</v>
      </c>
      <c r="F147" s="326">
        <v>6</v>
      </c>
      <c r="G147" s="180">
        <f t="shared" si="5"/>
        <v>53.32</v>
      </c>
      <c r="H147" s="19">
        <v>142</v>
      </c>
      <c r="J147" s="38"/>
      <c r="K147" s="38"/>
      <c r="L147" s="38"/>
      <c r="M147" s="38"/>
      <c r="N147" s="38"/>
    </row>
    <row r="148" spans="1:14" s="36" customFormat="1" ht="18" x14ac:dyDescent="0.25">
      <c r="A148" s="105">
        <v>143</v>
      </c>
      <c r="B148" s="53"/>
      <c r="C148" s="302" t="s">
        <v>182</v>
      </c>
      <c r="D148" s="220" t="s">
        <v>517</v>
      </c>
      <c r="E148" s="326">
        <v>47.44</v>
      </c>
      <c r="F148" s="326">
        <v>6</v>
      </c>
      <c r="G148" s="180">
        <f t="shared" si="5"/>
        <v>53.44</v>
      </c>
      <c r="H148" s="19">
        <v>143</v>
      </c>
      <c r="J148" s="38"/>
      <c r="K148" s="38"/>
      <c r="L148" s="38"/>
      <c r="M148" s="38"/>
      <c r="N148" s="38"/>
    </row>
    <row r="149" spans="1:14" s="36" customFormat="1" ht="18" x14ac:dyDescent="0.25">
      <c r="A149" s="105">
        <v>144</v>
      </c>
      <c r="B149" s="53"/>
      <c r="C149" s="302" t="s">
        <v>395</v>
      </c>
      <c r="D149" s="220" t="s">
        <v>507</v>
      </c>
      <c r="E149" s="326">
        <v>47.75</v>
      </c>
      <c r="F149" s="326">
        <v>6</v>
      </c>
      <c r="G149" s="180">
        <f t="shared" si="5"/>
        <v>53.75</v>
      </c>
      <c r="H149" s="19">
        <v>144</v>
      </c>
      <c r="J149" s="38"/>
      <c r="K149" s="38"/>
      <c r="L149" s="38"/>
      <c r="M149" s="38"/>
      <c r="N149" s="38"/>
    </row>
    <row r="150" spans="1:14" s="36" customFormat="1" ht="18" x14ac:dyDescent="0.25">
      <c r="A150" s="105">
        <v>145</v>
      </c>
      <c r="B150" s="53"/>
      <c r="C150" s="302" t="s">
        <v>338</v>
      </c>
      <c r="D150" s="220" t="s">
        <v>52</v>
      </c>
      <c r="E150" s="326">
        <v>50.99</v>
      </c>
      <c r="F150" s="326">
        <v>3</v>
      </c>
      <c r="G150" s="180">
        <f t="shared" si="5"/>
        <v>53.99</v>
      </c>
      <c r="H150" s="19">
        <v>145</v>
      </c>
      <c r="J150" s="38"/>
      <c r="K150" s="38"/>
      <c r="L150" s="38"/>
      <c r="M150" s="38"/>
      <c r="N150" s="38"/>
    </row>
    <row r="151" spans="1:14" s="36" customFormat="1" ht="18" x14ac:dyDescent="0.25">
      <c r="A151" s="105">
        <v>146</v>
      </c>
      <c r="B151" s="53"/>
      <c r="C151" s="302" t="s">
        <v>222</v>
      </c>
      <c r="D151" s="220" t="s">
        <v>45</v>
      </c>
      <c r="E151" s="326">
        <v>51.11</v>
      </c>
      <c r="F151" s="326">
        <v>3</v>
      </c>
      <c r="G151" s="180">
        <f t="shared" si="5"/>
        <v>54.11</v>
      </c>
      <c r="H151" s="19">
        <v>146</v>
      </c>
      <c r="J151" s="38"/>
      <c r="K151" s="38"/>
      <c r="L151" s="38"/>
      <c r="M151" s="38"/>
      <c r="N151" s="38"/>
    </row>
    <row r="152" spans="1:14" s="36" customFormat="1" ht="18" x14ac:dyDescent="0.25">
      <c r="A152" s="105">
        <v>147</v>
      </c>
      <c r="B152" s="53"/>
      <c r="C152" s="302" t="s">
        <v>360</v>
      </c>
      <c r="D152" s="220" t="s">
        <v>20</v>
      </c>
      <c r="E152" s="326">
        <v>48.21</v>
      </c>
      <c r="F152" s="326">
        <v>6</v>
      </c>
      <c r="G152" s="180">
        <f t="shared" si="5"/>
        <v>54.21</v>
      </c>
      <c r="H152" s="19">
        <v>147</v>
      </c>
      <c r="J152" s="38"/>
      <c r="K152" s="38"/>
      <c r="L152" s="38"/>
      <c r="M152" s="38"/>
      <c r="N152" s="38"/>
    </row>
    <row r="153" spans="1:14" s="36" customFormat="1" ht="18" x14ac:dyDescent="0.25">
      <c r="A153" s="105">
        <v>148</v>
      </c>
      <c r="B153" s="53"/>
      <c r="C153" s="302" t="s">
        <v>176</v>
      </c>
      <c r="D153" s="220" t="s">
        <v>516</v>
      </c>
      <c r="E153" s="326">
        <v>51.25</v>
      </c>
      <c r="F153" s="326">
        <v>3</v>
      </c>
      <c r="G153" s="180">
        <f t="shared" si="5"/>
        <v>54.25</v>
      </c>
      <c r="H153" s="19">
        <v>148</v>
      </c>
      <c r="J153" s="38"/>
      <c r="K153" s="38"/>
      <c r="L153" s="38"/>
      <c r="M153" s="38"/>
      <c r="N153" s="38"/>
    </row>
    <row r="154" spans="1:14" s="36" customFormat="1" ht="18" x14ac:dyDescent="0.25">
      <c r="A154" s="105">
        <v>149</v>
      </c>
      <c r="B154" s="53"/>
      <c r="C154" s="331" t="s">
        <v>236</v>
      </c>
      <c r="D154" s="220" t="s">
        <v>47</v>
      </c>
      <c r="E154" s="326">
        <v>51.28</v>
      </c>
      <c r="F154" s="326">
        <v>3</v>
      </c>
      <c r="G154" s="180">
        <f t="shared" si="5"/>
        <v>54.28</v>
      </c>
      <c r="H154" s="19">
        <v>149</v>
      </c>
      <c r="J154" s="38"/>
      <c r="K154" s="38"/>
      <c r="L154" s="38"/>
      <c r="M154" s="38"/>
      <c r="N154" s="38"/>
    </row>
    <row r="155" spans="1:14" s="36" customFormat="1" ht="18" x14ac:dyDescent="0.25">
      <c r="A155" s="105">
        <v>150</v>
      </c>
      <c r="B155" s="53"/>
      <c r="C155" s="302" t="s">
        <v>196</v>
      </c>
      <c r="D155" s="220" t="s">
        <v>501</v>
      </c>
      <c r="E155" s="326">
        <v>54.5</v>
      </c>
      <c r="F155" s="326"/>
      <c r="G155" s="180">
        <f t="shared" si="5"/>
        <v>54.5</v>
      </c>
      <c r="H155" s="19">
        <v>150</v>
      </c>
      <c r="J155" s="38"/>
      <c r="K155" s="38"/>
      <c r="L155" s="38"/>
      <c r="M155" s="38"/>
      <c r="N155" s="38"/>
    </row>
    <row r="156" spans="1:14" s="36" customFormat="1" ht="18" x14ac:dyDescent="0.25">
      <c r="A156" s="105">
        <v>151</v>
      </c>
      <c r="B156" s="53"/>
      <c r="C156" s="302" t="s">
        <v>184</v>
      </c>
      <c r="D156" s="220" t="s">
        <v>517</v>
      </c>
      <c r="E156" s="326">
        <v>48.65</v>
      </c>
      <c r="F156" s="326">
        <v>6</v>
      </c>
      <c r="G156" s="180">
        <f t="shared" si="5"/>
        <v>54.65</v>
      </c>
      <c r="H156" s="19">
        <v>151</v>
      </c>
      <c r="J156" s="38"/>
      <c r="K156" s="38"/>
      <c r="L156" s="38"/>
      <c r="M156" s="38"/>
      <c r="N156" s="38"/>
    </row>
    <row r="157" spans="1:14" s="36" customFormat="1" ht="18" x14ac:dyDescent="0.25">
      <c r="A157" s="105">
        <v>152</v>
      </c>
      <c r="B157" s="53"/>
      <c r="C157" s="331" t="s">
        <v>240</v>
      </c>
      <c r="D157" s="220" t="s">
        <v>47</v>
      </c>
      <c r="E157" s="326">
        <v>55</v>
      </c>
      <c r="F157" s="326"/>
      <c r="G157" s="180">
        <f t="shared" si="5"/>
        <v>55</v>
      </c>
      <c r="H157" s="19">
        <v>152</v>
      </c>
      <c r="J157" s="38"/>
      <c r="K157" s="38"/>
      <c r="L157" s="38"/>
      <c r="M157" s="38"/>
      <c r="N157" s="38"/>
    </row>
    <row r="158" spans="1:14" s="36" customFormat="1" ht="18" x14ac:dyDescent="0.25">
      <c r="A158" s="105">
        <v>153</v>
      </c>
      <c r="B158" s="53"/>
      <c r="C158" s="302" t="s">
        <v>373</v>
      </c>
      <c r="D158" s="220" t="s">
        <v>40</v>
      </c>
      <c r="E158" s="326">
        <v>52.62</v>
      </c>
      <c r="F158" s="326">
        <v>3</v>
      </c>
      <c r="G158" s="180">
        <f t="shared" si="5"/>
        <v>55.62</v>
      </c>
      <c r="H158" s="19">
        <v>153</v>
      </c>
      <c r="J158" s="38"/>
      <c r="K158" s="38"/>
      <c r="L158" s="38"/>
      <c r="M158" s="38"/>
      <c r="N158" s="38"/>
    </row>
    <row r="159" spans="1:14" s="36" customFormat="1" ht="18" x14ac:dyDescent="0.25">
      <c r="A159" s="105">
        <v>154</v>
      </c>
      <c r="B159" s="53"/>
      <c r="C159" s="302" t="s">
        <v>404</v>
      </c>
      <c r="D159" s="220" t="s">
        <v>508</v>
      </c>
      <c r="E159" s="326">
        <v>55.65</v>
      </c>
      <c r="F159" s="326"/>
      <c r="G159" s="180">
        <f t="shared" si="5"/>
        <v>55.65</v>
      </c>
      <c r="H159" s="19">
        <v>154</v>
      </c>
      <c r="J159" s="38"/>
      <c r="K159" s="38"/>
      <c r="L159" s="38"/>
      <c r="M159" s="38"/>
      <c r="N159" s="38"/>
    </row>
    <row r="160" spans="1:14" s="36" customFormat="1" ht="18" x14ac:dyDescent="0.25">
      <c r="A160" s="105">
        <v>155</v>
      </c>
      <c r="B160" s="53"/>
      <c r="C160" s="331" t="s">
        <v>241</v>
      </c>
      <c r="D160" s="220" t="s">
        <v>47</v>
      </c>
      <c r="E160" s="326">
        <v>52.66</v>
      </c>
      <c r="F160" s="326">
        <v>3</v>
      </c>
      <c r="G160" s="180">
        <f t="shared" si="5"/>
        <v>55.66</v>
      </c>
      <c r="H160" s="19">
        <v>155</v>
      </c>
      <c r="J160" s="38"/>
      <c r="K160" s="38"/>
      <c r="L160" s="38"/>
      <c r="M160" s="38"/>
      <c r="N160" s="38"/>
    </row>
    <row r="161" spans="1:14" s="36" customFormat="1" ht="18" x14ac:dyDescent="0.2">
      <c r="A161" s="105">
        <v>156</v>
      </c>
      <c r="B161" s="53"/>
      <c r="C161" s="266" t="s">
        <v>303</v>
      </c>
      <c r="D161" s="220" t="s">
        <v>41</v>
      </c>
      <c r="E161" s="326">
        <v>52.66</v>
      </c>
      <c r="F161" s="326">
        <v>3</v>
      </c>
      <c r="G161" s="180">
        <f t="shared" si="5"/>
        <v>55.66</v>
      </c>
      <c r="H161" s="19">
        <v>156</v>
      </c>
      <c r="J161" s="38"/>
      <c r="K161" s="38"/>
      <c r="L161" s="38"/>
      <c r="M161" s="38"/>
      <c r="N161" s="38"/>
    </row>
    <row r="162" spans="1:14" s="36" customFormat="1" ht="18" x14ac:dyDescent="0.25">
      <c r="A162" s="105">
        <v>157</v>
      </c>
      <c r="B162" s="53"/>
      <c r="C162" s="302" t="s">
        <v>371</v>
      </c>
      <c r="D162" s="220" t="s">
        <v>40</v>
      </c>
      <c r="E162" s="326">
        <v>55.68</v>
      </c>
      <c r="F162" s="326"/>
      <c r="G162" s="180">
        <f t="shared" si="5"/>
        <v>55.68</v>
      </c>
      <c r="H162" s="19">
        <v>156</v>
      </c>
      <c r="J162" s="38"/>
      <c r="K162" s="38"/>
      <c r="L162" s="38"/>
      <c r="M162" s="38"/>
      <c r="N162" s="38"/>
    </row>
    <row r="163" spans="1:14" s="36" customFormat="1" ht="18" x14ac:dyDescent="0.25">
      <c r="A163" s="105">
        <v>158</v>
      </c>
      <c r="B163" s="53"/>
      <c r="C163" s="302" t="s">
        <v>411</v>
      </c>
      <c r="D163" s="220" t="s">
        <v>19</v>
      </c>
      <c r="E163" s="326">
        <v>49.84</v>
      </c>
      <c r="F163" s="326">
        <v>6</v>
      </c>
      <c r="G163" s="180">
        <f t="shared" si="5"/>
        <v>55.84</v>
      </c>
      <c r="H163" s="19">
        <v>158</v>
      </c>
      <c r="J163" s="38"/>
      <c r="K163" s="38"/>
      <c r="L163" s="38"/>
      <c r="M163" s="38"/>
      <c r="N163" s="38"/>
    </row>
    <row r="164" spans="1:14" s="36" customFormat="1" ht="18" x14ac:dyDescent="0.25">
      <c r="A164" s="105">
        <v>159</v>
      </c>
      <c r="B164" s="53"/>
      <c r="C164" s="302" t="s">
        <v>217</v>
      </c>
      <c r="D164" s="220" t="s">
        <v>45</v>
      </c>
      <c r="E164" s="326">
        <v>52.93</v>
      </c>
      <c r="F164" s="326">
        <v>3</v>
      </c>
      <c r="G164" s="180">
        <f t="shared" si="5"/>
        <v>55.93</v>
      </c>
      <c r="H164" s="19">
        <v>159</v>
      </c>
      <c r="J164" s="38"/>
      <c r="K164" s="38"/>
      <c r="L164" s="38"/>
      <c r="M164" s="38"/>
      <c r="N164" s="38"/>
    </row>
    <row r="165" spans="1:14" s="36" customFormat="1" ht="18" x14ac:dyDescent="0.25">
      <c r="A165" s="105">
        <v>160</v>
      </c>
      <c r="B165" s="53"/>
      <c r="C165" s="302" t="s">
        <v>413</v>
      </c>
      <c r="D165" s="220" t="s">
        <v>19</v>
      </c>
      <c r="E165" s="326">
        <v>56.04</v>
      </c>
      <c r="F165" s="326"/>
      <c r="G165" s="180">
        <f t="shared" si="5"/>
        <v>56.04</v>
      </c>
      <c r="H165" s="19">
        <v>160</v>
      </c>
      <c r="J165" s="38"/>
      <c r="K165" s="38"/>
      <c r="L165" s="38"/>
      <c r="M165" s="38"/>
      <c r="N165" s="38"/>
    </row>
    <row r="166" spans="1:14" s="36" customFormat="1" ht="18" x14ac:dyDescent="0.25">
      <c r="A166" s="105">
        <v>161</v>
      </c>
      <c r="B166" s="53"/>
      <c r="C166" s="302" t="s">
        <v>344</v>
      </c>
      <c r="D166" s="220" t="s">
        <v>22</v>
      </c>
      <c r="E166" s="326">
        <v>50.08</v>
      </c>
      <c r="F166" s="326">
        <v>6</v>
      </c>
      <c r="G166" s="180">
        <f t="shared" si="5"/>
        <v>56.08</v>
      </c>
      <c r="H166" s="19">
        <v>161</v>
      </c>
      <c r="J166" s="38"/>
      <c r="K166" s="38"/>
      <c r="L166" s="38"/>
      <c r="M166" s="38"/>
      <c r="N166" s="38"/>
    </row>
    <row r="167" spans="1:14" s="36" customFormat="1" ht="18" x14ac:dyDescent="0.25">
      <c r="A167" s="105">
        <v>162</v>
      </c>
      <c r="B167" s="53"/>
      <c r="C167" s="302" t="s">
        <v>466</v>
      </c>
      <c r="D167" s="220" t="s">
        <v>21</v>
      </c>
      <c r="E167" s="326">
        <v>47.13</v>
      </c>
      <c r="F167" s="326">
        <v>9</v>
      </c>
      <c r="G167" s="180">
        <f t="shared" si="5"/>
        <v>56.13</v>
      </c>
      <c r="H167" s="19">
        <v>162</v>
      </c>
      <c r="J167" s="38"/>
      <c r="K167" s="38"/>
      <c r="L167" s="38"/>
      <c r="M167" s="38"/>
      <c r="N167" s="38"/>
    </row>
    <row r="168" spans="1:14" s="36" customFormat="1" ht="18" x14ac:dyDescent="0.25">
      <c r="A168" s="105">
        <v>163</v>
      </c>
      <c r="B168" s="53"/>
      <c r="C168" s="302" t="s">
        <v>311</v>
      </c>
      <c r="D168" s="220" t="s">
        <v>505</v>
      </c>
      <c r="E168" s="326">
        <v>51.16</v>
      </c>
      <c r="F168" s="326">
        <v>5</v>
      </c>
      <c r="G168" s="180">
        <f t="shared" si="5"/>
        <v>56.16</v>
      </c>
      <c r="H168" s="19">
        <v>163</v>
      </c>
      <c r="J168" s="38"/>
      <c r="K168" s="38"/>
      <c r="L168" s="38"/>
      <c r="M168" s="38"/>
      <c r="N168" s="38"/>
    </row>
    <row r="169" spans="1:14" s="36" customFormat="1" ht="18" x14ac:dyDescent="0.25">
      <c r="A169" s="105">
        <v>164</v>
      </c>
      <c r="B169" s="53"/>
      <c r="C169" s="302" t="s">
        <v>333</v>
      </c>
      <c r="D169" s="220" t="s">
        <v>52</v>
      </c>
      <c r="E169" s="326">
        <v>56.25</v>
      </c>
      <c r="F169" s="326"/>
      <c r="G169" s="180">
        <f t="shared" si="5"/>
        <v>56.25</v>
      </c>
      <c r="H169" s="19">
        <v>164</v>
      </c>
      <c r="J169" s="38"/>
      <c r="K169" s="38"/>
      <c r="L169" s="38"/>
      <c r="M169" s="38"/>
      <c r="N169" s="38"/>
    </row>
    <row r="170" spans="1:14" s="36" customFormat="1" ht="18" x14ac:dyDescent="0.25">
      <c r="A170" s="105">
        <v>165</v>
      </c>
      <c r="B170" s="53"/>
      <c r="C170" s="302" t="s">
        <v>187</v>
      </c>
      <c r="D170" s="220" t="s">
        <v>517</v>
      </c>
      <c r="E170" s="326">
        <v>56.56</v>
      </c>
      <c r="F170" s="326"/>
      <c r="G170" s="180">
        <f t="shared" si="5"/>
        <v>56.56</v>
      </c>
      <c r="H170" s="19">
        <v>165</v>
      </c>
      <c r="J170" s="38"/>
      <c r="K170" s="38"/>
      <c r="L170" s="38"/>
      <c r="M170" s="38"/>
      <c r="N170" s="38"/>
    </row>
    <row r="171" spans="1:14" s="36" customFormat="1" ht="18" x14ac:dyDescent="0.25">
      <c r="A171" s="105">
        <v>166</v>
      </c>
      <c r="B171" s="53"/>
      <c r="C171" s="302" t="s">
        <v>320</v>
      </c>
      <c r="D171" s="220" t="s">
        <v>117</v>
      </c>
      <c r="E171" s="326">
        <v>41.5</v>
      </c>
      <c r="F171" s="326">
        <v>16</v>
      </c>
      <c r="G171" s="180">
        <f t="shared" si="5"/>
        <v>57.5</v>
      </c>
      <c r="H171" s="19">
        <v>166</v>
      </c>
      <c r="J171" s="38"/>
      <c r="K171" s="38"/>
      <c r="L171" s="38"/>
      <c r="M171" s="38"/>
      <c r="N171" s="38"/>
    </row>
    <row r="172" spans="1:14" s="36" customFormat="1" ht="18" x14ac:dyDescent="0.25">
      <c r="A172" s="105">
        <v>167</v>
      </c>
      <c r="B172" s="184"/>
      <c r="C172" s="302" t="s">
        <v>336</v>
      </c>
      <c r="D172" s="220" t="s">
        <v>52</v>
      </c>
      <c r="E172" s="326">
        <v>51.55</v>
      </c>
      <c r="F172" s="326">
        <v>6</v>
      </c>
      <c r="G172" s="180">
        <f t="shared" si="5"/>
        <v>57.55</v>
      </c>
      <c r="H172" s="19">
        <v>167</v>
      </c>
      <c r="J172" s="38"/>
      <c r="K172" s="38"/>
      <c r="L172" s="38"/>
      <c r="M172" s="38"/>
      <c r="N172" s="38"/>
    </row>
    <row r="173" spans="1:14" s="36" customFormat="1" ht="18" x14ac:dyDescent="0.25">
      <c r="A173" s="105">
        <v>168</v>
      </c>
      <c r="B173" s="53"/>
      <c r="C173" s="302" t="s">
        <v>337</v>
      </c>
      <c r="D173" s="220" t="s">
        <v>52</v>
      </c>
      <c r="E173" s="326">
        <v>51.62</v>
      </c>
      <c r="F173" s="326">
        <v>6</v>
      </c>
      <c r="G173" s="180">
        <f t="shared" si="5"/>
        <v>57.62</v>
      </c>
      <c r="H173" s="19">
        <v>168</v>
      </c>
      <c r="J173" s="38"/>
      <c r="K173" s="38"/>
      <c r="L173" s="38"/>
      <c r="M173" s="38"/>
      <c r="N173" s="38"/>
    </row>
    <row r="174" spans="1:14" s="36" customFormat="1" ht="18" x14ac:dyDescent="0.25">
      <c r="A174" s="105">
        <v>169</v>
      </c>
      <c r="B174" s="53"/>
      <c r="C174" s="302" t="s">
        <v>482</v>
      </c>
      <c r="D174" s="220" t="s">
        <v>34</v>
      </c>
      <c r="E174" s="326">
        <v>55.29</v>
      </c>
      <c r="F174" s="326">
        <v>3</v>
      </c>
      <c r="G174" s="180">
        <f t="shared" si="5"/>
        <v>58.29</v>
      </c>
      <c r="H174" s="19">
        <v>169</v>
      </c>
      <c r="J174" s="38"/>
      <c r="K174" s="38"/>
      <c r="L174" s="38"/>
      <c r="M174" s="38"/>
      <c r="N174" s="38"/>
    </row>
    <row r="175" spans="1:14" s="36" customFormat="1" ht="18" x14ac:dyDescent="0.25">
      <c r="A175" s="105">
        <v>170</v>
      </c>
      <c r="B175" s="53"/>
      <c r="C175" s="331" t="s">
        <v>231</v>
      </c>
      <c r="D175" s="220" t="s">
        <v>46</v>
      </c>
      <c r="E175" s="326">
        <v>52.46</v>
      </c>
      <c r="F175" s="326">
        <v>6</v>
      </c>
      <c r="G175" s="180">
        <f t="shared" si="5"/>
        <v>58.46</v>
      </c>
      <c r="H175" s="19">
        <v>170</v>
      </c>
      <c r="J175" s="38"/>
      <c r="K175" s="38"/>
      <c r="L175" s="38"/>
      <c r="M175" s="38"/>
      <c r="N175" s="38"/>
    </row>
    <row r="176" spans="1:14" s="36" customFormat="1" ht="18" x14ac:dyDescent="0.25">
      <c r="A176" s="105">
        <v>171</v>
      </c>
      <c r="B176" s="53"/>
      <c r="C176" s="302" t="s">
        <v>465</v>
      </c>
      <c r="D176" s="220" t="s">
        <v>21</v>
      </c>
      <c r="E176" s="326">
        <v>49.79</v>
      </c>
      <c r="F176" s="326">
        <v>9</v>
      </c>
      <c r="G176" s="180">
        <f t="shared" si="5"/>
        <v>58.79</v>
      </c>
      <c r="H176" s="19">
        <v>171</v>
      </c>
      <c r="J176" s="38"/>
      <c r="K176" s="38"/>
      <c r="L176" s="38"/>
      <c r="M176" s="38"/>
      <c r="N176" s="38"/>
    </row>
    <row r="177" spans="1:14" s="36" customFormat="1" ht="18" x14ac:dyDescent="0.25">
      <c r="A177" s="105">
        <v>172</v>
      </c>
      <c r="B177" s="53"/>
      <c r="C177" s="302" t="s">
        <v>477</v>
      </c>
      <c r="D177" s="220" t="s">
        <v>128</v>
      </c>
      <c r="E177" s="326">
        <v>55.91</v>
      </c>
      <c r="F177" s="326">
        <v>3</v>
      </c>
      <c r="G177" s="180">
        <f t="shared" si="5"/>
        <v>58.91</v>
      </c>
      <c r="H177" s="19">
        <v>172</v>
      </c>
      <c r="J177" s="38"/>
      <c r="K177" s="38"/>
      <c r="L177" s="38"/>
      <c r="M177" s="38"/>
      <c r="N177" s="38"/>
    </row>
    <row r="178" spans="1:14" s="36" customFormat="1" ht="18" x14ac:dyDescent="0.25">
      <c r="A178" s="105">
        <v>173</v>
      </c>
      <c r="B178" s="53"/>
      <c r="C178" s="302" t="s">
        <v>463</v>
      </c>
      <c r="D178" s="220" t="s">
        <v>21</v>
      </c>
      <c r="E178" s="326">
        <v>53.1</v>
      </c>
      <c r="F178" s="326">
        <v>6</v>
      </c>
      <c r="G178" s="180">
        <f t="shared" si="5"/>
        <v>59.1</v>
      </c>
      <c r="H178" s="19">
        <v>173</v>
      </c>
      <c r="J178" s="38"/>
      <c r="K178" s="38"/>
      <c r="L178" s="38"/>
      <c r="M178" s="38"/>
      <c r="N178" s="38"/>
    </row>
    <row r="179" spans="1:14" s="36" customFormat="1" ht="18" x14ac:dyDescent="0.25">
      <c r="A179" s="105">
        <v>174</v>
      </c>
      <c r="B179" s="53"/>
      <c r="C179" s="302" t="s">
        <v>318</v>
      </c>
      <c r="D179" s="220" t="s">
        <v>117</v>
      </c>
      <c r="E179" s="326">
        <v>48.16</v>
      </c>
      <c r="F179" s="326">
        <v>11</v>
      </c>
      <c r="G179" s="180">
        <f t="shared" si="5"/>
        <v>59.16</v>
      </c>
      <c r="H179" s="19">
        <v>174</v>
      </c>
      <c r="J179" s="38"/>
      <c r="K179" s="38"/>
      <c r="L179" s="38"/>
      <c r="M179" s="38"/>
      <c r="N179" s="38"/>
    </row>
    <row r="180" spans="1:14" s="36" customFormat="1" ht="18" x14ac:dyDescent="0.25">
      <c r="A180" s="105">
        <v>175</v>
      </c>
      <c r="B180" s="53"/>
      <c r="C180" s="302" t="s">
        <v>460</v>
      </c>
      <c r="D180" s="220" t="s">
        <v>510</v>
      </c>
      <c r="E180" s="326">
        <v>59.28</v>
      </c>
      <c r="F180" s="326"/>
      <c r="G180" s="180">
        <f t="shared" si="5"/>
        <v>59.28</v>
      </c>
      <c r="H180" s="19">
        <v>175</v>
      </c>
      <c r="J180" s="38"/>
      <c r="K180" s="38"/>
      <c r="L180" s="38"/>
      <c r="M180" s="38"/>
      <c r="N180" s="38"/>
    </row>
    <row r="181" spans="1:14" s="36" customFormat="1" ht="18" x14ac:dyDescent="0.25">
      <c r="A181" s="105">
        <v>176</v>
      </c>
      <c r="B181" s="53"/>
      <c r="C181" s="302" t="s">
        <v>193</v>
      </c>
      <c r="D181" s="220" t="s">
        <v>501</v>
      </c>
      <c r="E181" s="326">
        <v>59.33</v>
      </c>
      <c r="F181" s="326"/>
      <c r="G181" s="180">
        <f t="shared" si="5"/>
        <v>59.33</v>
      </c>
      <c r="H181" s="19">
        <v>175</v>
      </c>
      <c r="J181" s="38"/>
      <c r="K181" s="38"/>
      <c r="L181" s="38"/>
      <c r="M181" s="38"/>
      <c r="N181" s="38"/>
    </row>
    <row r="182" spans="1:14" s="36" customFormat="1" ht="18" x14ac:dyDescent="0.25">
      <c r="A182" s="105">
        <v>177</v>
      </c>
      <c r="B182" s="53"/>
      <c r="C182" s="302" t="s">
        <v>458</v>
      </c>
      <c r="D182" s="220" t="s">
        <v>510</v>
      </c>
      <c r="E182" s="326">
        <v>53.62</v>
      </c>
      <c r="F182" s="326">
        <v>6</v>
      </c>
      <c r="G182" s="180">
        <f t="shared" si="5"/>
        <v>59.62</v>
      </c>
      <c r="H182" s="19">
        <v>177</v>
      </c>
      <c r="J182" s="38"/>
      <c r="K182" s="38"/>
      <c r="L182" s="38"/>
      <c r="M182" s="38"/>
      <c r="N182" s="38"/>
    </row>
    <row r="183" spans="1:14" s="36" customFormat="1" ht="18" x14ac:dyDescent="0.25">
      <c r="A183" s="105">
        <v>178</v>
      </c>
      <c r="B183" s="53"/>
      <c r="C183" s="302" t="s">
        <v>219</v>
      </c>
      <c r="D183" s="220" t="s">
        <v>45</v>
      </c>
      <c r="E183" s="326">
        <v>57</v>
      </c>
      <c r="F183" s="326">
        <v>3</v>
      </c>
      <c r="G183" s="180">
        <f t="shared" si="5"/>
        <v>60</v>
      </c>
      <c r="H183" s="19">
        <v>178</v>
      </c>
      <c r="J183" s="38"/>
      <c r="K183" s="38"/>
      <c r="L183" s="38"/>
      <c r="M183" s="38"/>
      <c r="N183" s="38"/>
    </row>
    <row r="184" spans="1:14" s="36" customFormat="1" ht="18" x14ac:dyDescent="0.25">
      <c r="A184" s="105">
        <v>179</v>
      </c>
      <c r="B184" s="53"/>
      <c r="C184" s="302" t="s">
        <v>444</v>
      </c>
      <c r="D184" s="220" t="s">
        <v>116</v>
      </c>
      <c r="E184" s="326">
        <v>57.29</v>
      </c>
      <c r="F184" s="326">
        <v>3</v>
      </c>
      <c r="G184" s="180">
        <f t="shared" si="5"/>
        <v>60.29</v>
      </c>
      <c r="H184" s="19">
        <v>179</v>
      </c>
      <c r="J184" s="38"/>
      <c r="K184" s="38"/>
      <c r="L184" s="38"/>
      <c r="M184" s="38"/>
      <c r="N184" s="38"/>
    </row>
    <row r="185" spans="1:14" s="36" customFormat="1" ht="18" x14ac:dyDescent="0.2">
      <c r="A185" s="105">
        <v>180</v>
      </c>
      <c r="B185" s="53"/>
      <c r="C185" s="266" t="s">
        <v>453</v>
      </c>
      <c r="D185" s="220" t="s">
        <v>509</v>
      </c>
      <c r="E185" s="326">
        <v>60.31</v>
      </c>
      <c r="F185" s="326"/>
      <c r="G185" s="180">
        <f t="shared" si="5"/>
        <v>60.31</v>
      </c>
      <c r="H185" s="19">
        <v>180</v>
      </c>
      <c r="J185" s="38"/>
      <c r="K185" s="38"/>
      <c r="L185" s="38"/>
      <c r="M185" s="38"/>
      <c r="N185" s="38"/>
    </row>
    <row r="186" spans="1:14" s="36" customFormat="1" ht="18" x14ac:dyDescent="0.25">
      <c r="A186" s="105">
        <v>181</v>
      </c>
      <c r="B186" s="53"/>
      <c r="C186" s="302" t="s">
        <v>421</v>
      </c>
      <c r="D186" s="220" t="s">
        <v>115</v>
      </c>
      <c r="E186" s="326">
        <v>57.69</v>
      </c>
      <c r="F186" s="326">
        <v>3</v>
      </c>
      <c r="G186" s="180">
        <f t="shared" si="5"/>
        <v>60.69</v>
      </c>
      <c r="H186" s="19">
        <v>181</v>
      </c>
      <c r="J186" s="38"/>
      <c r="K186" s="38"/>
      <c r="L186" s="38"/>
      <c r="M186" s="38"/>
      <c r="N186" s="38"/>
    </row>
    <row r="187" spans="1:14" s="36" customFormat="1" ht="18" x14ac:dyDescent="0.25">
      <c r="A187" s="105">
        <v>182</v>
      </c>
      <c r="B187" s="53"/>
      <c r="C187" s="302" t="s">
        <v>172</v>
      </c>
      <c r="D187" s="220" t="s">
        <v>516</v>
      </c>
      <c r="E187" s="326">
        <v>52.07</v>
      </c>
      <c r="F187" s="326">
        <v>9</v>
      </c>
      <c r="G187" s="180">
        <f t="shared" si="5"/>
        <v>61.07</v>
      </c>
      <c r="H187" s="19">
        <v>182</v>
      </c>
      <c r="J187" s="38"/>
      <c r="K187" s="38"/>
      <c r="L187" s="38"/>
      <c r="M187" s="38"/>
      <c r="N187" s="38"/>
    </row>
    <row r="188" spans="1:14" s="36" customFormat="1" ht="18" x14ac:dyDescent="0.25">
      <c r="A188" s="105">
        <v>183</v>
      </c>
      <c r="B188" s="53"/>
      <c r="C188" s="302" t="s">
        <v>396</v>
      </c>
      <c r="D188" s="220" t="s">
        <v>507</v>
      </c>
      <c r="E188" s="326">
        <v>58.35</v>
      </c>
      <c r="F188" s="326">
        <v>3</v>
      </c>
      <c r="G188" s="180">
        <f t="shared" si="5"/>
        <v>61.35</v>
      </c>
      <c r="H188" s="19">
        <v>183</v>
      </c>
      <c r="J188" s="38"/>
      <c r="K188" s="38"/>
      <c r="L188" s="38"/>
      <c r="M188" s="38"/>
      <c r="N188" s="38"/>
    </row>
    <row r="189" spans="1:14" s="36" customFormat="1" ht="18" x14ac:dyDescent="0.2">
      <c r="A189" s="105">
        <v>184</v>
      </c>
      <c r="B189" s="53"/>
      <c r="C189" s="266" t="s">
        <v>323</v>
      </c>
      <c r="D189" s="220" t="s">
        <v>504</v>
      </c>
      <c r="E189" s="326">
        <v>55.4</v>
      </c>
      <c r="F189" s="326">
        <v>6</v>
      </c>
      <c r="G189" s="180">
        <f t="shared" si="5"/>
        <v>61.4</v>
      </c>
      <c r="H189" s="19">
        <v>184</v>
      </c>
      <c r="J189" s="38"/>
      <c r="K189" s="38"/>
      <c r="L189" s="38"/>
      <c r="M189" s="38"/>
      <c r="N189" s="38"/>
    </row>
    <row r="190" spans="1:14" s="36" customFormat="1" ht="18" x14ac:dyDescent="0.25">
      <c r="A190" s="105">
        <v>185</v>
      </c>
      <c r="B190" s="53"/>
      <c r="C190" s="331" t="s">
        <v>263</v>
      </c>
      <c r="D190" s="220" t="s">
        <v>50</v>
      </c>
      <c r="E190" s="326">
        <v>55.71</v>
      </c>
      <c r="F190" s="326">
        <v>6</v>
      </c>
      <c r="G190" s="180">
        <f>F190+E190</f>
        <v>61.71</v>
      </c>
      <c r="H190" s="19">
        <v>185</v>
      </c>
      <c r="J190" s="38"/>
      <c r="K190" s="38"/>
      <c r="L190" s="38"/>
      <c r="M190" s="38"/>
      <c r="N190" s="38"/>
    </row>
    <row r="191" spans="1:14" s="36" customFormat="1" ht="18" x14ac:dyDescent="0.2">
      <c r="A191" s="105">
        <v>186</v>
      </c>
      <c r="B191" s="53"/>
      <c r="C191" s="266" t="s">
        <v>291</v>
      </c>
      <c r="D191" s="220" t="s">
        <v>39</v>
      </c>
      <c r="E191" s="326">
        <v>59.16</v>
      </c>
      <c r="F191" s="326">
        <v>3</v>
      </c>
      <c r="G191" s="180">
        <f t="shared" ref="G191:G222" si="6">SUM(E191,F191)</f>
        <v>62.16</v>
      </c>
      <c r="H191" s="19">
        <v>186</v>
      </c>
      <c r="J191" s="38"/>
      <c r="K191" s="38"/>
      <c r="L191" s="38"/>
      <c r="M191" s="38"/>
      <c r="N191" s="38"/>
    </row>
    <row r="192" spans="1:14" s="36" customFormat="1" ht="18" x14ac:dyDescent="0.25">
      <c r="A192" s="105">
        <v>187</v>
      </c>
      <c r="B192" s="53"/>
      <c r="C192" s="302" t="s">
        <v>201</v>
      </c>
      <c r="D192" s="220" t="s">
        <v>502</v>
      </c>
      <c r="E192" s="326">
        <v>62.4</v>
      </c>
      <c r="F192" s="326"/>
      <c r="G192" s="180">
        <f t="shared" si="6"/>
        <v>62.4</v>
      </c>
      <c r="H192" s="19">
        <v>187</v>
      </c>
      <c r="J192" s="38"/>
      <c r="K192" s="38"/>
      <c r="L192" s="38"/>
      <c r="M192" s="38"/>
      <c r="N192" s="38"/>
    </row>
    <row r="193" spans="1:14" s="36" customFormat="1" ht="18" x14ac:dyDescent="0.2">
      <c r="A193" s="105">
        <v>188</v>
      </c>
      <c r="B193" s="53"/>
      <c r="C193" s="330" t="s">
        <v>162</v>
      </c>
      <c r="D193" s="220" t="s">
        <v>498</v>
      </c>
      <c r="E193" s="326">
        <v>62.41</v>
      </c>
      <c r="F193" s="326"/>
      <c r="G193" s="180">
        <f t="shared" si="6"/>
        <v>62.41</v>
      </c>
      <c r="H193" s="19">
        <v>188</v>
      </c>
      <c r="J193" s="38"/>
      <c r="K193" s="38"/>
      <c r="L193" s="38"/>
      <c r="M193" s="38"/>
      <c r="N193" s="38"/>
    </row>
    <row r="194" spans="1:14" s="36" customFormat="1" ht="18" x14ac:dyDescent="0.2">
      <c r="A194" s="105">
        <v>189</v>
      </c>
      <c r="B194" s="53"/>
      <c r="C194" s="266" t="s">
        <v>451</v>
      </c>
      <c r="D194" s="220" t="s">
        <v>509</v>
      </c>
      <c r="E194" s="326">
        <v>62.74</v>
      </c>
      <c r="F194" s="326"/>
      <c r="G194" s="180">
        <f t="shared" si="6"/>
        <v>62.74</v>
      </c>
      <c r="H194" s="19">
        <v>189</v>
      </c>
      <c r="J194" s="38"/>
      <c r="K194" s="38"/>
      <c r="L194" s="38"/>
      <c r="M194" s="38"/>
      <c r="N194" s="38"/>
    </row>
    <row r="195" spans="1:14" s="36" customFormat="1" ht="18" x14ac:dyDescent="0.25">
      <c r="A195" s="105">
        <v>190</v>
      </c>
      <c r="B195" s="53"/>
      <c r="C195" s="302" t="s">
        <v>309</v>
      </c>
      <c r="D195" s="220" t="s">
        <v>505</v>
      </c>
      <c r="E195" s="326">
        <v>57.81</v>
      </c>
      <c r="F195" s="326">
        <v>5</v>
      </c>
      <c r="G195" s="180">
        <f t="shared" si="6"/>
        <v>62.81</v>
      </c>
      <c r="H195" s="19">
        <v>190</v>
      </c>
      <c r="J195" s="38"/>
      <c r="K195" s="38"/>
      <c r="L195" s="38"/>
      <c r="M195" s="38"/>
      <c r="N195" s="38"/>
    </row>
    <row r="196" spans="1:14" s="36" customFormat="1" ht="18" x14ac:dyDescent="0.25">
      <c r="A196" s="105">
        <v>191</v>
      </c>
      <c r="B196" s="53"/>
      <c r="C196" s="302" t="s">
        <v>354</v>
      </c>
      <c r="D196" s="220" t="s">
        <v>44</v>
      </c>
      <c r="E196" s="326">
        <v>53.93</v>
      </c>
      <c r="F196" s="326">
        <v>9</v>
      </c>
      <c r="G196" s="180">
        <f t="shared" si="6"/>
        <v>62.93</v>
      </c>
      <c r="H196" s="19">
        <v>191</v>
      </c>
      <c r="J196" s="38"/>
      <c r="K196" s="38"/>
      <c r="L196" s="38"/>
      <c r="M196" s="38"/>
      <c r="N196" s="38"/>
    </row>
    <row r="197" spans="1:14" s="36" customFormat="1" ht="18" x14ac:dyDescent="0.25">
      <c r="A197" s="105">
        <v>192</v>
      </c>
      <c r="B197" s="184"/>
      <c r="C197" s="302" t="s">
        <v>175</v>
      </c>
      <c r="D197" s="220" t="s">
        <v>516</v>
      </c>
      <c r="E197" s="326">
        <v>50.98</v>
      </c>
      <c r="F197" s="326">
        <v>12</v>
      </c>
      <c r="G197" s="180">
        <f t="shared" si="6"/>
        <v>62.98</v>
      </c>
      <c r="H197" s="19">
        <v>192</v>
      </c>
      <c r="J197" s="38"/>
      <c r="K197" s="38"/>
      <c r="L197" s="38"/>
      <c r="M197" s="38"/>
      <c r="N197" s="38"/>
    </row>
    <row r="198" spans="1:14" s="36" customFormat="1" ht="18" x14ac:dyDescent="0.25">
      <c r="A198" s="105">
        <v>193</v>
      </c>
      <c r="B198" s="53"/>
      <c r="C198" s="302" t="s">
        <v>441</v>
      </c>
      <c r="D198" s="220" t="s">
        <v>116</v>
      </c>
      <c r="E198" s="326">
        <v>54.32</v>
      </c>
      <c r="F198" s="326">
        <v>9</v>
      </c>
      <c r="G198" s="180">
        <f t="shared" si="6"/>
        <v>63.32</v>
      </c>
      <c r="H198" s="19">
        <v>193</v>
      </c>
      <c r="J198" s="38"/>
      <c r="K198" s="38"/>
      <c r="L198" s="38"/>
      <c r="M198" s="38"/>
      <c r="N198" s="38"/>
    </row>
    <row r="199" spans="1:14" s="36" customFormat="1" ht="18" x14ac:dyDescent="0.25">
      <c r="A199" s="105">
        <v>194</v>
      </c>
      <c r="B199" s="53"/>
      <c r="C199" s="302" t="s">
        <v>378</v>
      </c>
      <c r="D199" s="220" t="s">
        <v>134</v>
      </c>
      <c r="E199" s="326">
        <v>52.36</v>
      </c>
      <c r="F199" s="326">
        <v>11</v>
      </c>
      <c r="G199" s="180">
        <f t="shared" si="6"/>
        <v>63.36</v>
      </c>
      <c r="H199" s="19">
        <v>194</v>
      </c>
      <c r="J199" s="38"/>
      <c r="K199" s="38"/>
      <c r="L199" s="38"/>
      <c r="M199" s="38"/>
      <c r="N199" s="38"/>
    </row>
    <row r="200" spans="1:14" s="36" customFormat="1" ht="18" x14ac:dyDescent="0.2">
      <c r="A200" s="105">
        <v>195</v>
      </c>
      <c r="B200" s="53"/>
      <c r="C200" s="266" t="s">
        <v>446</v>
      </c>
      <c r="D200" s="220" t="s">
        <v>509</v>
      </c>
      <c r="E200" s="326">
        <v>63.36</v>
      </c>
      <c r="F200" s="326"/>
      <c r="G200" s="180">
        <f t="shared" si="6"/>
        <v>63.36</v>
      </c>
      <c r="H200" s="19">
        <v>195</v>
      </c>
      <c r="J200" s="38"/>
      <c r="K200" s="38"/>
      <c r="L200" s="38"/>
      <c r="M200" s="38"/>
      <c r="N200" s="38"/>
    </row>
    <row r="201" spans="1:14" s="36" customFormat="1" ht="18" x14ac:dyDescent="0.25">
      <c r="A201" s="105">
        <v>196</v>
      </c>
      <c r="B201" s="53"/>
      <c r="C201" s="302" t="s">
        <v>375</v>
      </c>
      <c r="D201" s="220" t="s">
        <v>134</v>
      </c>
      <c r="E201" s="326">
        <v>60.91</v>
      </c>
      <c r="F201" s="326">
        <v>3</v>
      </c>
      <c r="G201" s="180">
        <f t="shared" si="6"/>
        <v>63.91</v>
      </c>
      <c r="H201" s="19">
        <v>195</v>
      </c>
      <c r="J201" s="38"/>
      <c r="K201" s="38"/>
      <c r="L201" s="38"/>
      <c r="M201" s="38"/>
      <c r="N201" s="38"/>
    </row>
    <row r="202" spans="1:14" s="36" customFormat="1" ht="18" x14ac:dyDescent="0.25">
      <c r="A202" s="105">
        <v>197</v>
      </c>
      <c r="B202" s="53"/>
      <c r="C202" s="302" t="s">
        <v>190</v>
      </c>
      <c r="D202" s="220" t="s">
        <v>501</v>
      </c>
      <c r="E202" s="326">
        <v>53.25</v>
      </c>
      <c r="F202" s="326">
        <v>11</v>
      </c>
      <c r="G202" s="180">
        <f t="shared" si="6"/>
        <v>64.25</v>
      </c>
      <c r="H202" s="19">
        <v>197</v>
      </c>
      <c r="J202" s="38"/>
      <c r="K202" s="38"/>
      <c r="L202" s="38"/>
      <c r="M202" s="38"/>
      <c r="N202" s="38"/>
    </row>
    <row r="203" spans="1:14" s="36" customFormat="1" ht="18" x14ac:dyDescent="0.25">
      <c r="A203" s="105">
        <v>198</v>
      </c>
      <c r="B203" s="53"/>
      <c r="C203" s="331" t="s">
        <v>243</v>
      </c>
      <c r="D203" s="220" t="s">
        <v>48</v>
      </c>
      <c r="E203" s="326">
        <v>59.6</v>
      </c>
      <c r="F203" s="326">
        <v>5</v>
      </c>
      <c r="G203" s="180">
        <f t="shared" si="6"/>
        <v>64.599999999999994</v>
      </c>
      <c r="H203" s="19">
        <v>198</v>
      </c>
      <c r="J203" s="38"/>
      <c r="K203" s="38"/>
      <c r="L203" s="38"/>
      <c r="M203" s="38"/>
      <c r="N203" s="38"/>
    </row>
    <row r="204" spans="1:14" s="36" customFormat="1" ht="18" x14ac:dyDescent="0.25">
      <c r="A204" s="105">
        <v>199</v>
      </c>
      <c r="B204" s="53"/>
      <c r="C204" s="302" t="s">
        <v>486</v>
      </c>
      <c r="D204" s="220" t="s">
        <v>34</v>
      </c>
      <c r="E204" s="326">
        <v>61.73</v>
      </c>
      <c r="F204" s="326">
        <v>3</v>
      </c>
      <c r="G204" s="180">
        <f t="shared" si="6"/>
        <v>64.72999999999999</v>
      </c>
      <c r="H204" s="19">
        <v>199</v>
      </c>
      <c r="J204" s="38"/>
      <c r="K204" s="38"/>
      <c r="L204" s="38"/>
      <c r="M204" s="38"/>
      <c r="N204" s="38"/>
    </row>
    <row r="205" spans="1:14" s="36" customFormat="1" ht="18" x14ac:dyDescent="0.25">
      <c r="A205" s="105">
        <v>200</v>
      </c>
      <c r="B205" s="53"/>
      <c r="C205" s="302" t="s">
        <v>442</v>
      </c>
      <c r="D205" s="220" t="s">
        <v>116</v>
      </c>
      <c r="E205" s="326">
        <v>57.34</v>
      </c>
      <c r="F205" s="326">
        <v>8</v>
      </c>
      <c r="G205" s="180">
        <f t="shared" si="6"/>
        <v>65.34</v>
      </c>
      <c r="H205" s="19">
        <v>200</v>
      </c>
      <c r="J205" s="38"/>
      <c r="K205" s="38"/>
      <c r="L205" s="38"/>
      <c r="M205" s="38"/>
      <c r="N205" s="38"/>
    </row>
    <row r="206" spans="1:14" s="36" customFormat="1" ht="18" x14ac:dyDescent="0.25">
      <c r="A206" s="105">
        <v>201</v>
      </c>
      <c r="B206" s="53"/>
      <c r="C206" s="302" t="s">
        <v>216</v>
      </c>
      <c r="D206" s="220" t="s">
        <v>45</v>
      </c>
      <c r="E206" s="326">
        <v>59.54</v>
      </c>
      <c r="F206" s="326">
        <v>6</v>
      </c>
      <c r="G206" s="180">
        <f t="shared" si="6"/>
        <v>65.539999999999992</v>
      </c>
      <c r="H206" s="19">
        <v>201</v>
      </c>
      <c r="J206" s="38"/>
      <c r="K206" s="38"/>
      <c r="L206" s="38"/>
      <c r="M206" s="38"/>
      <c r="N206" s="38"/>
    </row>
    <row r="207" spans="1:14" s="36" customFormat="1" ht="18" x14ac:dyDescent="0.25">
      <c r="A207" s="105">
        <v>202</v>
      </c>
      <c r="B207" s="53"/>
      <c r="C207" s="302" t="s">
        <v>173</v>
      </c>
      <c r="D207" s="220" t="s">
        <v>516</v>
      </c>
      <c r="E207" s="326">
        <v>60.6</v>
      </c>
      <c r="F207" s="326">
        <v>5</v>
      </c>
      <c r="G207" s="180">
        <f t="shared" si="6"/>
        <v>65.599999999999994</v>
      </c>
      <c r="H207" s="19">
        <v>202</v>
      </c>
      <c r="J207" s="38"/>
      <c r="K207" s="38"/>
      <c r="L207" s="38"/>
      <c r="M207" s="38"/>
      <c r="N207" s="38"/>
    </row>
    <row r="208" spans="1:14" s="36" customFormat="1" ht="18" x14ac:dyDescent="0.25">
      <c r="A208" s="105">
        <v>203</v>
      </c>
      <c r="B208" s="53"/>
      <c r="C208" s="302" t="s">
        <v>331</v>
      </c>
      <c r="D208" s="220" t="s">
        <v>52</v>
      </c>
      <c r="E208" s="326">
        <v>57.81</v>
      </c>
      <c r="F208" s="326">
        <v>8</v>
      </c>
      <c r="G208" s="180">
        <f t="shared" si="6"/>
        <v>65.81</v>
      </c>
      <c r="H208" s="19">
        <v>203</v>
      </c>
      <c r="J208" s="38"/>
      <c r="K208" s="38"/>
      <c r="L208" s="38"/>
      <c r="M208" s="38"/>
      <c r="N208" s="38"/>
    </row>
    <row r="209" spans="1:14" s="36" customFormat="1" ht="18" x14ac:dyDescent="0.25">
      <c r="A209" s="105">
        <v>204</v>
      </c>
      <c r="B209" s="53"/>
      <c r="C209" s="302" t="s">
        <v>174</v>
      </c>
      <c r="D209" s="220" t="s">
        <v>516</v>
      </c>
      <c r="E209" s="326">
        <v>57.96</v>
      </c>
      <c r="F209" s="326">
        <v>8</v>
      </c>
      <c r="G209" s="180">
        <f t="shared" si="6"/>
        <v>65.960000000000008</v>
      </c>
      <c r="H209" s="19">
        <v>203</v>
      </c>
      <c r="J209" s="38"/>
      <c r="K209" s="38"/>
      <c r="L209" s="38"/>
      <c r="M209" s="38"/>
      <c r="N209" s="38"/>
    </row>
    <row r="210" spans="1:14" s="36" customFormat="1" ht="18" x14ac:dyDescent="0.25">
      <c r="A210" s="105">
        <v>205</v>
      </c>
      <c r="B210" s="53"/>
      <c r="C210" s="302" t="s">
        <v>369</v>
      </c>
      <c r="D210" s="220" t="s">
        <v>40</v>
      </c>
      <c r="E210" s="326">
        <v>63.54</v>
      </c>
      <c r="F210" s="326">
        <v>3</v>
      </c>
      <c r="G210" s="180">
        <f t="shared" si="6"/>
        <v>66.539999999999992</v>
      </c>
      <c r="H210" s="19">
        <v>205</v>
      </c>
      <c r="J210" s="38"/>
      <c r="K210" s="38"/>
      <c r="L210" s="38"/>
      <c r="M210" s="38"/>
      <c r="N210" s="38"/>
    </row>
    <row r="211" spans="1:14" s="36" customFormat="1" ht="18" x14ac:dyDescent="0.25">
      <c r="A211" s="105">
        <v>206</v>
      </c>
      <c r="B211" s="53"/>
      <c r="C211" s="302" t="s">
        <v>473</v>
      </c>
      <c r="D211" s="220" t="s">
        <v>128</v>
      </c>
      <c r="E211" s="326">
        <v>67.150000000000006</v>
      </c>
      <c r="F211" s="326"/>
      <c r="G211" s="180">
        <f t="shared" si="6"/>
        <v>67.150000000000006</v>
      </c>
      <c r="H211" s="19">
        <v>206</v>
      </c>
      <c r="J211" s="38"/>
      <c r="K211" s="38"/>
      <c r="L211" s="38"/>
      <c r="M211" s="38"/>
      <c r="N211" s="38"/>
    </row>
    <row r="212" spans="1:14" s="36" customFormat="1" ht="18" x14ac:dyDescent="0.25">
      <c r="A212" s="105">
        <v>207</v>
      </c>
      <c r="B212" s="53"/>
      <c r="C212" s="302" t="s">
        <v>332</v>
      </c>
      <c r="D212" s="220" t="s">
        <v>52</v>
      </c>
      <c r="E212" s="326">
        <v>65.25</v>
      </c>
      <c r="F212" s="326">
        <v>3</v>
      </c>
      <c r="G212" s="180">
        <f t="shared" si="6"/>
        <v>68.25</v>
      </c>
      <c r="H212" s="19">
        <v>207</v>
      </c>
      <c r="J212" s="38"/>
      <c r="K212" s="38"/>
      <c r="L212" s="38"/>
      <c r="M212" s="38"/>
      <c r="N212" s="38"/>
    </row>
    <row r="213" spans="1:14" s="36" customFormat="1" ht="18" x14ac:dyDescent="0.25">
      <c r="A213" s="105">
        <v>208</v>
      </c>
      <c r="B213" s="53"/>
      <c r="C213" s="302" t="s">
        <v>177</v>
      </c>
      <c r="D213" s="220" t="s">
        <v>516</v>
      </c>
      <c r="E213" s="326">
        <v>62.53</v>
      </c>
      <c r="F213" s="326">
        <v>6</v>
      </c>
      <c r="G213" s="180">
        <f t="shared" si="6"/>
        <v>68.53</v>
      </c>
      <c r="H213" s="19">
        <v>208</v>
      </c>
      <c r="J213" s="38"/>
      <c r="K213" s="38"/>
      <c r="L213" s="38"/>
      <c r="M213" s="38"/>
      <c r="N213" s="38"/>
    </row>
    <row r="214" spans="1:14" s="36" customFormat="1" ht="18" x14ac:dyDescent="0.25">
      <c r="A214" s="105">
        <v>209</v>
      </c>
      <c r="B214" s="53" t="s">
        <v>56</v>
      </c>
      <c r="C214" s="302" t="s">
        <v>209</v>
      </c>
      <c r="D214" s="220" t="s">
        <v>518</v>
      </c>
      <c r="E214" s="326">
        <v>67.81</v>
      </c>
      <c r="F214" s="326">
        <v>3</v>
      </c>
      <c r="G214" s="180">
        <f t="shared" si="6"/>
        <v>70.81</v>
      </c>
      <c r="H214" s="19">
        <v>209</v>
      </c>
      <c r="J214" s="38"/>
      <c r="K214" s="38"/>
      <c r="L214" s="38"/>
      <c r="M214" s="38"/>
      <c r="N214" s="38"/>
    </row>
    <row r="215" spans="1:14" s="36" customFormat="1" ht="18" x14ac:dyDescent="0.25">
      <c r="A215" s="105">
        <v>210</v>
      </c>
      <c r="B215" s="53"/>
      <c r="C215" s="302" t="s">
        <v>377</v>
      </c>
      <c r="D215" s="220" t="s">
        <v>134</v>
      </c>
      <c r="E215" s="326">
        <v>64.81</v>
      </c>
      <c r="F215" s="326">
        <v>6</v>
      </c>
      <c r="G215" s="180">
        <f t="shared" si="6"/>
        <v>70.81</v>
      </c>
      <c r="H215" s="19">
        <v>210</v>
      </c>
      <c r="J215" s="38"/>
      <c r="K215" s="38"/>
      <c r="L215" s="38"/>
      <c r="M215" s="38"/>
      <c r="N215" s="38"/>
    </row>
    <row r="216" spans="1:14" s="36" customFormat="1" ht="18" x14ac:dyDescent="0.25">
      <c r="A216" s="105">
        <v>211</v>
      </c>
      <c r="B216" s="53"/>
      <c r="C216" s="331" t="s">
        <v>238</v>
      </c>
      <c r="D216" s="220" t="s">
        <v>47</v>
      </c>
      <c r="E216" s="326">
        <v>70.87</v>
      </c>
      <c r="F216" s="326"/>
      <c r="G216" s="180">
        <f t="shared" si="6"/>
        <v>70.87</v>
      </c>
      <c r="H216" s="19">
        <v>210</v>
      </c>
      <c r="J216" s="38"/>
      <c r="K216" s="38"/>
      <c r="L216" s="38"/>
      <c r="M216" s="38"/>
      <c r="N216" s="38"/>
    </row>
    <row r="217" spans="1:14" s="36" customFormat="1" ht="18" x14ac:dyDescent="0.25">
      <c r="A217" s="105">
        <v>212</v>
      </c>
      <c r="B217" s="53"/>
      <c r="C217" s="302" t="s">
        <v>464</v>
      </c>
      <c r="D217" s="220" t="s">
        <v>21</v>
      </c>
      <c r="E217" s="326">
        <v>45.11</v>
      </c>
      <c r="F217" s="326">
        <v>27</v>
      </c>
      <c r="G217" s="180">
        <f t="shared" si="6"/>
        <v>72.11</v>
      </c>
      <c r="H217" s="19">
        <v>212</v>
      </c>
      <c r="J217" s="38"/>
      <c r="K217" s="38"/>
      <c r="L217" s="38"/>
      <c r="M217" s="38"/>
      <c r="N217" s="38"/>
    </row>
    <row r="218" spans="1:14" s="36" customFormat="1" ht="18" x14ac:dyDescent="0.2">
      <c r="A218" s="105">
        <v>213</v>
      </c>
      <c r="B218" s="53"/>
      <c r="C218" s="266" t="s">
        <v>452</v>
      </c>
      <c r="D218" s="220" t="s">
        <v>509</v>
      </c>
      <c r="E218" s="326">
        <v>72.25</v>
      </c>
      <c r="F218" s="326"/>
      <c r="G218" s="180">
        <f t="shared" si="6"/>
        <v>72.25</v>
      </c>
      <c r="H218" s="19">
        <v>213</v>
      </c>
      <c r="J218" s="38"/>
      <c r="K218" s="38"/>
      <c r="L218" s="38"/>
      <c r="M218" s="38"/>
      <c r="N218" s="38"/>
    </row>
    <row r="219" spans="1:14" s="36" customFormat="1" ht="18" x14ac:dyDescent="0.25">
      <c r="A219" s="105">
        <v>214</v>
      </c>
      <c r="B219" s="53"/>
      <c r="C219" s="302" t="s">
        <v>397</v>
      </c>
      <c r="D219" s="220" t="s">
        <v>507</v>
      </c>
      <c r="E219" s="326">
        <v>69.62</v>
      </c>
      <c r="F219" s="326">
        <v>3</v>
      </c>
      <c r="G219" s="180">
        <f t="shared" si="6"/>
        <v>72.62</v>
      </c>
      <c r="H219" s="19">
        <v>214</v>
      </c>
      <c r="J219" s="38"/>
      <c r="K219" s="38"/>
      <c r="L219" s="38"/>
      <c r="M219" s="38"/>
      <c r="N219" s="38"/>
    </row>
    <row r="220" spans="1:14" s="36" customFormat="1" ht="18" x14ac:dyDescent="0.2">
      <c r="A220" s="105">
        <v>215</v>
      </c>
      <c r="B220" s="53"/>
      <c r="C220" s="266" t="s">
        <v>513</v>
      </c>
      <c r="D220" s="220" t="s">
        <v>504</v>
      </c>
      <c r="E220" s="326">
        <v>69.72</v>
      </c>
      <c r="F220" s="326">
        <v>3</v>
      </c>
      <c r="G220" s="180">
        <f t="shared" si="6"/>
        <v>72.72</v>
      </c>
      <c r="H220" s="19">
        <v>215</v>
      </c>
      <c r="J220" s="38"/>
      <c r="K220" s="38"/>
      <c r="L220" s="38"/>
      <c r="M220" s="38"/>
      <c r="N220" s="38"/>
    </row>
    <row r="221" spans="1:14" s="36" customFormat="1" ht="18" x14ac:dyDescent="0.25">
      <c r="A221" s="105">
        <v>216</v>
      </c>
      <c r="B221" s="53"/>
      <c r="C221" s="331" t="s">
        <v>237</v>
      </c>
      <c r="D221" s="220" t="s">
        <v>47</v>
      </c>
      <c r="E221" s="326">
        <v>70.37</v>
      </c>
      <c r="F221" s="326">
        <v>3</v>
      </c>
      <c r="G221" s="180">
        <f t="shared" si="6"/>
        <v>73.37</v>
      </c>
      <c r="H221" s="19">
        <v>216</v>
      </c>
      <c r="J221" s="38"/>
      <c r="K221" s="38"/>
      <c r="L221" s="38"/>
      <c r="M221" s="38"/>
      <c r="N221" s="38"/>
    </row>
    <row r="222" spans="1:14" s="36" customFormat="1" ht="18" x14ac:dyDescent="0.25">
      <c r="A222" s="105">
        <v>217</v>
      </c>
      <c r="B222" s="53"/>
      <c r="C222" s="302" t="s">
        <v>213</v>
      </c>
      <c r="D222" s="220" t="s">
        <v>518</v>
      </c>
      <c r="E222" s="326">
        <v>74.28</v>
      </c>
      <c r="F222" s="326"/>
      <c r="G222" s="180">
        <f t="shared" si="6"/>
        <v>74.28</v>
      </c>
      <c r="H222" s="19">
        <v>217</v>
      </c>
      <c r="J222" s="38"/>
      <c r="K222" s="38"/>
      <c r="L222" s="38"/>
      <c r="M222" s="38"/>
      <c r="N222" s="38"/>
    </row>
    <row r="223" spans="1:14" s="36" customFormat="1" ht="18" x14ac:dyDescent="0.25">
      <c r="A223" s="105">
        <v>218</v>
      </c>
      <c r="B223" s="53"/>
      <c r="C223" s="302" t="s">
        <v>312</v>
      </c>
      <c r="D223" s="220" t="s">
        <v>505</v>
      </c>
      <c r="E223" s="326">
        <v>69.33</v>
      </c>
      <c r="F223" s="326">
        <v>6</v>
      </c>
      <c r="G223" s="180">
        <f t="shared" ref="G223:G254" si="7">SUM(E223,F223)</f>
        <v>75.33</v>
      </c>
      <c r="H223" s="19">
        <v>218</v>
      </c>
      <c r="J223" s="38"/>
      <c r="K223" s="38"/>
      <c r="L223" s="38"/>
      <c r="M223" s="38"/>
      <c r="N223" s="38"/>
    </row>
    <row r="224" spans="1:14" s="36" customFormat="1" ht="18" x14ac:dyDescent="0.25">
      <c r="A224" s="105">
        <v>219</v>
      </c>
      <c r="B224" s="53"/>
      <c r="C224" s="332" t="s">
        <v>246</v>
      </c>
      <c r="D224" s="220" t="s">
        <v>48</v>
      </c>
      <c r="E224" s="324">
        <v>65.52</v>
      </c>
      <c r="F224" s="324">
        <v>10</v>
      </c>
      <c r="G224" s="180">
        <f t="shared" si="7"/>
        <v>75.52</v>
      </c>
      <c r="H224" s="19">
        <v>219</v>
      </c>
      <c r="J224" s="38"/>
      <c r="K224" s="38"/>
      <c r="L224" s="38"/>
      <c r="M224" s="38"/>
      <c r="N224" s="38"/>
    </row>
    <row r="225" spans="1:14" s="36" customFormat="1" ht="18" x14ac:dyDescent="0.2">
      <c r="A225" s="105">
        <v>220</v>
      </c>
      <c r="B225" s="53"/>
      <c r="C225" s="266" t="s">
        <v>302</v>
      </c>
      <c r="D225" s="220" t="s">
        <v>41</v>
      </c>
      <c r="E225" s="339">
        <v>69.81</v>
      </c>
      <c r="F225" s="339">
        <v>6</v>
      </c>
      <c r="G225" s="180">
        <f t="shared" si="7"/>
        <v>75.81</v>
      </c>
      <c r="H225" s="19">
        <v>220</v>
      </c>
      <c r="J225" s="38"/>
      <c r="K225" s="38"/>
      <c r="L225" s="38"/>
      <c r="M225" s="38"/>
      <c r="N225" s="38"/>
    </row>
    <row r="226" spans="1:14" s="36" customFormat="1" ht="18" x14ac:dyDescent="0.25">
      <c r="A226" s="105">
        <v>221</v>
      </c>
      <c r="B226" s="53"/>
      <c r="C226" s="302" t="s">
        <v>485</v>
      </c>
      <c r="D226" s="220" t="s">
        <v>34</v>
      </c>
      <c r="E226" s="326">
        <v>67.19</v>
      </c>
      <c r="F226" s="326">
        <v>9</v>
      </c>
      <c r="G226" s="180">
        <f t="shared" si="7"/>
        <v>76.19</v>
      </c>
      <c r="H226" s="19">
        <v>221</v>
      </c>
      <c r="J226" s="38"/>
      <c r="K226" s="38"/>
      <c r="L226" s="38"/>
      <c r="M226" s="38"/>
      <c r="N226" s="38"/>
    </row>
    <row r="227" spans="1:14" s="36" customFormat="1" ht="18" x14ac:dyDescent="0.25">
      <c r="A227" s="105">
        <v>222</v>
      </c>
      <c r="B227" s="53"/>
      <c r="C227" s="302" t="s">
        <v>386</v>
      </c>
      <c r="D227" s="220" t="s">
        <v>17</v>
      </c>
      <c r="E227" s="326">
        <v>76.47</v>
      </c>
      <c r="F227" s="326"/>
      <c r="G227" s="180">
        <f t="shared" si="7"/>
        <v>76.47</v>
      </c>
      <c r="H227" s="19">
        <v>222</v>
      </c>
      <c r="J227" s="38"/>
      <c r="K227" s="38"/>
      <c r="L227" s="38"/>
      <c r="M227" s="38"/>
      <c r="N227" s="38"/>
    </row>
    <row r="228" spans="1:14" s="36" customFormat="1" ht="18" x14ac:dyDescent="0.25">
      <c r="A228" s="105">
        <v>223</v>
      </c>
      <c r="B228" s="53"/>
      <c r="C228" s="302" t="s">
        <v>349</v>
      </c>
      <c r="D228" s="220" t="s">
        <v>44</v>
      </c>
      <c r="E228" s="326">
        <v>67.5</v>
      </c>
      <c r="F228" s="326">
        <v>9</v>
      </c>
      <c r="G228" s="180">
        <f t="shared" si="7"/>
        <v>76.5</v>
      </c>
      <c r="H228" s="19">
        <v>223</v>
      </c>
      <c r="J228" s="38"/>
      <c r="K228" s="38"/>
      <c r="L228" s="38"/>
      <c r="M228" s="38"/>
      <c r="N228" s="38"/>
    </row>
    <row r="229" spans="1:14" s="36" customFormat="1" ht="18" x14ac:dyDescent="0.25">
      <c r="A229" s="105">
        <v>224</v>
      </c>
      <c r="B229" s="53"/>
      <c r="C229" s="302" t="s">
        <v>420</v>
      </c>
      <c r="D229" s="220" t="s">
        <v>115</v>
      </c>
      <c r="E229" s="326">
        <v>65.849999999999994</v>
      </c>
      <c r="F229" s="326">
        <v>11</v>
      </c>
      <c r="G229" s="181">
        <f t="shared" si="7"/>
        <v>76.849999999999994</v>
      </c>
      <c r="H229" s="19">
        <v>224</v>
      </c>
      <c r="J229" s="38"/>
      <c r="K229" s="38"/>
      <c r="L229" s="38"/>
      <c r="M229" s="38"/>
      <c r="N229" s="38"/>
    </row>
    <row r="230" spans="1:14" s="36" customFormat="1" ht="18" x14ac:dyDescent="0.25">
      <c r="A230" s="105">
        <v>225</v>
      </c>
      <c r="B230" s="53"/>
      <c r="C230" s="302" t="s">
        <v>476</v>
      </c>
      <c r="D230" s="220" t="s">
        <v>128</v>
      </c>
      <c r="E230" s="326">
        <v>74.06</v>
      </c>
      <c r="F230" s="326">
        <v>3</v>
      </c>
      <c r="G230" s="180">
        <f t="shared" si="7"/>
        <v>77.06</v>
      </c>
      <c r="H230" s="19">
        <v>225</v>
      </c>
      <c r="J230" s="38"/>
      <c r="K230" s="38"/>
      <c r="L230" s="38"/>
      <c r="M230" s="38"/>
      <c r="N230" s="38"/>
    </row>
    <row r="231" spans="1:14" s="36" customFormat="1" ht="18" x14ac:dyDescent="0.25">
      <c r="A231" s="105">
        <v>226</v>
      </c>
      <c r="B231" s="53"/>
      <c r="C231" s="302" t="s">
        <v>212</v>
      </c>
      <c r="D231" s="220" t="s">
        <v>518</v>
      </c>
      <c r="E231" s="326">
        <v>74.62</v>
      </c>
      <c r="F231" s="326">
        <v>3</v>
      </c>
      <c r="G231" s="180">
        <f t="shared" si="7"/>
        <v>77.62</v>
      </c>
      <c r="H231" s="19">
        <v>226</v>
      </c>
      <c r="J231" s="38"/>
      <c r="K231" s="38"/>
      <c r="L231" s="38"/>
      <c r="M231" s="38"/>
      <c r="N231" s="38"/>
    </row>
    <row r="232" spans="1:14" s="36" customFormat="1" ht="18" x14ac:dyDescent="0.25">
      <c r="A232" s="105">
        <v>227</v>
      </c>
      <c r="B232" s="53"/>
      <c r="C232" s="302" t="s">
        <v>457</v>
      </c>
      <c r="D232" s="220" t="s">
        <v>510</v>
      </c>
      <c r="E232" s="326">
        <v>68.75</v>
      </c>
      <c r="F232" s="326">
        <v>9</v>
      </c>
      <c r="G232" s="180">
        <f t="shared" si="7"/>
        <v>77.75</v>
      </c>
      <c r="H232" s="19">
        <v>227</v>
      </c>
      <c r="J232" s="38"/>
      <c r="K232" s="38"/>
      <c r="L232" s="38"/>
      <c r="M232" s="38"/>
      <c r="N232" s="38"/>
    </row>
    <row r="233" spans="1:14" s="36" customFormat="1" ht="18" x14ac:dyDescent="0.25">
      <c r="A233" s="105">
        <v>228</v>
      </c>
      <c r="B233" s="53"/>
      <c r="C233" s="302" t="s">
        <v>335</v>
      </c>
      <c r="D233" s="220" t="s">
        <v>52</v>
      </c>
      <c r="E233" s="326">
        <v>78.16</v>
      </c>
      <c r="F233" s="326"/>
      <c r="G233" s="180">
        <f t="shared" si="7"/>
        <v>78.16</v>
      </c>
      <c r="H233" s="19">
        <v>228</v>
      </c>
      <c r="J233" s="38"/>
      <c r="K233" s="38"/>
      <c r="L233" s="38"/>
      <c r="M233" s="38"/>
      <c r="N233" s="38"/>
    </row>
    <row r="234" spans="1:14" s="36" customFormat="1" ht="18" x14ac:dyDescent="0.25">
      <c r="A234" s="105">
        <v>229</v>
      </c>
      <c r="B234" s="184"/>
      <c r="C234" s="302" t="s">
        <v>483</v>
      </c>
      <c r="D234" s="220" t="s">
        <v>34</v>
      </c>
      <c r="E234" s="326">
        <v>78.63</v>
      </c>
      <c r="F234" s="326"/>
      <c r="G234" s="180">
        <f t="shared" si="7"/>
        <v>78.63</v>
      </c>
      <c r="H234" s="19">
        <v>229</v>
      </c>
      <c r="J234" s="38"/>
      <c r="K234" s="38"/>
      <c r="L234" s="38"/>
      <c r="M234" s="38"/>
      <c r="N234" s="38"/>
    </row>
    <row r="235" spans="1:14" s="36" customFormat="1" ht="18" x14ac:dyDescent="0.25">
      <c r="A235" s="105">
        <v>230</v>
      </c>
      <c r="B235" s="53"/>
      <c r="C235" s="331" t="s">
        <v>239</v>
      </c>
      <c r="D235" s="220" t="s">
        <v>47</v>
      </c>
      <c r="E235" s="326">
        <v>67.790000000000006</v>
      </c>
      <c r="F235" s="326">
        <v>11</v>
      </c>
      <c r="G235" s="180">
        <f t="shared" si="7"/>
        <v>78.790000000000006</v>
      </c>
      <c r="H235" s="19">
        <v>230</v>
      </c>
      <c r="J235" s="38"/>
      <c r="K235" s="38"/>
      <c r="L235" s="38"/>
      <c r="M235" s="38"/>
      <c r="N235" s="38"/>
    </row>
    <row r="236" spans="1:14" s="36" customFormat="1" ht="18" x14ac:dyDescent="0.25">
      <c r="A236" s="105">
        <v>231</v>
      </c>
      <c r="B236" s="53" t="s">
        <v>56</v>
      </c>
      <c r="C236" s="302" t="s">
        <v>402</v>
      </c>
      <c r="D236" s="220" t="s">
        <v>508</v>
      </c>
      <c r="E236" s="326">
        <v>79.08</v>
      </c>
      <c r="F236" s="326"/>
      <c r="G236" s="180">
        <f t="shared" si="7"/>
        <v>79.08</v>
      </c>
      <c r="H236" s="19">
        <v>231</v>
      </c>
      <c r="J236" s="38"/>
      <c r="K236" s="38"/>
      <c r="L236" s="38"/>
      <c r="M236" s="38"/>
      <c r="N236" s="38"/>
    </row>
    <row r="237" spans="1:14" s="36" customFormat="1" ht="18" x14ac:dyDescent="0.25">
      <c r="A237" s="105">
        <v>232</v>
      </c>
      <c r="B237" s="53"/>
      <c r="C237" s="302" t="s">
        <v>181</v>
      </c>
      <c r="D237" s="220" t="s">
        <v>517</v>
      </c>
      <c r="E237" s="326">
        <v>70.319999999999993</v>
      </c>
      <c r="F237" s="326">
        <v>9</v>
      </c>
      <c r="G237" s="180">
        <f t="shared" si="7"/>
        <v>79.319999999999993</v>
      </c>
      <c r="H237" s="19">
        <v>232</v>
      </c>
      <c r="J237" s="38"/>
      <c r="K237" s="38"/>
      <c r="L237" s="38"/>
      <c r="M237" s="38"/>
      <c r="N237" s="38"/>
    </row>
    <row r="238" spans="1:14" s="36" customFormat="1" ht="18" x14ac:dyDescent="0.25">
      <c r="A238" s="105">
        <v>233</v>
      </c>
      <c r="B238" s="53"/>
      <c r="C238" s="302" t="s">
        <v>351</v>
      </c>
      <c r="D238" s="220" t="s">
        <v>44</v>
      </c>
      <c r="E238" s="326">
        <v>73.5</v>
      </c>
      <c r="F238" s="326">
        <v>6</v>
      </c>
      <c r="G238" s="180">
        <f t="shared" si="7"/>
        <v>79.5</v>
      </c>
      <c r="H238" s="19">
        <v>233</v>
      </c>
      <c r="J238" s="38"/>
      <c r="K238" s="38"/>
      <c r="L238" s="38"/>
      <c r="M238" s="38"/>
      <c r="N238" s="38"/>
    </row>
    <row r="239" spans="1:14" s="36" customFormat="1" ht="18" x14ac:dyDescent="0.25">
      <c r="A239" s="105">
        <v>234</v>
      </c>
      <c r="B239" s="53"/>
      <c r="C239" s="302" t="s">
        <v>456</v>
      </c>
      <c r="D239" s="220" t="s">
        <v>510</v>
      </c>
      <c r="E239" s="326">
        <v>76.75</v>
      </c>
      <c r="F239" s="326">
        <v>3</v>
      </c>
      <c r="G239" s="180">
        <f t="shared" si="7"/>
        <v>79.75</v>
      </c>
      <c r="H239" s="19">
        <v>234</v>
      </c>
      <c r="J239" s="38"/>
      <c r="K239" s="38"/>
      <c r="L239" s="38"/>
      <c r="M239" s="38"/>
      <c r="N239" s="38"/>
    </row>
    <row r="240" spans="1:14" s="36" customFormat="1" ht="18" x14ac:dyDescent="0.25">
      <c r="A240" s="105">
        <v>235</v>
      </c>
      <c r="B240" s="53"/>
      <c r="C240" s="302" t="s">
        <v>481</v>
      </c>
      <c r="D240" s="220" t="s">
        <v>34</v>
      </c>
      <c r="E240" s="326">
        <v>77.25</v>
      </c>
      <c r="F240" s="326">
        <v>3</v>
      </c>
      <c r="G240" s="180">
        <f t="shared" si="7"/>
        <v>80.25</v>
      </c>
      <c r="H240" s="19">
        <v>235</v>
      </c>
      <c r="J240" s="38"/>
      <c r="K240" s="38"/>
      <c r="L240" s="38"/>
      <c r="M240" s="38"/>
      <c r="N240" s="38"/>
    </row>
    <row r="241" spans="1:14" s="36" customFormat="1" ht="18" x14ac:dyDescent="0.25">
      <c r="A241" s="105">
        <v>236</v>
      </c>
      <c r="B241" s="53"/>
      <c r="C241" s="302" t="s">
        <v>207</v>
      </c>
      <c r="D241" s="220" t="s">
        <v>518</v>
      </c>
      <c r="E241" s="326">
        <v>70.98</v>
      </c>
      <c r="F241" s="326">
        <v>11</v>
      </c>
      <c r="G241" s="180">
        <f t="shared" si="7"/>
        <v>81.98</v>
      </c>
      <c r="H241" s="19">
        <v>236</v>
      </c>
      <c r="J241" s="38"/>
      <c r="K241" s="38"/>
      <c r="L241" s="38"/>
      <c r="M241" s="38"/>
      <c r="N241" s="38"/>
    </row>
    <row r="242" spans="1:14" s="36" customFormat="1" ht="18" x14ac:dyDescent="0.25">
      <c r="A242" s="105">
        <v>237</v>
      </c>
      <c r="B242" s="53"/>
      <c r="C242" s="302" t="s">
        <v>368</v>
      </c>
      <c r="D242" s="220" t="s">
        <v>40</v>
      </c>
      <c r="E242" s="326">
        <v>73.28</v>
      </c>
      <c r="F242" s="326">
        <v>9</v>
      </c>
      <c r="G242" s="180">
        <f t="shared" si="7"/>
        <v>82.28</v>
      </c>
      <c r="H242" s="19">
        <v>237</v>
      </c>
      <c r="J242" s="38"/>
      <c r="K242" s="38"/>
      <c r="L242" s="38"/>
      <c r="M242" s="38"/>
      <c r="N242" s="38"/>
    </row>
    <row r="243" spans="1:14" s="36" customFormat="1" ht="18" x14ac:dyDescent="0.2">
      <c r="A243" s="105">
        <v>238</v>
      </c>
      <c r="B243" s="53"/>
      <c r="C243" s="266" t="s">
        <v>301</v>
      </c>
      <c r="D243" s="220" t="s">
        <v>41</v>
      </c>
      <c r="E243" s="326">
        <v>76.510000000000005</v>
      </c>
      <c r="F243" s="326">
        <v>6</v>
      </c>
      <c r="G243" s="180">
        <f t="shared" si="7"/>
        <v>82.51</v>
      </c>
      <c r="H243" s="19">
        <v>238</v>
      </c>
      <c r="J243" s="38"/>
      <c r="K243" s="38"/>
      <c r="L243" s="38"/>
      <c r="M243" s="38"/>
      <c r="N243" s="38"/>
    </row>
    <row r="244" spans="1:14" s="36" customFormat="1" ht="18" x14ac:dyDescent="0.25">
      <c r="A244" s="105">
        <v>239</v>
      </c>
      <c r="B244" s="53"/>
      <c r="C244" s="302" t="s">
        <v>469</v>
      </c>
      <c r="D244" s="220" t="s">
        <v>21</v>
      </c>
      <c r="E244" s="326">
        <v>61.54</v>
      </c>
      <c r="F244" s="326">
        <v>21</v>
      </c>
      <c r="G244" s="180">
        <f t="shared" si="7"/>
        <v>82.539999999999992</v>
      </c>
      <c r="H244" s="19">
        <v>239</v>
      </c>
      <c r="J244" s="38"/>
      <c r="K244" s="38"/>
      <c r="L244" s="38"/>
      <c r="M244" s="38"/>
      <c r="N244" s="38"/>
    </row>
    <row r="245" spans="1:14" s="36" customFormat="1" ht="18" x14ac:dyDescent="0.25">
      <c r="A245" s="105">
        <v>240</v>
      </c>
      <c r="B245" s="53"/>
      <c r="C245" s="302" t="s">
        <v>379</v>
      </c>
      <c r="D245" s="220" t="s">
        <v>134</v>
      </c>
      <c r="E245" s="326">
        <v>82.91</v>
      </c>
      <c r="F245" s="326"/>
      <c r="G245" s="180">
        <f t="shared" si="7"/>
        <v>82.91</v>
      </c>
      <c r="H245" s="19">
        <v>240</v>
      </c>
      <c r="J245" s="38"/>
      <c r="K245" s="38"/>
      <c r="L245" s="38"/>
      <c r="M245" s="38"/>
      <c r="N245" s="38"/>
    </row>
    <row r="246" spans="1:14" s="36" customFormat="1" ht="18" x14ac:dyDescent="0.2">
      <c r="A246" s="105">
        <v>241</v>
      </c>
      <c r="B246" s="53"/>
      <c r="C246" s="266" t="s">
        <v>288</v>
      </c>
      <c r="D246" s="220" t="s">
        <v>39</v>
      </c>
      <c r="E246" s="326">
        <v>80.7</v>
      </c>
      <c r="F246" s="326">
        <v>3</v>
      </c>
      <c r="G246" s="180">
        <f t="shared" si="7"/>
        <v>83.7</v>
      </c>
      <c r="H246" s="19">
        <v>241</v>
      </c>
      <c r="J246" s="38"/>
      <c r="K246" s="38"/>
      <c r="L246" s="38"/>
      <c r="M246" s="38"/>
      <c r="N246" s="38"/>
    </row>
    <row r="247" spans="1:14" s="36" customFormat="1" ht="18" x14ac:dyDescent="0.25">
      <c r="A247" s="105">
        <v>242</v>
      </c>
      <c r="B247" s="53"/>
      <c r="C247" s="302" t="s">
        <v>398</v>
      </c>
      <c r="D247" s="220" t="s">
        <v>507</v>
      </c>
      <c r="E247" s="326">
        <v>77.900000000000006</v>
      </c>
      <c r="F247" s="326">
        <v>6</v>
      </c>
      <c r="G247" s="180">
        <f t="shared" si="7"/>
        <v>83.9</v>
      </c>
      <c r="H247" s="19">
        <v>242</v>
      </c>
      <c r="J247" s="38"/>
      <c r="K247" s="38"/>
      <c r="L247" s="38"/>
      <c r="M247" s="38"/>
      <c r="N247" s="38"/>
    </row>
    <row r="248" spans="1:14" s="36" customFormat="1" ht="18" x14ac:dyDescent="0.25">
      <c r="A248" s="105">
        <v>243</v>
      </c>
      <c r="B248" s="53"/>
      <c r="C248" s="302" t="s">
        <v>414</v>
      </c>
      <c r="D248" s="220" t="s">
        <v>19</v>
      </c>
      <c r="E248" s="326">
        <v>78.22</v>
      </c>
      <c r="F248" s="326">
        <v>6</v>
      </c>
      <c r="G248" s="180">
        <f t="shared" si="7"/>
        <v>84.22</v>
      </c>
      <c r="H248" s="19">
        <v>243</v>
      </c>
      <c r="J248" s="38"/>
      <c r="K248" s="38"/>
      <c r="L248" s="38"/>
      <c r="M248" s="38"/>
      <c r="N248" s="38"/>
    </row>
    <row r="249" spans="1:14" s="36" customFormat="1" ht="18" x14ac:dyDescent="0.25">
      <c r="A249" s="105">
        <v>244</v>
      </c>
      <c r="B249" s="53"/>
      <c r="C249" s="302" t="s">
        <v>443</v>
      </c>
      <c r="D249" s="220" t="s">
        <v>116</v>
      </c>
      <c r="E249" s="326">
        <v>76.28</v>
      </c>
      <c r="F249" s="326">
        <v>8</v>
      </c>
      <c r="G249" s="180">
        <f t="shared" si="7"/>
        <v>84.28</v>
      </c>
      <c r="H249" s="19">
        <v>244</v>
      </c>
      <c r="J249" s="38"/>
      <c r="K249" s="38"/>
      <c r="L249" s="38"/>
      <c r="M249" s="38"/>
      <c r="N249" s="38"/>
    </row>
    <row r="250" spans="1:14" s="36" customFormat="1" ht="18" x14ac:dyDescent="0.25">
      <c r="A250" s="105">
        <v>245</v>
      </c>
      <c r="B250" s="53"/>
      <c r="C250" s="302" t="s">
        <v>183</v>
      </c>
      <c r="D250" s="220" t="s">
        <v>517</v>
      </c>
      <c r="E250" s="326">
        <v>84.57</v>
      </c>
      <c r="F250" s="326"/>
      <c r="G250" s="180">
        <f t="shared" si="7"/>
        <v>84.57</v>
      </c>
      <c r="H250" s="19">
        <v>245</v>
      </c>
      <c r="J250" s="38"/>
      <c r="K250" s="38"/>
      <c r="L250" s="38"/>
      <c r="M250" s="38"/>
      <c r="N250" s="38"/>
    </row>
    <row r="251" spans="1:14" s="36" customFormat="1" ht="18" x14ac:dyDescent="0.25">
      <c r="A251" s="105">
        <v>246</v>
      </c>
      <c r="B251" s="53"/>
      <c r="C251" s="332" t="s">
        <v>247</v>
      </c>
      <c r="D251" s="220" t="s">
        <v>48</v>
      </c>
      <c r="E251" s="324">
        <v>78.819999999999993</v>
      </c>
      <c r="F251" s="324">
        <v>6</v>
      </c>
      <c r="G251" s="180">
        <f t="shared" si="7"/>
        <v>84.82</v>
      </c>
      <c r="H251" s="19">
        <v>246</v>
      </c>
      <c r="J251" s="38"/>
      <c r="K251" s="38"/>
      <c r="L251" s="38"/>
      <c r="M251" s="38"/>
      <c r="N251" s="38"/>
    </row>
    <row r="252" spans="1:14" s="36" customFormat="1" ht="18" x14ac:dyDescent="0.2">
      <c r="A252" s="105">
        <v>247</v>
      </c>
      <c r="B252" s="53"/>
      <c r="C252" s="266" t="s">
        <v>290</v>
      </c>
      <c r="D252" s="220" t="s">
        <v>39</v>
      </c>
      <c r="E252" s="339">
        <v>82.72</v>
      </c>
      <c r="F252" s="339">
        <v>3</v>
      </c>
      <c r="G252" s="180">
        <f t="shared" si="7"/>
        <v>85.72</v>
      </c>
      <c r="H252" s="19">
        <v>247</v>
      </c>
      <c r="J252" s="38"/>
      <c r="K252" s="38"/>
      <c r="L252" s="38"/>
      <c r="M252" s="38"/>
      <c r="N252" s="38"/>
    </row>
    <row r="253" spans="1:14" s="36" customFormat="1" ht="18" x14ac:dyDescent="0.25">
      <c r="A253" s="105">
        <v>248</v>
      </c>
      <c r="B253" s="53"/>
      <c r="C253" s="302" t="s">
        <v>355</v>
      </c>
      <c r="D253" s="220" t="s">
        <v>44</v>
      </c>
      <c r="E253" s="326">
        <v>86.24</v>
      </c>
      <c r="F253" s="326"/>
      <c r="G253" s="180">
        <f t="shared" si="7"/>
        <v>86.24</v>
      </c>
      <c r="H253" s="19">
        <v>248</v>
      </c>
      <c r="J253" s="38"/>
      <c r="K253" s="38"/>
      <c r="L253" s="38"/>
      <c r="M253" s="38"/>
      <c r="N253" s="38"/>
    </row>
    <row r="254" spans="1:14" s="36" customFormat="1" ht="18" x14ac:dyDescent="0.25">
      <c r="A254" s="105">
        <v>249</v>
      </c>
      <c r="B254" s="53"/>
      <c r="C254" s="302" t="s">
        <v>218</v>
      </c>
      <c r="D254" s="220" t="s">
        <v>45</v>
      </c>
      <c r="E254" s="326">
        <v>83.49</v>
      </c>
      <c r="F254" s="326">
        <v>3</v>
      </c>
      <c r="G254" s="180">
        <f t="shared" si="7"/>
        <v>86.49</v>
      </c>
      <c r="H254" s="19">
        <v>249</v>
      </c>
      <c r="J254" s="38"/>
      <c r="K254" s="38"/>
      <c r="L254" s="38"/>
      <c r="M254" s="38"/>
      <c r="N254" s="38"/>
    </row>
    <row r="255" spans="1:14" s="36" customFormat="1" ht="18" x14ac:dyDescent="0.2">
      <c r="A255" s="105">
        <v>250</v>
      </c>
      <c r="B255" s="53"/>
      <c r="C255" s="266" t="s">
        <v>289</v>
      </c>
      <c r="D255" s="220" t="s">
        <v>39</v>
      </c>
      <c r="E255" s="326">
        <v>84.07</v>
      </c>
      <c r="F255" s="326">
        <v>3</v>
      </c>
      <c r="G255" s="180">
        <f t="shared" ref="G255:G286" si="8">SUM(E255,F255)</f>
        <v>87.07</v>
      </c>
      <c r="H255" s="19">
        <v>250</v>
      </c>
      <c r="J255" s="38"/>
      <c r="K255" s="38"/>
      <c r="L255" s="38"/>
      <c r="M255" s="38"/>
      <c r="N255" s="38"/>
    </row>
    <row r="256" spans="1:14" s="36" customFormat="1" ht="18" x14ac:dyDescent="0.25">
      <c r="A256" s="105">
        <v>251</v>
      </c>
      <c r="B256" s="53"/>
      <c r="C256" s="302" t="s">
        <v>417</v>
      </c>
      <c r="D256" s="220" t="s">
        <v>19</v>
      </c>
      <c r="E256" s="326">
        <v>76.37</v>
      </c>
      <c r="F256" s="326">
        <v>11</v>
      </c>
      <c r="G256" s="180">
        <f t="shared" si="8"/>
        <v>87.37</v>
      </c>
      <c r="H256" s="19">
        <v>251</v>
      </c>
      <c r="J256" s="38"/>
      <c r="K256" s="38"/>
      <c r="L256" s="38"/>
      <c r="M256" s="38"/>
      <c r="N256" s="38"/>
    </row>
    <row r="257" spans="1:14" s="36" customFormat="1" ht="18" x14ac:dyDescent="0.25">
      <c r="A257" s="105">
        <v>252</v>
      </c>
      <c r="B257" s="53"/>
      <c r="C257" s="302" t="s">
        <v>487</v>
      </c>
      <c r="D257" s="220" t="s">
        <v>34</v>
      </c>
      <c r="E257" s="326">
        <v>75.86</v>
      </c>
      <c r="F257" s="326">
        <v>12</v>
      </c>
      <c r="G257" s="180">
        <f t="shared" si="8"/>
        <v>87.86</v>
      </c>
      <c r="H257" s="19">
        <v>252</v>
      </c>
      <c r="J257" s="38"/>
      <c r="K257" s="38"/>
      <c r="L257" s="38"/>
      <c r="M257" s="38"/>
      <c r="N257" s="38"/>
    </row>
    <row r="258" spans="1:14" s="36" customFormat="1" ht="18" x14ac:dyDescent="0.25">
      <c r="A258" s="105">
        <v>253</v>
      </c>
      <c r="B258" s="53"/>
      <c r="C258" s="302" t="s">
        <v>435</v>
      </c>
      <c r="D258" s="220" t="s">
        <v>23</v>
      </c>
      <c r="E258" s="326">
        <v>88.56</v>
      </c>
      <c r="F258" s="326"/>
      <c r="G258" s="180">
        <f t="shared" si="8"/>
        <v>88.56</v>
      </c>
      <c r="H258" s="19">
        <v>253</v>
      </c>
      <c r="J258" s="38"/>
      <c r="K258" s="38"/>
      <c r="L258" s="38"/>
      <c r="M258" s="38"/>
      <c r="N258" s="38"/>
    </row>
    <row r="259" spans="1:14" s="36" customFormat="1" ht="18" x14ac:dyDescent="0.2">
      <c r="A259" s="105">
        <v>254</v>
      </c>
      <c r="B259" s="53"/>
      <c r="C259" s="266" t="s">
        <v>292</v>
      </c>
      <c r="D259" s="220" t="s">
        <v>39</v>
      </c>
      <c r="E259" s="326">
        <v>86.13</v>
      </c>
      <c r="F259" s="326">
        <v>3</v>
      </c>
      <c r="G259" s="180">
        <f t="shared" si="8"/>
        <v>89.13</v>
      </c>
      <c r="H259" s="19">
        <v>254</v>
      </c>
      <c r="J259" s="38"/>
      <c r="K259" s="38"/>
      <c r="L259" s="38"/>
      <c r="M259" s="38"/>
      <c r="N259" s="38"/>
    </row>
    <row r="260" spans="1:14" s="36" customFormat="1" ht="18" x14ac:dyDescent="0.2">
      <c r="A260" s="105">
        <v>255</v>
      </c>
      <c r="B260" s="53"/>
      <c r="C260" s="266" t="s">
        <v>329</v>
      </c>
      <c r="D260" s="220" t="s">
        <v>504</v>
      </c>
      <c r="E260" s="326">
        <v>83.67</v>
      </c>
      <c r="F260" s="326">
        <v>6</v>
      </c>
      <c r="G260" s="180">
        <f t="shared" si="8"/>
        <v>89.67</v>
      </c>
      <c r="H260" s="19">
        <v>255</v>
      </c>
      <c r="J260" s="38"/>
      <c r="K260" s="38"/>
      <c r="L260" s="38"/>
      <c r="M260" s="38"/>
      <c r="N260" s="38"/>
    </row>
    <row r="261" spans="1:14" s="36" customFormat="1" ht="18" x14ac:dyDescent="0.25">
      <c r="A261" s="105">
        <v>256</v>
      </c>
      <c r="B261" s="53"/>
      <c r="C261" s="302" t="s">
        <v>221</v>
      </c>
      <c r="D261" s="220" t="s">
        <v>45</v>
      </c>
      <c r="E261" s="326">
        <v>84.6</v>
      </c>
      <c r="F261" s="326">
        <v>6</v>
      </c>
      <c r="G261" s="180">
        <f t="shared" si="8"/>
        <v>90.6</v>
      </c>
      <c r="H261" s="19">
        <v>256</v>
      </c>
      <c r="J261" s="38"/>
      <c r="K261" s="38"/>
      <c r="L261" s="38"/>
      <c r="M261" s="38"/>
      <c r="N261" s="38"/>
    </row>
    <row r="262" spans="1:14" s="36" customFormat="1" ht="18" x14ac:dyDescent="0.25">
      <c r="A262" s="105">
        <v>257</v>
      </c>
      <c r="B262" s="53"/>
      <c r="C262" s="331" t="s">
        <v>230</v>
      </c>
      <c r="D262" s="220" t="s">
        <v>46</v>
      </c>
      <c r="E262" s="326">
        <v>91.75</v>
      </c>
      <c r="F262" s="326"/>
      <c r="G262" s="180">
        <f t="shared" si="8"/>
        <v>91.75</v>
      </c>
      <c r="H262" s="19">
        <v>257</v>
      </c>
      <c r="J262" s="38"/>
      <c r="K262" s="38"/>
      <c r="L262" s="38"/>
      <c r="M262" s="38"/>
      <c r="N262" s="38"/>
    </row>
    <row r="263" spans="1:14" s="36" customFormat="1" ht="18" x14ac:dyDescent="0.25">
      <c r="A263" s="105">
        <v>258</v>
      </c>
      <c r="B263" s="53"/>
      <c r="C263" s="302" t="s">
        <v>424</v>
      </c>
      <c r="D263" s="220" t="s">
        <v>115</v>
      </c>
      <c r="E263" s="326">
        <v>88.9</v>
      </c>
      <c r="F263" s="326">
        <v>3</v>
      </c>
      <c r="G263" s="180">
        <f t="shared" si="8"/>
        <v>91.9</v>
      </c>
      <c r="H263" s="19">
        <v>258</v>
      </c>
      <c r="J263" s="38"/>
      <c r="K263" s="38"/>
      <c r="L263" s="38"/>
      <c r="M263" s="38"/>
      <c r="N263" s="38"/>
    </row>
    <row r="264" spans="1:14" s="36" customFormat="1" ht="18" x14ac:dyDescent="0.25">
      <c r="A264" s="105">
        <v>259</v>
      </c>
      <c r="B264" s="53"/>
      <c r="C264" s="302" t="s">
        <v>394</v>
      </c>
      <c r="D264" s="220" t="s">
        <v>507</v>
      </c>
      <c r="E264" s="326">
        <v>77.62</v>
      </c>
      <c r="F264" s="326">
        <v>15</v>
      </c>
      <c r="G264" s="180">
        <f t="shared" si="8"/>
        <v>92.62</v>
      </c>
      <c r="H264" s="19">
        <v>259</v>
      </c>
      <c r="J264" s="38"/>
      <c r="K264" s="38"/>
      <c r="L264" s="38"/>
      <c r="M264" s="38"/>
      <c r="N264" s="38"/>
    </row>
    <row r="265" spans="1:14" s="36" customFormat="1" ht="18" x14ac:dyDescent="0.25">
      <c r="A265" s="105">
        <v>260</v>
      </c>
      <c r="B265" s="53"/>
      <c r="C265" s="302" t="s">
        <v>211</v>
      </c>
      <c r="D265" s="220" t="s">
        <v>518</v>
      </c>
      <c r="E265" s="326">
        <v>83.63</v>
      </c>
      <c r="F265" s="326">
        <v>9</v>
      </c>
      <c r="G265" s="180">
        <f t="shared" si="8"/>
        <v>92.63</v>
      </c>
      <c r="H265" s="19">
        <v>260</v>
      </c>
      <c r="J265" s="38"/>
      <c r="K265" s="38"/>
      <c r="L265" s="38"/>
      <c r="M265" s="38"/>
      <c r="N265" s="38"/>
    </row>
    <row r="266" spans="1:14" s="36" customFormat="1" ht="18" x14ac:dyDescent="0.25">
      <c r="A266" s="105">
        <v>261</v>
      </c>
      <c r="B266" s="53"/>
      <c r="C266" s="302" t="s">
        <v>214</v>
      </c>
      <c r="D266" s="220" t="s">
        <v>518</v>
      </c>
      <c r="E266" s="326">
        <v>91.22</v>
      </c>
      <c r="F266" s="326">
        <v>3</v>
      </c>
      <c r="G266" s="180">
        <f t="shared" si="8"/>
        <v>94.22</v>
      </c>
      <c r="H266" s="19">
        <v>261</v>
      </c>
      <c r="J266" s="38"/>
      <c r="K266" s="38"/>
      <c r="L266" s="38"/>
      <c r="M266" s="38"/>
      <c r="N266" s="38"/>
    </row>
    <row r="267" spans="1:14" s="36" customFormat="1" ht="18" x14ac:dyDescent="0.25">
      <c r="A267" s="105">
        <v>262</v>
      </c>
      <c r="B267" s="53"/>
      <c r="C267" s="302" t="s">
        <v>317</v>
      </c>
      <c r="D267" s="220" t="s">
        <v>117</v>
      </c>
      <c r="E267" s="326">
        <v>93.43</v>
      </c>
      <c r="F267" s="326">
        <v>3</v>
      </c>
      <c r="G267" s="180">
        <f t="shared" si="8"/>
        <v>96.43</v>
      </c>
      <c r="H267" s="19">
        <v>262</v>
      </c>
      <c r="J267" s="38"/>
      <c r="K267" s="38"/>
      <c r="L267" s="38"/>
      <c r="M267" s="38"/>
      <c r="N267" s="38"/>
    </row>
    <row r="268" spans="1:14" s="36" customFormat="1" ht="18" x14ac:dyDescent="0.25">
      <c r="A268" s="105">
        <v>263</v>
      </c>
      <c r="B268" s="53"/>
      <c r="C268" s="331" t="s">
        <v>249</v>
      </c>
      <c r="D268" s="220" t="s">
        <v>48</v>
      </c>
      <c r="E268" s="326">
        <v>95.34</v>
      </c>
      <c r="F268" s="326">
        <v>3</v>
      </c>
      <c r="G268" s="180">
        <f t="shared" si="8"/>
        <v>98.34</v>
      </c>
      <c r="H268" s="19">
        <v>263</v>
      </c>
      <c r="J268" s="38"/>
      <c r="K268" s="38"/>
      <c r="L268" s="38"/>
      <c r="M268" s="38"/>
      <c r="N268" s="38"/>
    </row>
    <row r="269" spans="1:14" s="36" customFormat="1" ht="18" x14ac:dyDescent="0.25">
      <c r="A269" s="105">
        <v>264</v>
      </c>
      <c r="B269" s="53"/>
      <c r="C269" s="302" t="s">
        <v>488</v>
      </c>
      <c r="D269" s="220" t="s">
        <v>34</v>
      </c>
      <c r="E269" s="326">
        <v>95.08</v>
      </c>
      <c r="F269" s="326">
        <v>5</v>
      </c>
      <c r="G269" s="180">
        <f t="shared" si="8"/>
        <v>100.08</v>
      </c>
      <c r="H269" s="19">
        <v>264</v>
      </c>
      <c r="J269" s="38"/>
      <c r="K269" s="38"/>
      <c r="L269" s="38"/>
      <c r="M269" s="38"/>
      <c r="N269" s="38"/>
    </row>
    <row r="270" spans="1:14" s="36" customFormat="1" ht="18" x14ac:dyDescent="0.2">
      <c r="A270" s="105">
        <v>265</v>
      </c>
      <c r="B270" s="53"/>
      <c r="C270" s="266" t="s">
        <v>448</v>
      </c>
      <c r="D270" s="220" t="s">
        <v>509</v>
      </c>
      <c r="E270" s="326">
        <v>95.26</v>
      </c>
      <c r="F270" s="326">
        <v>5</v>
      </c>
      <c r="G270" s="180">
        <f t="shared" si="8"/>
        <v>100.26</v>
      </c>
      <c r="H270" s="19">
        <v>265</v>
      </c>
      <c r="J270" s="38"/>
      <c r="K270" s="38"/>
      <c r="L270" s="38"/>
      <c r="M270" s="38"/>
      <c r="N270" s="38"/>
    </row>
    <row r="271" spans="1:14" s="36" customFormat="1" ht="18" x14ac:dyDescent="0.25">
      <c r="A271" s="105">
        <v>266</v>
      </c>
      <c r="B271" s="53"/>
      <c r="C271" s="302" t="s">
        <v>307</v>
      </c>
      <c r="D271" s="220" t="s">
        <v>505</v>
      </c>
      <c r="E271" s="326">
        <v>89.47</v>
      </c>
      <c r="F271" s="326">
        <v>11</v>
      </c>
      <c r="G271" s="180">
        <f t="shared" si="8"/>
        <v>100.47</v>
      </c>
      <c r="H271" s="19">
        <v>266</v>
      </c>
      <c r="J271" s="38"/>
      <c r="K271" s="38"/>
      <c r="L271" s="38"/>
      <c r="M271" s="38"/>
      <c r="N271" s="38"/>
    </row>
    <row r="272" spans="1:14" s="36" customFormat="1" ht="18" x14ac:dyDescent="0.25">
      <c r="A272" s="105">
        <v>267</v>
      </c>
      <c r="B272" s="53"/>
      <c r="C272" s="302" t="s">
        <v>376</v>
      </c>
      <c r="D272" s="220" t="s">
        <v>134</v>
      </c>
      <c r="E272" s="326">
        <v>92.34</v>
      </c>
      <c r="F272" s="326">
        <v>9</v>
      </c>
      <c r="G272" s="180">
        <f t="shared" si="8"/>
        <v>101.34</v>
      </c>
      <c r="H272" s="19">
        <v>267</v>
      </c>
      <c r="J272" s="38"/>
      <c r="K272" s="38"/>
      <c r="L272" s="38"/>
      <c r="M272" s="38"/>
      <c r="N272" s="38"/>
    </row>
    <row r="273" spans="1:14" s="36" customFormat="1" ht="18" x14ac:dyDescent="0.2">
      <c r="A273" s="105">
        <v>268</v>
      </c>
      <c r="B273" s="53"/>
      <c r="C273" s="266" t="s">
        <v>450</v>
      </c>
      <c r="D273" s="220" t="s">
        <v>509</v>
      </c>
      <c r="E273" s="326">
        <v>87.37</v>
      </c>
      <c r="F273" s="326">
        <v>15</v>
      </c>
      <c r="G273" s="180">
        <f t="shared" si="8"/>
        <v>102.37</v>
      </c>
      <c r="H273" s="19">
        <v>268</v>
      </c>
      <c r="J273" s="38"/>
      <c r="K273" s="38"/>
      <c r="L273" s="38"/>
      <c r="M273" s="38"/>
      <c r="N273" s="38"/>
    </row>
    <row r="274" spans="1:14" s="36" customFormat="1" ht="18" x14ac:dyDescent="0.25">
      <c r="A274" s="105">
        <v>269</v>
      </c>
      <c r="B274" s="53"/>
      <c r="C274" s="302" t="s">
        <v>208</v>
      </c>
      <c r="D274" s="220" t="s">
        <v>518</v>
      </c>
      <c r="E274" s="326">
        <v>98.08</v>
      </c>
      <c r="F274" s="326">
        <v>6</v>
      </c>
      <c r="G274" s="180">
        <f t="shared" si="8"/>
        <v>104.08</v>
      </c>
      <c r="H274" s="19">
        <v>269</v>
      </c>
      <c r="J274" s="38"/>
      <c r="K274" s="38"/>
      <c r="L274" s="38"/>
      <c r="M274" s="38"/>
      <c r="N274" s="38"/>
    </row>
    <row r="275" spans="1:14" s="36" customFormat="1" ht="18" x14ac:dyDescent="0.2">
      <c r="A275" s="105">
        <v>270</v>
      </c>
      <c r="B275" s="53"/>
      <c r="C275" s="266" t="s">
        <v>293</v>
      </c>
      <c r="D275" s="220" t="s">
        <v>39</v>
      </c>
      <c r="E275" s="326">
        <v>95.32</v>
      </c>
      <c r="F275" s="326">
        <v>9</v>
      </c>
      <c r="G275" s="180">
        <f t="shared" si="8"/>
        <v>104.32</v>
      </c>
      <c r="H275" s="19">
        <v>270</v>
      </c>
      <c r="J275" s="38"/>
      <c r="K275" s="38"/>
      <c r="L275" s="38"/>
      <c r="M275" s="38"/>
      <c r="N275" s="38"/>
    </row>
    <row r="276" spans="1:14" s="36" customFormat="1" ht="18" x14ac:dyDescent="0.25">
      <c r="A276" s="105">
        <v>271</v>
      </c>
      <c r="B276" s="53"/>
      <c r="C276" s="302" t="s">
        <v>382</v>
      </c>
      <c r="D276" s="220" t="s">
        <v>134</v>
      </c>
      <c r="E276" s="326">
        <v>105.15</v>
      </c>
      <c r="F276" s="326"/>
      <c r="G276" s="180">
        <f t="shared" si="8"/>
        <v>105.15</v>
      </c>
      <c r="H276" s="19">
        <v>271</v>
      </c>
      <c r="J276" s="38"/>
      <c r="K276" s="38"/>
      <c r="L276" s="38"/>
      <c r="M276" s="38"/>
      <c r="N276" s="38"/>
    </row>
    <row r="277" spans="1:14" s="36" customFormat="1" ht="18" x14ac:dyDescent="0.25">
      <c r="A277" s="105">
        <v>272</v>
      </c>
      <c r="B277" s="53"/>
      <c r="C277" s="302" t="s">
        <v>419</v>
      </c>
      <c r="D277" s="220" t="s">
        <v>115</v>
      </c>
      <c r="E277" s="326">
        <v>99.44</v>
      </c>
      <c r="F277" s="326">
        <v>8</v>
      </c>
      <c r="G277" s="180">
        <f t="shared" si="8"/>
        <v>107.44</v>
      </c>
      <c r="H277" s="19">
        <v>272</v>
      </c>
      <c r="J277" s="38"/>
      <c r="K277" s="38"/>
      <c r="L277" s="38"/>
      <c r="M277" s="38"/>
      <c r="N277" s="38"/>
    </row>
    <row r="278" spans="1:14" s="36" customFormat="1" ht="18" x14ac:dyDescent="0.25">
      <c r="A278" s="105">
        <v>273</v>
      </c>
      <c r="B278" s="53"/>
      <c r="C278" s="331" t="s">
        <v>229</v>
      </c>
      <c r="D278" s="220" t="s">
        <v>46</v>
      </c>
      <c r="E278" s="326">
        <v>106.19</v>
      </c>
      <c r="F278" s="326">
        <v>3</v>
      </c>
      <c r="G278" s="180">
        <f t="shared" si="8"/>
        <v>109.19</v>
      </c>
      <c r="H278" s="19">
        <v>273</v>
      </c>
      <c r="J278" s="38"/>
      <c r="K278" s="38"/>
      <c r="L278" s="38"/>
      <c r="M278" s="38"/>
      <c r="N278" s="38"/>
    </row>
    <row r="279" spans="1:14" s="36" customFormat="1" ht="18" x14ac:dyDescent="0.25">
      <c r="A279" s="105">
        <v>274</v>
      </c>
      <c r="B279" s="53"/>
      <c r="C279" s="302" t="s">
        <v>426</v>
      </c>
      <c r="D279" s="220" t="s">
        <v>115</v>
      </c>
      <c r="E279" s="326">
        <v>109.19</v>
      </c>
      <c r="F279" s="326"/>
      <c r="G279" s="180">
        <f t="shared" si="8"/>
        <v>109.19</v>
      </c>
      <c r="H279" s="19">
        <v>274</v>
      </c>
      <c r="J279" s="38"/>
      <c r="K279" s="38"/>
      <c r="L279" s="38"/>
      <c r="M279" s="38"/>
      <c r="N279" s="38"/>
    </row>
    <row r="280" spans="1:14" s="36" customFormat="1" ht="18" x14ac:dyDescent="0.2">
      <c r="A280" s="105">
        <v>275</v>
      </c>
      <c r="B280" s="53"/>
      <c r="C280" s="266" t="s">
        <v>297</v>
      </c>
      <c r="D280" s="220" t="s">
        <v>41</v>
      </c>
      <c r="E280" s="326">
        <v>103.47</v>
      </c>
      <c r="F280" s="326">
        <v>6</v>
      </c>
      <c r="G280" s="180">
        <f t="shared" si="8"/>
        <v>109.47</v>
      </c>
      <c r="H280" s="19">
        <v>274</v>
      </c>
      <c r="J280" s="38"/>
      <c r="K280" s="38"/>
      <c r="L280" s="38"/>
      <c r="M280" s="38"/>
      <c r="N280" s="38"/>
    </row>
    <row r="281" spans="1:14" s="36" customFormat="1" ht="18" x14ac:dyDescent="0.2">
      <c r="A281" s="105">
        <v>276</v>
      </c>
      <c r="B281" s="53"/>
      <c r="C281" s="266" t="s">
        <v>294</v>
      </c>
      <c r="D281" s="220" t="s">
        <v>39</v>
      </c>
      <c r="E281" s="326">
        <v>104.11</v>
      </c>
      <c r="F281" s="326">
        <v>6</v>
      </c>
      <c r="G281" s="180">
        <f t="shared" si="8"/>
        <v>110.11</v>
      </c>
      <c r="H281" s="19">
        <v>276</v>
      </c>
      <c r="J281" s="38"/>
      <c r="K281" s="38"/>
      <c r="L281" s="38"/>
      <c r="M281" s="38"/>
      <c r="N281" s="38"/>
    </row>
    <row r="282" spans="1:14" s="36" customFormat="1" ht="18" x14ac:dyDescent="0.25">
      <c r="A282" s="105">
        <v>277</v>
      </c>
      <c r="B282" s="53"/>
      <c r="C282" s="302" t="s">
        <v>422</v>
      </c>
      <c r="D282" s="220" t="s">
        <v>115</v>
      </c>
      <c r="E282" s="326">
        <v>107.25</v>
      </c>
      <c r="F282" s="326">
        <v>3</v>
      </c>
      <c r="G282" s="180">
        <f t="shared" si="8"/>
        <v>110.25</v>
      </c>
      <c r="H282" s="19">
        <v>277</v>
      </c>
      <c r="J282" s="38"/>
      <c r="K282" s="38"/>
      <c r="L282" s="38"/>
      <c r="M282" s="38"/>
      <c r="N282" s="38"/>
    </row>
    <row r="283" spans="1:14" s="36" customFormat="1" ht="18" x14ac:dyDescent="0.25">
      <c r="A283" s="105">
        <v>278</v>
      </c>
      <c r="B283" s="53"/>
      <c r="C283" s="302" t="s">
        <v>493</v>
      </c>
      <c r="D283" s="220" t="s">
        <v>126</v>
      </c>
      <c r="E283" s="339">
        <v>111.9</v>
      </c>
      <c r="F283" s="339"/>
      <c r="G283" s="180">
        <f t="shared" si="8"/>
        <v>111.9</v>
      </c>
      <c r="H283" s="19">
        <v>278</v>
      </c>
      <c r="J283" s="38"/>
      <c r="K283" s="38"/>
      <c r="L283" s="38"/>
      <c r="M283" s="38"/>
      <c r="N283" s="38"/>
    </row>
    <row r="284" spans="1:14" s="36" customFormat="1" ht="18" x14ac:dyDescent="0.25">
      <c r="A284" s="105">
        <v>279</v>
      </c>
      <c r="B284" s="53"/>
      <c r="C284" s="302" t="s">
        <v>400</v>
      </c>
      <c r="D284" s="220" t="s">
        <v>507</v>
      </c>
      <c r="E284" s="326">
        <v>91.23</v>
      </c>
      <c r="F284" s="326">
        <v>21</v>
      </c>
      <c r="G284" s="180">
        <f t="shared" si="8"/>
        <v>112.23</v>
      </c>
      <c r="H284" s="19">
        <v>279</v>
      </c>
      <c r="J284" s="38"/>
      <c r="K284" s="38"/>
      <c r="L284" s="38"/>
      <c r="M284" s="38"/>
      <c r="N284" s="38"/>
    </row>
    <row r="285" spans="1:14" s="36" customFormat="1" ht="18" x14ac:dyDescent="0.25">
      <c r="A285" s="105">
        <v>280</v>
      </c>
      <c r="B285" s="53"/>
      <c r="C285" s="302" t="s">
        <v>372</v>
      </c>
      <c r="D285" s="220" t="s">
        <v>40</v>
      </c>
      <c r="E285" s="326">
        <v>113.04</v>
      </c>
      <c r="F285" s="326"/>
      <c r="G285" s="180">
        <f t="shared" si="8"/>
        <v>113.04</v>
      </c>
      <c r="H285" s="19">
        <v>280</v>
      </c>
      <c r="J285" s="38"/>
      <c r="K285" s="38"/>
      <c r="L285" s="38"/>
      <c r="M285" s="38"/>
      <c r="N285" s="38"/>
    </row>
    <row r="286" spans="1:14" s="36" customFormat="1" ht="18" x14ac:dyDescent="0.25">
      <c r="A286" s="105">
        <v>281</v>
      </c>
      <c r="B286" s="53"/>
      <c r="C286" s="302" t="s">
        <v>416</v>
      </c>
      <c r="D286" s="220" t="s">
        <v>19</v>
      </c>
      <c r="E286" s="326">
        <v>104.22</v>
      </c>
      <c r="F286" s="326">
        <v>9</v>
      </c>
      <c r="G286" s="180">
        <f t="shared" si="8"/>
        <v>113.22</v>
      </c>
      <c r="H286" s="19">
        <v>281</v>
      </c>
      <c r="J286" s="38"/>
      <c r="K286" s="38"/>
      <c r="L286" s="38"/>
      <c r="M286" s="38"/>
      <c r="N286" s="38"/>
    </row>
    <row r="287" spans="1:14" s="36" customFormat="1" ht="18" x14ac:dyDescent="0.25">
      <c r="A287" s="105">
        <v>282</v>
      </c>
      <c r="B287" s="53"/>
      <c r="C287" s="302" t="s">
        <v>475</v>
      </c>
      <c r="D287" s="220" t="s">
        <v>128</v>
      </c>
      <c r="E287" s="326">
        <v>104.57</v>
      </c>
      <c r="F287" s="326">
        <v>9</v>
      </c>
      <c r="G287" s="180">
        <f t="shared" ref="G287:G305" si="9">SUM(E287,F287)</f>
        <v>113.57</v>
      </c>
      <c r="H287" s="19">
        <v>282</v>
      </c>
      <c r="J287" s="38"/>
      <c r="K287" s="38"/>
      <c r="L287" s="38"/>
      <c r="M287" s="38"/>
      <c r="N287" s="38"/>
    </row>
    <row r="288" spans="1:14" s="36" customFormat="1" ht="18" x14ac:dyDescent="0.25">
      <c r="A288" s="105">
        <v>283</v>
      </c>
      <c r="B288" s="53" t="s">
        <v>56</v>
      </c>
      <c r="C288" s="302" t="s">
        <v>350</v>
      </c>
      <c r="D288" s="220" t="s">
        <v>44</v>
      </c>
      <c r="E288" s="326">
        <v>108.25</v>
      </c>
      <c r="F288" s="326">
        <v>9</v>
      </c>
      <c r="G288" s="180">
        <f t="shared" si="9"/>
        <v>117.25</v>
      </c>
      <c r="H288" s="19">
        <v>283</v>
      </c>
      <c r="J288" s="38"/>
      <c r="K288" s="38"/>
      <c r="L288" s="38"/>
      <c r="M288" s="38"/>
      <c r="N288" s="38"/>
    </row>
    <row r="289" spans="1:14" s="36" customFormat="1" ht="18" x14ac:dyDescent="0.25">
      <c r="A289" s="105">
        <v>284</v>
      </c>
      <c r="B289" s="53"/>
      <c r="C289" s="302" t="s">
        <v>479</v>
      </c>
      <c r="D289" s="220" t="s">
        <v>128</v>
      </c>
      <c r="E289" s="326">
        <v>112.34</v>
      </c>
      <c r="F289" s="326">
        <v>6</v>
      </c>
      <c r="G289" s="180">
        <f t="shared" si="9"/>
        <v>118.34</v>
      </c>
      <c r="H289" s="19">
        <v>284</v>
      </c>
      <c r="J289" s="38"/>
      <c r="K289" s="38"/>
      <c r="L289" s="38"/>
      <c r="M289" s="38"/>
      <c r="N289" s="38"/>
    </row>
    <row r="290" spans="1:14" s="36" customFormat="1" ht="18" x14ac:dyDescent="0.25">
      <c r="A290" s="105">
        <v>285</v>
      </c>
      <c r="B290" s="53"/>
      <c r="C290" s="302" t="s">
        <v>223</v>
      </c>
      <c r="D290" s="220" t="s">
        <v>45</v>
      </c>
      <c r="E290" s="326">
        <v>115.78</v>
      </c>
      <c r="F290" s="326">
        <v>3</v>
      </c>
      <c r="G290" s="180">
        <f t="shared" si="9"/>
        <v>118.78</v>
      </c>
      <c r="H290" s="19">
        <v>285</v>
      </c>
      <c r="J290" s="38"/>
      <c r="K290" s="38"/>
      <c r="L290" s="38"/>
      <c r="M290" s="38"/>
      <c r="N290" s="38"/>
    </row>
    <row r="291" spans="1:14" s="36" customFormat="1" ht="18" x14ac:dyDescent="0.25">
      <c r="A291" s="105">
        <v>286</v>
      </c>
      <c r="B291" s="53"/>
      <c r="C291" s="302" t="s">
        <v>415</v>
      </c>
      <c r="D291" s="220" t="s">
        <v>19</v>
      </c>
      <c r="E291" s="326">
        <v>109.85</v>
      </c>
      <c r="F291" s="326">
        <v>14</v>
      </c>
      <c r="G291" s="180">
        <f t="shared" si="9"/>
        <v>123.85</v>
      </c>
      <c r="H291" s="19">
        <v>286</v>
      </c>
      <c r="J291" s="38"/>
      <c r="K291" s="38"/>
      <c r="L291" s="38"/>
      <c r="M291" s="38"/>
      <c r="N291" s="38"/>
    </row>
    <row r="292" spans="1:14" s="36" customFormat="1" ht="18" x14ac:dyDescent="0.25">
      <c r="A292" s="105">
        <v>287</v>
      </c>
      <c r="B292" s="53"/>
      <c r="C292" s="302" t="s">
        <v>429</v>
      </c>
      <c r="D292" s="220" t="s">
        <v>23</v>
      </c>
      <c r="E292" s="326">
        <v>113.55</v>
      </c>
      <c r="F292" s="326">
        <v>15</v>
      </c>
      <c r="G292" s="180">
        <f t="shared" si="9"/>
        <v>128.55000000000001</v>
      </c>
      <c r="H292" s="19">
        <v>287</v>
      </c>
      <c r="J292" s="38"/>
      <c r="K292" s="38"/>
      <c r="L292" s="38"/>
      <c r="M292" s="38"/>
      <c r="N292" s="38"/>
    </row>
    <row r="293" spans="1:14" s="36" customFormat="1" ht="18" x14ac:dyDescent="0.25">
      <c r="A293" s="105">
        <v>288</v>
      </c>
      <c r="B293" s="53"/>
      <c r="C293" s="302" t="s">
        <v>353</v>
      </c>
      <c r="D293" s="220" t="s">
        <v>44</v>
      </c>
      <c r="E293" s="326">
        <v>119.1</v>
      </c>
      <c r="F293" s="326">
        <v>12</v>
      </c>
      <c r="G293" s="180">
        <f t="shared" si="9"/>
        <v>131.1</v>
      </c>
      <c r="H293" s="19">
        <v>288</v>
      </c>
      <c r="J293" s="38"/>
      <c r="K293" s="38"/>
      <c r="L293" s="38"/>
      <c r="M293" s="38"/>
      <c r="N293" s="38"/>
    </row>
    <row r="294" spans="1:14" s="36" customFormat="1" ht="18" x14ac:dyDescent="0.25">
      <c r="A294" s="105">
        <v>289</v>
      </c>
      <c r="B294" s="53"/>
      <c r="C294" s="302" t="s">
        <v>356</v>
      </c>
      <c r="D294" s="220" t="s">
        <v>44</v>
      </c>
      <c r="E294" s="326">
        <v>131.94999999999999</v>
      </c>
      <c r="F294" s="326">
        <v>6</v>
      </c>
      <c r="G294" s="180">
        <f t="shared" si="9"/>
        <v>137.94999999999999</v>
      </c>
      <c r="H294" s="19">
        <v>289</v>
      </c>
      <c r="J294" s="38"/>
      <c r="K294" s="38"/>
      <c r="L294" s="38"/>
      <c r="M294" s="38"/>
      <c r="N294" s="38"/>
    </row>
    <row r="295" spans="1:14" s="36" customFormat="1" ht="18" x14ac:dyDescent="0.25">
      <c r="A295" s="105">
        <v>290</v>
      </c>
      <c r="B295" s="53"/>
      <c r="C295" s="302" t="s">
        <v>393</v>
      </c>
      <c r="D295" s="220" t="s">
        <v>507</v>
      </c>
      <c r="E295" s="326">
        <v>127.41</v>
      </c>
      <c r="F295" s="326">
        <v>12</v>
      </c>
      <c r="G295" s="180">
        <f t="shared" si="9"/>
        <v>139.41</v>
      </c>
      <c r="H295" s="19">
        <v>290</v>
      </c>
      <c r="J295" s="38"/>
      <c r="K295" s="38"/>
      <c r="L295" s="38"/>
      <c r="M295" s="38"/>
      <c r="N295" s="38"/>
    </row>
    <row r="296" spans="1:14" s="36" customFormat="1" ht="18" x14ac:dyDescent="0.25">
      <c r="A296" s="105">
        <v>291</v>
      </c>
      <c r="B296" s="53"/>
      <c r="C296" s="302" t="s">
        <v>467</v>
      </c>
      <c r="D296" s="220" t="s">
        <v>21</v>
      </c>
      <c r="E296" s="326">
        <v>129.69</v>
      </c>
      <c r="F296" s="326">
        <v>12</v>
      </c>
      <c r="G296" s="180">
        <f t="shared" si="9"/>
        <v>141.69</v>
      </c>
      <c r="H296" s="19">
        <v>291</v>
      </c>
      <c r="J296" s="38"/>
      <c r="K296" s="38"/>
      <c r="L296" s="38"/>
      <c r="M296" s="38"/>
      <c r="N296" s="38"/>
    </row>
    <row r="297" spans="1:14" s="36" customFormat="1" ht="18" x14ac:dyDescent="0.25">
      <c r="A297" s="105">
        <v>292</v>
      </c>
      <c r="B297" s="53"/>
      <c r="C297" s="302" t="s">
        <v>461</v>
      </c>
      <c r="D297" s="220" t="s">
        <v>510</v>
      </c>
      <c r="E297" s="326">
        <v>164.66</v>
      </c>
      <c r="F297" s="326">
        <v>9</v>
      </c>
      <c r="G297" s="180">
        <f t="shared" si="9"/>
        <v>173.66</v>
      </c>
      <c r="H297" s="19">
        <v>292</v>
      </c>
      <c r="J297" s="38"/>
      <c r="K297" s="38"/>
      <c r="L297" s="38"/>
      <c r="M297" s="38"/>
      <c r="N297" s="38"/>
    </row>
    <row r="298" spans="1:14" s="36" customFormat="1" ht="18" x14ac:dyDescent="0.2">
      <c r="A298" s="105">
        <v>293</v>
      </c>
      <c r="B298" s="53"/>
      <c r="C298" s="266" t="s">
        <v>300</v>
      </c>
      <c r="D298" s="220" t="s">
        <v>41</v>
      </c>
      <c r="E298" s="326">
        <v>185.5</v>
      </c>
      <c r="F298" s="326">
        <v>6</v>
      </c>
      <c r="G298" s="180">
        <f t="shared" si="9"/>
        <v>191.5</v>
      </c>
      <c r="H298" s="19">
        <v>293</v>
      </c>
      <c r="J298" s="38"/>
      <c r="K298" s="38"/>
      <c r="L298" s="38"/>
      <c r="M298" s="38"/>
      <c r="N298" s="38"/>
    </row>
    <row r="299" spans="1:14" s="36" customFormat="1" ht="18" x14ac:dyDescent="0.25">
      <c r="A299" s="105">
        <v>294</v>
      </c>
      <c r="B299" s="53"/>
      <c r="C299" s="302" t="s">
        <v>423</v>
      </c>
      <c r="D299" s="220" t="s">
        <v>115</v>
      </c>
      <c r="E299" s="326">
        <v>199.39</v>
      </c>
      <c r="F299" s="326">
        <v>6</v>
      </c>
      <c r="G299" s="180">
        <f t="shared" si="9"/>
        <v>205.39</v>
      </c>
      <c r="H299" s="19">
        <v>294</v>
      </c>
      <c r="J299" s="38"/>
      <c r="K299" s="38"/>
      <c r="L299" s="38"/>
      <c r="M299" s="38"/>
      <c r="N299" s="38"/>
    </row>
    <row r="300" spans="1:14" s="36" customFormat="1" ht="18" x14ac:dyDescent="0.25">
      <c r="A300" s="105">
        <v>295</v>
      </c>
      <c r="B300" s="53"/>
      <c r="C300" s="302" t="s">
        <v>440</v>
      </c>
      <c r="D300" s="220" t="s">
        <v>116</v>
      </c>
      <c r="E300" s="326">
        <v>218.81</v>
      </c>
      <c r="F300" s="326">
        <v>6</v>
      </c>
      <c r="G300" s="180">
        <f t="shared" si="9"/>
        <v>224.81</v>
      </c>
      <c r="H300" s="19">
        <v>295</v>
      </c>
      <c r="J300" s="38"/>
      <c r="K300" s="38"/>
      <c r="L300" s="38"/>
      <c r="M300" s="38"/>
      <c r="N300" s="38"/>
    </row>
    <row r="301" spans="1:14" s="36" customFormat="1" ht="18" x14ac:dyDescent="0.25">
      <c r="A301" s="105">
        <v>296</v>
      </c>
      <c r="B301" s="53"/>
      <c r="C301" s="302" t="s">
        <v>363</v>
      </c>
      <c r="D301" s="220" t="s">
        <v>20</v>
      </c>
      <c r="E301" s="326">
        <v>227.64</v>
      </c>
      <c r="F301" s="326">
        <v>6</v>
      </c>
      <c r="G301" s="180">
        <f t="shared" si="9"/>
        <v>233.64</v>
      </c>
      <c r="H301" s="19">
        <v>296</v>
      </c>
      <c r="J301" s="38"/>
      <c r="K301" s="38"/>
      <c r="L301" s="38"/>
      <c r="M301" s="38"/>
      <c r="N301" s="38"/>
    </row>
    <row r="302" spans="1:14" s="36" customFormat="1" ht="18" x14ac:dyDescent="0.25">
      <c r="A302" s="105">
        <v>297</v>
      </c>
      <c r="B302" s="53"/>
      <c r="C302" s="302" t="s">
        <v>352</v>
      </c>
      <c r="D302" s="220" t="s">
        <v>44</v>
      </c>
      <c r="E302" s="326">
        <v>234.63</v>
      </c>
      <c r="F302" s="326">
        <v>9</v>
      </c>
      <c r="G302" s="180">
        <f t="shared" si="9"/>
        <v>243.63</v>
      </c>
      <c r="H302" s="19">
        <v>297</v>
      </c>
      <c r="J302" s="38"/>
      <c r="K302" s="38"/>
      <c r="L302" s="38"/>
      <c r="M302" s="38"/>
      <c r="N302" s="38"/>
    </row>
    <row r="303" spans="1:14" s="36" customFormat="1" ht="18" x14ac:dyDescent="0.25">
      <c r="A303" s="105">
        <v>298</v>
      </c>
      <c r="B303" s="53"/>
      <c r="C303" s="331" t="s">
        <v>232</v>
      </c>
      <c r="D303" s="220" t="s">
        <v>46</v>
      </c>
      <c r="E303" s="326">
        <v>287.81</v>
      </c>
      <c r="F303" s="326">
        <v>6</v>
      </c>
      <c r="G303" s="180">
        <f t="shared" si="9"/>
        <v>293.81</v>
      </c>
      <c r="H303" s="19">
        <v>298</v>
      </c>
      <c r="J303" s="38"/>
      <c r="K303" s="38"/>
      <c r="L303" s="38"/>
      <c r="M303" s="38"/>
      <c r="N303" s="38"/>
    </row>
    <row r="304" spans="1:14" s="36" customFormat="1" ht="18" x14ac:dyDescent="0.25">
      <c r="A304" s="105">
        <v>299</v>
      </c>
      <c r="B304" s="53"/>
      <c r="C304" s="302" t="s">
        <v>425</v>
      </c>
      <c r="D304" s="220" t="s">
        <v>115</v>
      </c>
      <c r="E304" s="326">
        <v>365.91</v>
      </c>
      <c r="F304" s="326">
        <v>9</v>
      </c>
      <c r="G304" s="180">
        <f t="shared" si="9"/>
        <v>374.91</v>
      </c>
      <c r="H304" s="19">
        <v>299</v>
      </c>
      <c r="J304" s="38"/>
      <c r="K304" s="38"/>
      <c r="L304" s="38"/>
      <c r="M304" s="38"/>
      <c r="N304" s="38"/>
    </row>
    <row r="305" spans="1:14" s="36" customFormat="1" ht="18" x14ac:dyDescent="0.25">
      <c r="A305" s="105">
        <v>300</v>
      </c>
      <c r="B305" s="53"/>
      <c r="C305" s="302" t="s">
        <v>381</v>
      </c>
      <c r="D305" s="220" t="s">
        <v>134</v>
      </c>
      <c r="E305" s="324" t="s">
        <v>519</v>
      </c>
      <c r="F305" s="326"/>
      <c r="G305" s="180">
        <f t="shared" si="9"/>
        <v>0</v>
      </c>
      <c r="H305" s="19"/>
      <c r="J305" s="38"/>
      <c r="K305" s="38"/>
      <c r="L305" s="38"/>
      <c r="M305" s="38"/>
      <c r="N305" s="38"/>
    </row>
    <row r="306" spans="1:14" s="36" customFormat="1" ht="18" x14ac:dyDescent="0.25">
      <c r="A306" s="105">
        <v>301</v>
      </c>
      <c r="B306" s="53"/>
      <c r="C306" s="332" t="s">
        <v>245</v>
      </c>
      <c r="D306" s="220" t="s">
        <v>48</v>
      </c>
      <c r="E306" s="324" t="s">
        <v>519</v>
      </c>
      <c r="F306" s="324"/>
      <c r="G306" s="180">
        <f t="shared" ref="G306" si="10">SUM(E306,F306)</f>
        <v>0</v>
      </c>
      <c r="H306" s="19"/>
      <c r="J306" s="38"/>
      <c r="K306" s="38"/>
      <c r="L306" s="38"/>
      <c r="M306" s="38"/>
      <c r="N306" s="38"/>
    </row>
    <row r="307" spans="1:14" x14ac:dyDescent="0.2">
      <c r="B307" s="136"/>
      <c r="C307" s="136"/>
      <c r="D307" s="267"/>
      <c r="E307" s="182"/>
      <c r="F307" s="182"/>
      <c r="G307" s="182"/>
    </row>
    <row r="308" spans="1:14" x14ac:dyDescent="0.2">
      <c r="B308" s="136"/>
      <c r="C308" s="136"/>
      <c r="D308" s="267"/>
      <c r="E308" s="182"/>
      <c r="F308" s="182"/>
      <c r="G308" s="182"/>
    </row>
    <row r="309" spans="1:14" x14ac:dyDescent="0.2">
      <c r="B309" s="136"/>
      <c r="C309" s="136"/>
      <c r="D309" s="267"/>
      <c r="E309" s="182"/>
      <c r="F309" s="182"/>
      <c r="G309" s="182"/>
    </row>
    <row r="310" spans="1:14" x14ac:dyDescent="0.2">
      <c r="B310" s="136"/>
      <c r="C310" s="136"/>
      <c r="D310" s="267"/>
      <c r="E310" s="182"/>
      <c r="F310" s="182"/>
      <c r="G310" s="182"/>
    </row>
    <row r="311" spans="1:14" x14ac:dyDescent="0.2">
      <c r="B311" s="136"/>
      <c r="C311" s="136"/>
      <c r="D311" s="267"/>
      <c r="E311" s="182"/>
      <c r="F311" s="182"/>
      <c r="G311" s="182"/>
    </row>
    <row r="312" spans="1:14" x14ac:dyDescent="0.2">
      <c r="B312" s="136"/>
      <c r="C312" s="136"/>
      <c r="D312" s="267"/>
      <c r="E312" s="182"/>
      <c r="F312" s="182"/>
      <c r="G312" s="182"/>
    </row>
    <row r="313" spans="1:14" x14ac:dyDescent="0.2">
      <c r="B313" s="136"/>
      <c r="C313" s="136"/>
      <c r="D313" s="267"/>
      <c r="E313" s="182"/>
      <c r="F313" s="182"/>
      <c r="G313" s="182"/>
    </row>
    <row r="314" spans="1:14" x14ac:dyDescent="0.2">
      <c r="B314" s="136"/>
      <c r="C314" s="136"/>
      <c r="D314" s="267"/>
      <c r="E314" s="182"/>
      <c r="F314" s="182"/>
      <c r="G314" s="182"/>
    </row>
    <row r="315" spans="1:14" x14ac:dyDescent="0.2">
      <c r="B315" s="136"/>
      <c r="C315" s="136"/>
      <c r="D315" s="267"/>
      <c r="E315" s="182"/>
      <c r="F315" s="182"/>
      <c r="G315" s="182"/>
    </row>
    <row r="316" spans="1:14" x14ac:dyDescent="0.2">
      <c r="B316" s="136"/>
      <c r="C316" s="136"/>
      <c r="D316" s="267"/>
      <c r="E316" s="182"/>
      <c r="F316" s="182"/>
      <c r="G316" s="182"/>
    </row>
    <row r="317" spans="1:14" x14ac:dyDescent="0.2">
      <c r="B317" s="136"/>
      <c r="C317" s="136"/>
      <c r="D317" s="267"/>
      <c r="E317" s="182"/>
      <c r="F317" s="182"/>
      <c r="G317" s="182"/>
    </row>
    <row r="318" spans="1:14" x14ac:dyDescent="0.2">
      <c r="B318" s="136"/>
      <c r="C318" s="136"/>
      <c r="D318" s="267"/>
      <c r="E318" s="182"/>
      <c r="F318" s="182"/>
      <c r="G318" s="182"/>
    </row>
    <row r="319" spans="1:14" x14ac:dyDescent="0.2">
      <c r="B319" s="136"/>
      <c r="C319" s="136"/>
      <c r="D319" s="267"/>
      <c r="E319" s="182"/>
      <c r="F319" s="182"/>
      <c r="G319" s="182"/>
    </row>
    <row r="320" spans="1:14" x14ac:dyDescent="0.2">
      <c r="B320" s="136"/>
      <c r="C320" s="136"/>
      <c r="D320" s="267"/>
      <c r="E320" s="182"/>
      <c r="F320" s="182"/>
      <c r="G320" s="182"/>
    </row>
    <row r="321" spans="2:7" x14ac:dyDescent="0.2">
      <c r="B321" s="136"/>
      <c r="C321" s="136"/>
      <c r="D321" s="267"/>
      <c r="E321" s="182"/>
      <c r="F321" s="182"/>
      <c r="G321" s="182"/>
    </row>
    <row r="322" spans="2:7" x14ac:dyDescent="0.2">
      <c r="B322" s="136"/>
      <c r="C322" s="136"/>
      <c r="D322" s="267"/>
      <c r="E322" s="182"/>
      <c r="F322" s="182"/>
      <c r="G322" s="182"/>
    </row>
    <row r="323" spans="2:7" x14ac:dyDescent="0.2">
      <c r="B323" s="136"/>
      <c r="C323" s="136"/>
      <c r="D323" s="267"/>
      <c r="E323" s="182"/>
      <c r="F323" s="182"/>
      <c r="G323" s="182"/>
    </row>
    <row r="324" spans="2:7" x14ac:dyDescent="0.2">
      <c r="B324" s="136"/>
      <c r="C324" s="136"/>
      <c r="D324" s="267"/>
      <c r="E324" s="182"/>
      <c r="F324" s="182"/>
      <c r="G324" s="182"/>
    </row>
    <row r="325" spans="2:7" x14ac:dyDescent="0.2">
      <c r="B325" s="136"/>
      <c r="C325" s="136"/>
      <c r="D325" s="267"/>
      <c r="E325" s="182"/>
      <c r="F325" s="182"/>
      <c r="G325" s="182"/>
    </row>
    <row r="326" spans="2:7" x14ac:dyDescent="0.2">
      <c r="B326" s="136"/>
      <c r="C326" s="136"/>
      <c r="D326" s="267"/>
      <c r="E326" s="182"/>
      <c r="F326" s="182"/>
      <c r="G326" s="182"/>
    </row>
    <row r="327" spans="2:7" x14ac:dyDescent="0.2">
      <c r="B327" s="136"/>
      <c r="C327" s="136"/>
      <c r="D327" s="267"/>
      <c r="E327" s="182"/>
      <c r="F327" s="182"/>
      <c r="G327" s="182"/>
    </row>
    <row r="328" spans="2:7" x14ac:dyDescent="0.2">
      <c r="B328" s="136"/>
      <c r="C328" s="136"/>
      <c r="D328" s="267"/>
      <c r="E328" s="182"/>
      <c r="F328" s="182"/>
      <c r="G328" s="182"/>
    </row>
    <row r="329" spans="2:7" x14ac:dyDescent="0.2">
      <c r="B329" s="136"/>
      <c r="C329" s="136"/>
      <c r="D329" s="267"/>
      <c r="E329" s="182"/>
      <c r="F329" s="182"/>
      <c r="G329" s="182"/>
    </row>
    <row r="330" spans="2:7" x14ac:dyDescent="0.2">
      <c r="B330" s="136"/>
      <c r="C330" s="136"/>
      <c r="D330" s="267"/>
      <c r="E330" s="182"/>
      <c r="F330" s="182"/>
      <c r="G330" s="182"/>
    </row>
    <row r="331" spans="2:7" x14ac:dyDescent="0.2">
      <c r="B331" s="136"/>
      <c r="C331" s="136"/>
      <c r="D331" s="267"/>
      <c r="E331" s="182"/>
      <c r="F331" s="182"/>
      <c r="G331" s="182"/>
    </row>
    <row r="332" spans="2:7" x14ac:dyDescent="0.2">
      <c r="B332" s="136"/>
      <c r="C332" s="136"/>
      <c r="D332" s="267"/>
      <c r="E332" s="182"/>
      <c r="F332" s="182"/>
      <c r="G332" s="182"/>
    </row>
    <row r="333" spans="2:7" x14ac:dyDescent="0.2">
      <c r="B333" s="136"/>
      <c r="C333" s="136"/>
      <c r="D333" s="267"/>
      <c r="E333" s="182"/>
      <c r="F333" s="182"/>
      <c r="G333" s="182"/>
    </row>
    <row r="334" spans="2:7" x14ac:dyDescent="0.2">
      <c r="B334" s="136"/>
      <c r="C334" s="136"/>
      <c r="D334" s="267"/>
      <c r="E334" s="182"/>
      <c r="F334" s="182"/>
      <c r="G334" s="182"/>
    </row>
    <row r="335" spans="2:7" x14ac:dyDescent="0.2">
      <c r="B335" s="136"/>
      <c r="C335" s="136"/>
      <c r="D335" s="267"/>
      <c r="E335" s="182"/>
      <c r="F335" s="182"/>
      <c r="G335" s="182"/>
    </row>
    <row r="336" spans="2:7" x14ac:dyDescent="0.2">
      <c r="B336" s="136"/>
      <c r="C336" s="136"/>
      <c r="D336" s="267"/>
      <c r="E336" s="182"/>
      <c r="F336" s="182"/>
      <c r="G336" s="182"/>
    </row>
    <row r="337" spans="2:7" x14ac:dyDescent="0.2">
      <c r="B337" s="136"/>
      <c r="C337" s="136"/>
      <c r="D337" s="267"/>
      <c r="E337" s="182"/>
      <c r="F337" s="182"/>
      <c r="G337" s="182"/>
    </row>
    <row r="338" spans="2:7" x14ac:dyDescent="0.2">
      <c r="B338" s="136"/>
      <c r="C338" s="136"/>
      <c r="D338" s="267"/>
      <c r="E338" s="182"/>
      <c r="F338" s="182"/>
      <c r="G338" s="182"/>
    </row>
    <row r="339" spans="2:7" x14ac:dyDescent="0.2">
      <c r="B339" s="136"/>
      <c r="C339" s="136"/>
      <c r="D339" s="267"/>
      <c r="E339" s="182"/>
      <c r="F339" s="182"/>
      <c r="G339" s="182"/>
    </row>
    <row r="340" spans="2:7" x14ac:dyDescent="0.2">
      <c r="B340" s="136"/>
      <c r="C340" s="136"/>
      <c r="D340" s="267"/>
      <c r="E340" s="182"/>
      <c r="F340" s="182"/>
      <c r="G340" s="182"/>
    </row>
    <row r="341" spans="2:7" x14ac:dyDescent="0.2">
      <c r="B341" s="136"/>
      <c r="C341" s="136"/>
      <c r="D341" s="267"/>
      <c r="E341" s="182"/>
      <c r="F341" s="182"/>
      <c r="G341" s="182"/>
    </row>
    <row r="342" spans="2:7" x14ac:dyDescent="0.2">
      <c r="B342" s="136"/>
      <c r="C342" s="136"/>
      <c r="D342" s="267"/>
      <c r="E342" s="182"/>
      <c r="F342" s="182"/>
      <c r="G342" s="182"/>
    </row>
    <row r="343" spans="2:7" x14ac:dyDescent="0.2">
      <c r="B343" s="136"/>
      <c r="C343" s="136"/>
      <c r="D343" s="267"/>
      <c r="E343" s="182"/>
      <c r="F343" s="182"/>
      <c r="G343" s="182"/>
    </row>
    <row r="344" spans="2:7" x14ac:dyDescent="0.2">
      <c r="B344" s="136"/>
      <c r="C344" s="136"/>
      <c r="D344" s="267"/>
      <c r="E344" s="182"/>
      <c r="F344" s="182"/>
      <c r="G344" s="182"/>
    </row>
    <row r="345" spans="2:7" x14ac:dyDescent="0.2">
      <c r="B345" s="136"/>
      <c r="C345" s="136"/>
      <c r="D345" s="267"/>
      <c r="E345" s="182"/>
      <c r="F345" s="182"/>
      <c r="G345" s="182"/>
    </row>
  </sheetData>
  <sortState ref="C6:G305">
    <sortCondition ref="G6:G305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1:G1048576">
    <cfRule type="duplicateValues" dxfId="1" priority="129"/>
  </conditionalFormatting>
  <printOptions horizontalCentered="1"/>
  <pageMargins left="0.39370078740157483" right="0" top="0.39370078740157483" bottom="0.19685039370078741" header="0" footer="0"/>
  <pageSetup paperSize="9" scale="67" fitToHeight="0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3" customWidth="1"/>
    <col min="2" max="2" width="42.5703125" style="13" customWidth="1"/>
    <col min="3" max="10" width="13" style="13" customWidth="1"/>
    <col min="11" max="12" width="10.28515625" style="13" customWidth="1"/>
    <col min="13" max="13" width="9.140625" style="29"/>
    <col min="14" max="14" width="13.140625" style="29" customWidth="1"/>
    <col min="15" max="16384" width="9.140625" style="29"/>
  </cols>
  <sheetData>
    <row r="1" spans="1:12" ht="23.25" customHeight="1" x14ac:dyDescent="0.3">
      <c r="A1" s="476" t="s">
        <v>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2" ht="20.25" x14ac:dyDescent="0.3">
      <c r="A2" s="30"/>
      <c r="B2" s="30"/>
      <c r="C2" s="31"/>
      <c r="D2" s="31"/>
      <c r="E2" s="31"/>
      <c r="F2" s="31"/>
      <c r="G2" s="31"/>
      <c r="H2" s="32"/>
      <c r="I2" s="33"/>
      <c r="J2" s="33"/>
      <c r="K2" s="33"/>
    </row>
    <row r="3" spans="1:12" ht="16.5" x14ac:dyDescent="0.3">
      <c r="A3" s="34" t="s">
        <v>105</v>
      </c>
      <c r="B3" s="34"/>
      <c r="C3" s="35"/>
      <c r="D3" s="36"/>
      <c r="E3" s="35"/>
      <c r="F3" s="29"/>
      <c r="G3" s="37"/>
      <c r="I3" s="38"/>
      <c r="J3" s="38"/>
      <c r="K3" s="39"/>
      <c r="L3" s="40" t="s">
        <v>7</v>
      </c>
    </row>
    <row r="4" spans="1:12" ht="21.75" customHeight="1" x14ac:dyDescent="0.3">
      <c r="A4" s="477" t="s">
        <v>15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</row>
    <row r="5" spans="1:12" ht="30" customHeight="1" thickBot="1" x14ac:dyDescent="0.35">
      <c r="A5" s="478" t="s">
        <v>95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</row>
    <row r="6" spans="1:12" s="41" customFormat="1" ht="39" thickBot="1" x14ac:dyDescent="0.25">
      <c r="A6" s="42" t="s">
        <v>0</v>
      </c>
      <c r="B6" s="43" t="s">
        <v>8</v>
      </c>
      <c r="C6" s="28" t="s">
        <v>9</v>
      </c>
      <c r="D6" s="28" t="s">
        <v>36</v>
      </c>
      <c r="E6" s="28" t="s">
        <v>10</v>
      </c>
      <c r="F6" s="28" t="s">
        <v>16</v>
      </c>
      <c r="G6" s="28" t="s">
        <v>11</v>
      </c>
      <c r="H6" s="28" t="s">
        <v>12</v>
      </c>
      <c r="I6" s="28" t="s">
        <v>31</v>
      </c>
      <c r="J6" s="28" t="s">
        <v>13</v>
      </c>
      <c r="K6" s="27" t="s">
        <v>14</v>
      </c>
      <c r="L6" s="89" t="s">
        <v>2</v>
      </c>
    </row>
    <row r="7" spans="1:12" s="45" customFormat="1" ht="24" customHeight="1" x14ac:dyDescent="0.25">
      <c r="A7" s="91">
        <v>1</v>
      </c>
      <c r="B7" s="81" t="s">
        <v>107</v>
      </c>
      <c r="C7" s="60">
        <v>6</v>
      </c>
      <c r="D7" s="60">
        <v>6</v>
      </c>
      <c r="E7" s="60">
        <v>6</v>
      </c>
      <c r="F7" s="60">
        <v>6</v>
      </c>
      <c r="G7" s="60">
        <v>6</v>
      </c>
      <c r="H7" s="60">
        <v>6</v>
      </c>
      <c r="I7" s="60">
        <v>5</v>
      </c>
      <c r="J7" s="60">
        <v>6</v>
      </c>
      <c r="K7" s="62">
        <f t="shared" ref="K7:K50" si="0">SUM(C7:J7)</f>
        <v>47</v>
      </c>
      <c r="L7" s="92"/>
    </row>
    <row r="8" spans="1:12" s="45" customFormat="1" ht="24" customHeight="1" x14ac:dyDescent="0.25">
      <c r="A8" s="49">
        <v>2</v>
      </c>
      <c r="B8" s="81" t="s">
        <v>108</v>
      </c>
      <c r="C8" s="61">
        <v>9</v>
      </c>
      <c r="D8" s="61">
        <v>7</v>
      </c>
      <c r="E8" s="61">
        <v>7</v>
      </c>
      <c r="F8" s="61">
        <v>7</v>
      </c>
      <c r="G8" s="61">
        <v>6</v>
      </c>
      <c r="H8" s="61">
        <v>6</v>
      </c>
      <c r="I8" s="61">
        <v>6</v>
      </c>
      <c r="J8" s="61">
        <v>7</v>
      </c>
      <c r="K8" s="63">
        <f t="shared" si="0"/>
        <v>55</v>
      </c>
      <c r="L8" s="93"/>
    </row>
    <row r="9" spans="1:12" s="45" customFormat="1" ht="24" customHeight="1" x14ac:dyDescent="0.25">
      <c r="A9" s="49">
        <v>3</v>
      </c>
      <c r="B9" s="81" t="s">
        <v>109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3">
        <f t="shared" si="0"/>
        <v>0</v>
      </c>
      <c r="L9" s="94"/>
    </row>
    <row r="10" spans="1:12" s="45" customFormat="1" ht="24" customHeight="1" x14ac:dyDescent="0.25">
      <c r="A10" s="49">
        <v>4</v>
      </c>
      <c r="B10" s="81" t="s">
        <v>90</v>
      </c>
      <c r="C10" s="61">
        <v>10</v>
      </c>
      <c r="D10" s="61">
        <v>10</v>
      </c>
      <c r="E10" s="61">
        <v>9</v>
      </c>
      <c r="F10" s="61">
        <v>8</v>
      </c>
      <c r="G10" s="61">
        <v>10</v>
      </c>
      <c r="H10" s="61">
        <v>9</v>
      </c>
      <c r="I10" s="61">
        <v>10</v>
      </c>
      <c r="J10" s="61">
        <v>9</v>
      </c>
      <c r="K10" s="63">
        <f t="shared" si="0"/>
        <v>75</v>
      </c>
      <c r="L10" s="95"/>
    </row>
    <row r="11" spans="1:12" s="45" customFormat="1" ht="24" customHeight="1" x14ac:dyDescent="0.25">
      <c r="A11" s="49">
        <v>5</v>
      </c>
      <c r="B11" s="81" t="s">
        <v>110</v>
      </c>
      <c r="C11" s="61">
        <v>5</v>
      </c>
      <c r="D11" s="61">
        <v>4</v>
      </c>
      <c r="E11" s="61">
        <v>2</v>
      </c>
      <c r="F11" s="61">
        <v>2</v>
      </c>
      <c r="G11" s="61">
        <v>4</v>
      </c>
      <c r="H11" s="61">
        <v>4</v>
      </c>
      <c r="I11" s="61">
        <v>4</v>
      </c>
      <c r="J11" s="61">
        <v>3</v>
      </c>
      <c r="K11" s="63">
        <f t="shared" si="0"/>
        <v>28</v>
      </c>
      <c r="L11" s="93"/>
    </row>
    <row r="12" spans="1:12" s="45" customFormat="1" ht="24" customHeight="1" x14ac:dyDescent="0.25">
      <c r="A12" s="49">
        <v>6</v>
      </c>
      <c r="B12" s="81" t="s">
        <v>111</v>
      </c>
      <c r="C12" s="61">
        <v>5</v>
      </c>
      <c r="D12" s="61">
        <v>6</v>
      </c>
      <c r="E12" s="61">
        <v>0</v>
      </c>
      <c r="F12" s="61">
        <v>0</v>
      </c>
      <c r="G12" s="61">
        <v>4</v>
      </c>
      <c r="H12" s="61">
        <v>3</v>
      </c>
      <c r="I12" s="61">
        <v>5</v>
      </c>
      <c r="J12" s="61">
        <v>3</v>
      </c>
      <c r="K12" s="63">
        <f t="shared" si="0"/>
        <v>26</v>
      </c>
      <c r="L12" s="93"/>
    </row>
    <row r="13" spans="1:12" s="45" customFormat="1" ht="24" customHeight="1" x14ac:dyDescent="0.25">
      <c r="A13" s="49">
        <v>7</v>
      </c>
      <c r="B13" s="81" t="s">
        <v>112</v>
      </c>
      <c r="C13" s="61">
        <v>7</v>
      </c>
      <c r="D13" s="61">
        <v>7</v>
      </c>
      <c r="E13" s="61">
        <v>6</v>
      </c>
      <c r="F13" s="61">
        <v>4</v>
      </c>
      <c r="G13" s="61">
        <v>4</v>
      </c>
      <c r="H13" s="61">
        <v>4</v>
      </c>
      <c r="I13" s="61">
        <v>5</v>
      </c>
      <c r="J13" s="61">
        <v>4</v>
      </c>
      <c r="K13" s="63">
        <f t="shared" si="0"/>
        <v>41</v>
      </c>
      <c r="L13" s="93"/>
    </row>
    <row r="14" spans="1:12" s="45" customFormat="1" ht="24" customHeight="1" x14ac:dyDescent="0.25">
      <c r="A14" s="49">
        <v>8</v>
      </c>
      <c r="B14" s="81" t="s">
        <v>113</v>
      </c>
      <c r="C14" s="61">
        <v>8</v>
      </c>
      <c r="D14" s="61">
        <v>6</v>
      </c>
      <c r="E14" s="61">
        <v>5</v>
      </c>
      <c r="F14" s="61">
        <v>0</v>
      </c>
      <c r="G14" s="61">
        <v>5</v>
      </c>
      <c r="H14" s="61">
        <v>4</v>
      </c>
      <c r="I14" s="61">
        <v>0</v>
      </c>
      <c r="J14" s="61">
        <v>3</v>
      </c>
      <c r="K14" s="63">
        <f t="shared" si="0"/>
        <v>31</v>
      </c>
      <c r="L14" s="93"/>
    </row>
    <row r="15" spans="1:12" s="45" customFormat="1" ht="24" customHeight="1" x14ac:dyDescent="0.25">
      <c r="A15" s="49">
        <v>9</v>
      </c>
      <c r="B15" s="81" t="s">
        <v>38</v>
      </c>
      <c r="C15" s="61">
        <v>9</v>
      </c>
      <c r="D15" s="61">
        <v>9</v>
      </c>
      <c r="E15" s="61">
        <v>8</v>
      </c>
      <c r="F15" s="61">
        <v>8</v>
      </c>
      <c r="G15" s="61">
        <v>9</v>
      </c>
      <c r="H15" s="61">
        <v>8</v>
      </c>
      <c r="I15" s="61">
        <v>9</v>
      </c>
      <c r="J15" s="61">
        <v>8</v>
      </c>
      <c r="K15" s="63">
        <f t="shared" si="0"/>
        <v>68</v>
      </c>
      <c r="L15" s="93"/>
    </row>
    <row r="16" spans="1:12" s="45" customFormat="1" ht="24" customHeight="1" x14ac:dyDescent="0.25">
      <c r="A16" s="49">
        <v>10</v>
      </c>
      <c r="B16" s="81" t="s">
        <v>39</v>
      </c>
      <c r="C16" s="61">
        <v>8</v>
      </c>
      <c r="D16" s="61">
        <v>8</v>
      </c>
      <c r="E16" s="61">
        <v>5</v>
      </c>
      <c r="F16" s="61">
        <v>6</v>
      </c>
      <c r="G16" s="61">
        <v>6</v>
      </c>
      <c r="H16" s="61">
        <v>6</v>
      </c>
      <c r="I16" s="61">
        <v>7</v>
      </c>
      <c r="J16" s="61">
        <v>6</v>
      </c>
      <c r="K16" s="63">
        <f t="shared" si="0"/>
        <v>52</v>
      </c>
      <c r="L16" s="93"/>
    </row>
    <row r="17" spans="1:12" s="45" customFormat="1" ht="24" customHeight="1" x14ac:dyDescent="0.25">
      <c r="A17" s="49">
        <v>11</v>
      </c>
      <c r="B17" s="81" t="s">
        <v>114</v>
      </c>
      <c r="C17" s="61">
        <v>10</v>
      </c>
      <c r="D17" s="61">
        <v>10</v>
      </c>
      <c r="E17" s="61">
        <v>9</v>
      </c>
      <c r="F17" s="61">
        <v>6</v>
      </c>
      <c r="G17" s="61">
        <v>9</v>
      </c>
      <c r="H17" s="61">
        <v>9</v>
      </c>
      <c r="I17" s="61">
        <v>10</v>
      </c>
      <c r="J17" s="61">
        <v>9</v>
      </c>
      <c r="K17" s="63">
        <f t="shared" si="0"/>
        <v>72</v>
      </c>
      <c r="L17" s="95"/>
    </row>
    <row r="18" spans="1:12" s="45" customFormat="1" ht="24" customHeight="1" x14ac:dyDescent="0.25">
      <c r="A18" s="49">
        <v>12</v>
      </c>
      <c r="B18" s="81" t="s">
        <v>19</v>
      </c>
      <c r="C18" s="61">
        <v>7</v>
      </c>
      <c r="D18" s="61">
        <v>6</v>
      </c>
      <c r="E18" s="61">
        <v>6</v>
      </c>
      <c r="F18" s="61">
        <v>7</v>
      </c>
      <c r="G18" s="61">
        <v>6</v>
      </c>
      <c r="H18" s="61">
        <v>5</v>
      </c>
      <c r="I18" s="61">
        <v>7</v>
      </c>
      <c r="J18" s="61">
        <v>6</v>
      </c>
      <c r="K18" s="63">
        <f t="shared" si="0"/>
        <v>50</v>
      </c>
      <c r="L18" s="93"/>
    </row>
    <row r="19" spans="1:12" s="45" customFormat="1" ht="24" customHeight="1" x14ac:dyDescent="0.25">
      <c r="A19" s="49">
        <v>13</v>
      </c>
      <c r="B19" s="81" t="s">
        <v>115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3">
        <f t="shared" si="0"/>
        <v>0</v>
      </c>
      <c r="L19" s="94"/>
    </row>
    <row r="20" spans="1:12" s="45" customFormat="1" ht="24" customHeight="1" x14ac:dyDescent="0.25">
      <c r="A20" s="49">
        <v>14</v>
      </c>
      <c r="B20" s="81" t="s">
        <v>23</v>
      </c>
      <c r="C20" s="61">
        <v>7</v>
      </c>
      <c r="D20" s="61">
        <v>7</v>
      </c>
      <c r="E20" s="61">
        <v>6</v>
      </c>
      <c r="F20" s="61">
        <v>6</v>
      </c>
      <c r="G20" s="61">
        <v>6</v>
      </c>
      <c r="H20" s="61">
        <v>6</v>
      </c>
      <c r="I20" s="61">
        <v>7</v>
      </c>
      <c r="J20" s="61">
        <v>6</v>
      </c>
      <c r="K20" s="63">
        <f t="shared" si="0"/>
        <v>51</v>
      </c>
      <c r="L20" s="93"/>
    </row>
    <row r="21" spans="1:12" s="45" customFormat="1" ht="24" customHeight="1" x14ac:dyDescent="0.25">
      <c r="A21" s="49">
        <v>15</v>
      </c>
      <c r="B21" s="81" t="s">
        <v>116</v>
      </c>
      <c r="C21" s="61">
        <v>5</v>
      </c>
      <c r="D21" s="61">
        <v>4</v>
      </c>
      <c r="E21" s="61">
        <v>4</v>
      </c>
      <c r="F21" s="61">
        <v>3</v>
      </c>
      <c r="G21" s="61">
        <v>4</v>
      </c>
      <c r="H21" s="61">
        <v>4</v>
      </c>
      <c r="I21" s="61">
        <v>0</v>
      </c>
      <c r="J21" s="61">
        <v>3</v>
      </c>
      <c r="K21" s="63">
        <f t="shared" si="0"/>
        <v>27</v>
      </c>
      <c r="L21" s="93"/>
    </row>
    <row r="22" spans="1:12" s="45" customFormat="1" ht="24" customHeight="1" x14ac:dyDescent="0.25">
      <c r="A22" s="49">
        <v>16</v>
      </c>
      <c r="B22" s="81" t="s">
        <v>117</v>
      </c>
      <c r="C22" s="61">
        <v>7</v>
      </c>
      <c r="D22" s="61">
        <v>7</v>
      </c>
      <c r="E22" s="61">
        <v>7</v>
      </c>
      <c r="F22" s="61">
        <v>6</v>
      </c>
      <c r="G22" s="61">
        <v>6</v>
      </c>
      <c r="H22" s="61">
        <v>0</v>
      </c>
      <c r="I22" s="61">
        <v>6</v>
      </c>
      <c r="J22" s="61">
        <v>6</v>
      </c>
      <c r="K22" s="63">
        <f t="shared" si="0"/>
        <v>45</v>
      </c>
      <c r="L22" s="93"/>
    </row>
    <row r="23" spans="1:12" s="45" customFormat="1" ht="24" customHeight="1" x14ac:dyDescent="0.25">
      <c r="A23" s="49">
        <v>17</v>
      </c>
      <c r="B23" s="81" t="s">
        <v>21</v>
      </c>
      <c r="C23" s="61">
        <v>6</v>
      </c>
      <c r="D23" s="61">
        <v>7</v>
      </c>
      <c r="E23" s="61">
        <v>5</v>
      </c>
      <c r="F23" s="61">
        <v>5</v>
      </c>
      <c r="G23" s="61">
        <v>6</v>
      </c>
      <c r="H23" s="61">
        <v>5</v>
      </c>
      <c r="I23" s="61">
        <v>4</v>
      </c>
      <c r="J23" s="61">
        <v>5</v>
      </c>
      <c r="K23" s="63">
        <f t="shared" si="0"/>
        <v>43</v>
      </c>
      <c r="L23" s="93"/>
    </row>
    <row r="24" spans="1:12" s="45" customFormat="1" ht="24" customHeight="1" x14ac:dyDescent="0.25">
      <c r="A24" s="49">
        <v>18</v>
      </c>
      <c r="B24" s="81" t="s">
        <v>41</v>
      </c>
      <c r="C24" s="61">
        <v>7</v>
      </c>
      <c r="D24" s="61">
        <v>6</v>
      </c>
      <c r="E24" s="61">
        <v>6</v>
      </c>
      <c r="F24" s="61">
        <v>4</v>
      </c>
      <c r="G24" s="61">
        <v>6</v>
      </c>
      <c r="H24" s="61">
        <v>5</v>
      </c>
      <c r="I24" s="61">
        <v>5</v>
      </c>
      <c r="J24" s="61">
        <v>5</v>
      </c>
      <c r="K24" s="63">
        <f t="shared" si="0"/>
        <v>44</v>
      </c>
      <c r="L24" s="93"/>
    </row>
    <row r="25" spans="1:12" s="45" customFormat="1" ht="24" customHeight="1" x14ac:dyDescent="0.25">
      <c r="A25" s="49">
        <v>19</v>
      </c>
      <c r="B25" s="81" t="s">
        <v>118</v>
      </c>
      <c r="C25" s="61">
        <v>8</v>
      </c>
      <c r="D25" s="61">
        <v>7</v>
      </c>
      <c r="E25" s="61">
        <v>6</v>
      </c>
      <c r="F25" s="61">
        <v>5</v>
      </c>
      <c r="G25" s="61">
        <v>5</v>
      </c>
      <c r="H25" s="61">
        <v>5</v>
      </c>
      <c r="I25" s="61">
        <v>6</v>
      </c>
      <c r="J25" s="61">
        <v>5</v>
      </c>
      <c r="K25" s="63">
        <f t="shared" si="0"/>
        <v>47</v>
      </c>
      <c r="L25" s="93"/>
    </row>
    <row r="26" spans="1:12" s="45" customFormat="1" ht="24" customHeight="1" x14ac:dyDescent="0.25">
      <c r="A26" s="49">
        <v>20</v>
      </c>
      <c r="B26" s="81" t="s">
        <v>119</v>
      </c>
      <c r="C26" s="61">
        <v>6</v>
      </c>
      <c r="D26" s="61">
        <v>6</v>
      </c>
      <c r="E26" s="61">
        <v>5</v>
      </c>
      <c r="F26" s="61">
        <v>0</v>
      </c>
      <c r="G26" s="61">
        <v>4</v>
      </c>
      <c r="H26" s="61">
        <v>5</v>
      </c>
      <c r="I26" s="61">
        <v>5</v>
      </c>
      <c r="J26" s="61">
        <v>5</v>
      </c>
      <c r="K26" s="63">
        <f t="shared" si="0"/>
        <v>36</v>
      </c>
      <c r="L26" s="93"/>
    </row>
    <row r="27" spans="1:12" s="45" customFormat="1" ht="24" customHeight="1" x14ac:dyDescent="0.25">
      <c r="A27" s="49">
        <v>21</v>
      </c>
      <c r="B27" s="81" t="s">
        <v>120</v>
      </c>
      <c r="C27" s="61">
        <v>5</v>
      </c>
      <c r="D27" s="61">
        <v>7</v>
      </c>
      <c r="E27" s="61">
        <v>6</v>
      </c>
      <c r="F27" s="61">
        <v>5</v>
      </c>
      <c r="G27" s="61">
        <v>5</v>
      </c>
      <c r="H27" s="61">
        <v>5</v>
      </c>
      <c r="I27" s="61">
        <v>6</v>
      </c>
      <c r="J27" s="61">
        <v>5</v>
      </c>
      <c r="K27" s="63">
        <f t="shared" si="0"/>
        <v>44</v>
      </c>
      <c r="L27" s="93"/>
    </row>
    <row r="28" spans="1:12" s="45" customFormat="1" ht="24" customHeight="1" x14ac:dyDescent="0.25">
      <c r="A28" s="49">
        <v>22</v>
      </c>
      <c r="B28" s="81" t="s">
        <v>121</v>
      </c>
      <c r="C28" s="61">
        <v>9</v>
      </c>
      <c r="D28" s="61">
        <v>7</v>
      </c>
      <c r="E28" s="61">
        <v>6</v>
      </c>
      <c r="F28" s="61">
        <v>5</v>
      </c>
      <c r="G28" s="61">
        <v>5</v>
      </c>
      <c r="H28" s="61">
        <v>6</v>
      </c>
      <c r="I28" s="61">
        <v>6</v>
      </c>
      <c r="J28" s="61">
        <v>6</v>
      </c>
      <c r="K28" s="63">
        <f t="shared" si="0"/>
        <v>50</v>
      </c>
      <c r="L28" s="93"/>
    </row>
    <row r="29" spans="1:12" s="45" customFormat="1" ht="24" customHeight="1" x14ac:dyDescent="0.25">
      <c r="A29" s="49">
        <v>23</v>
      </c>
      <c r="B29" s="81" t="s">
        <v>122</v>
      </c>
      <c r="C29" s="61">
        <v>8</v>
      </c>
      <c r="D29" s="61">
        <v>7</v>
      </c>
      <c r="E29" s="61">
        <v>6</v>
      </c>
      <c r="F29" s="61">
        <v>5</v>
      </c>
      <c r="G29" s="61">
        <v>5</v>
      </c>
      <c r="H29" s="61">
        <v>4</v>
      </c>
      <c r="I29" s="61">
        <v>7</v>
      </c>
      <c r="J29" s="61">
        <v>5</v>
      </c>
      <c r="K29" s="63">
        <f t="shared" si="0"/>
        <v>47</v>
      </c>
      <c r="L29" s="93"/>
    </row>
    <row r="30" spans="1:12" s="45" customFormat="1" ht="24" customHeight="1" x14ac:dyDescent="0.25">
      <c r="A30" s="49">
        <v>24</v>
      </c>
      <c r="B30" s="81" t="s">
        <v>58</v>
      </c>
      <c r="C30" s="61">
        <v>7</v>
      </c>
      <c r="D30" s="61">
        <v>7</v>
      </c>
      <c r="E30" s="61">
        <v>6</v>
      </c>
      <c r="F30" s="61">
        <v>5</v>
      </c>
      <c r="G30" s="61">
        <v>5</v>
      </c>
      <c r="H30" s="61">
        <v>6</v>
      </c>
      <c r="I30" s="61">
        <v>7</v>
      </c>
      <c r="J30" s="61">
        <v>6</v>
      </c>
      <c r="K30" s="63">
        <f t="shared" si="0"/>
        <v>49</v>
      </c>
      <c r="L30" s="93"/>
    </row>
    <row r="31" spans="1:12" s="45" customFormat="1" ht="24" customHeight="1" x14ac:dyDescent="0.25">
      <c r="A31" s="49">
        <v>25</v>
      </c>
      <c r="B31" s="81" t="s">
        <v>123</v>
      </c>
      <c r="C31" s="61">
        <v>7</v>
      </c>
      <c r="D31" s="61">
        <v>6</v>
      </c>
      <c r="E31" s="61">
        <v>5</v>
      </c>
      <c r="F31" s="61">
        <v>5</v>
      </c>
      <c r="G31" s="61">
        <v>5</v>
      </c>
      <c r="H31" s="61">
        <v>5</v>
      </c>
      <c r="I31" s="61">
        <v>5</v>
      </c>
      <c r="J31" s="61">
        <v>5</v>
      </c>
      <c r="K31" s="63">
        <f t="shared" si="0"/>
        <v>43</v>
      </c>
      <c r="L31" s="93"/>
    </row>
    <row r="32" spans="1:12" s="45" customFormat="1" ht="24" customHeight="1" x14ac:dyDescent="0.25">
      <c r="A32" s="49">
        <v>26</v>
      </c>
      <c r="B32" s="81" t="s">
        <v>124</v>
      </c>
      <c r="C32" s="61">
        <v>5</v>
      </c>
      <c r="D32" s="61">
        <v>7</v>
      </c>
      <c r="E32" s="61">
        <v>4</v>
      </c>
      <c r="F32" s="61">
        <v>4</v>
      </c>
      <c r="G32" s="61">
        <v>4</v>
      </c>
      <c r="H32" s="61">
        <v>4</v>
      </c>
      <c r="I32" s="61">
        <v>5</v>
      </c>
      <c r="J32" s="61">
        <v>5</v>
      </c>
      <c r="K32" s="63">
        <f t="shared" si="0"/>
        <v>38</v>
      </c>
      <c r="L32" s="93"/>
    </row>
    <row r="33" spans="1:12" s="45" customFormat="1" ht="24" customHeight="1" x14ac:dyDescent="0.3">
      <c r="A33" s="49">
        <v>27</v>
      </c>
      <c r="B33" s="82" t="s">
        <v>125</v>
      </c>
      <c r="C33" s="61">
        <v>7</v>
      </c>
      <c r="D33" s="61">
        <v>6</v>
      </c>
      <c r="E33" s="61">
        <v>6</v>
      </c>
      <c r="F33" s="61">
        <v>5</v>
      </c>
      <c r="G33" s="61">
        <v>5</v>
      </c>
      <c r="H33" s="61">
        <v>5</v>
      </c>
      <c r="I33" s="61">
        <v>5</v>
      </c>
      <c r="J33" s="61">
        <v>5</v>
      </c>
      <c r="K33" s="63">
        <f t="shared" si="0"/>
        <v>44</v>
      </c>
      <c r="L33" s="93"/>
    </row>
    <row r="34" spans="1:12" s="45" customFormat="1" ht="24" customHeight="1" x14ac:dyDescent="0.25">
      <c r="A34" s="49">
        <v>28</v>
      </c>
      <c r="B34" s="81" t="s">
        <v>126</v>
      </c>
      <c r="C34" s="61">
        <v>7</v>
      </c>
      <c r="D34" s="61">
        <v>6</v>
      </c>
      <c r="E34" s="61">
        <v>5</v>
      </c>
      <c r="F34" s="61">
        <v>5</v>
      </c>
      <c r="G34" s="61">
        <v>6</v>
      </c>
      <c r="H34" s="61">
        <v>6</v>
      </c>
      <c r="I34" s="61">
        <v>6</v>
      </c>
      <c r="J34" s="61">
        <v>5</v>
      </c>
      <c r="K34" s="63">
        <f t="shared" si="0"/>
        <v>46</v>
      </c>
      <c r="L34" s="93"/>
    </row>
    <row r="35" spans="1:12" s="45" customFormat="1" ht="24" customHeight="1" x14ac:dyDescent="0.3">
      <c r="A35" s="49">
        <v>29</v>
      </c>
      <c r="B35" s="83" t="s">
        <v>127</v>
      </c>
      <c r="C35" s="61">
        <v>6</v>
      </c>
      <c r="D35" s="61">
        <v>6</v>
      </c>
      <c r="E35" s="61">
        <v>5</v>
      </c>
      <c r="F35" s="61">
        <v>3</v>
      </c>
      <c r="G35" s="61">
        <v>4</v>
      </c>
      <c r="H35" s="61">
        <v>3</v>
      </c>
      <c r="I35" s="61">
        <v>4</v>
      </c>
      <c r="J35" s="61">
        <v>4</v>
      </c>
      <c r="K35" s="63">
        <f t="shared" si="0"/>
        <v>35</v>
      </c>
      <c r="L35" s="93"/>
    </row>
    <row r="36" spans="1:12" s="45" customFormat="1" ht="24" customHeight="1" x14ac:dyDescent="0.3">
      <c r="A36" s="49">
        <v>30</v>
      </c>
      <c r="B36" s="83" t="s">
        <v>128</v>
      </c>
      <c r="C36" s="61">
        <v>6</v>
      </c>
      <c r="D36" s="61">
        <v>6</v>
      </c>
      <c r="E36" s="61">
        <v>6</v>
      </c>
      <c r="F36" s="61">
        <v>5</v>
      </c>
      <c r="G36" s="61">
        <v>5</v>
      </c>
      <c r="H36" s="61">
        <v>5</v>
      </c>
      <c r="I36" s="61">
        <v>6</v>
      </c>
      <c r="J36" s="61">
        <v>5</v>
      </c>
      <c r="K36" s="63">
        <f t="shared" si="0"/>
        <v>44</v>
      </c>
      <c r="L36" s="93"/>
    </row>
    <row r="37" spans="1:12" s="45" customFormat="1" ht="24" customHeight="1" x14ac:dyDescent="0.3">
      <c r="A37" s="49">
        <v>31</v>
      </c>
      <c r="B37" s="83" t="s">
        <v>129</v>
      </c>
      <c r="C37" s="61">
        <v>8</v>
      </c>
      <c r="D37" s="61">
        <v>9</v>
      </c>
      <c r="E37" s="61">
        <v>8</v>
      </c>
      <c r="F37" s="61">
        <v>8</v>
      </c>
      <c r="G37" s="61">
        <v>9</v>
      </c>
      <c r="H37" s="61">
        <v>8</v>
      </c>
      <c r="I37" s="61">
        <v>9</v>
      </c>
      <c r="J37" s="61">
        <v>9</v>
      </c>
      <c r="K37" s="63">
        <f t="shared" si="0"/>
        <v>68</v>
      </c>
      <c r="L37" s="93"/>
    </row>
    <row r="38" spans="1:12" s="45" customFormat="1" ht="24" customHeight="1" x14ac:dyDescent="0.3">
      <c r="A38" s="49">
        <v>32</v>
      </c>
      <c r="B38" s="83" t="s">
        <v>130</v>
      </c>
      <c r="C38" s="61">
        <v>7</v>
      </c>
      <c r="D38" s="61">
        <v>7</v>
      </c>
      <c r="E38" s="61">
        <v>6</v>
      </c>
      <c r="F38" s="61">
        <v>7</v>
      </c>
      <c r="G38" s="61">
        <v>6</v>
      </c>
      <c r="H38" s="61">
        <v>6</v>
      </c>
      <c r="I38" s="61">
        <v>7</v>
      </c>
      <c r="J38" s="61">
        <v>7</v>
      </c>
      <c r="K38" s="63">
        <f t="shared" si="0"/>
        <v>53</v>
      </c>
      <c r="L38" s="93"/>
    </row>
    <row r="39" spans="1:12" s="45" customFormat="1" ht="24" customHeight="1" x14ac:dyDescent="0.3">
      <c r="A39" s="49">
        <v>33</v>
      </c>
      <c r="B39" s="83" t="s">
        <v>131</v>
      </c>
      <c r="C39" s="61">
        <v>7</v>
      </c>
      <c r="D39" s="61">
        <v>7</v>
      </c>
      <c r="E39" s="61">
        <v>7</v>
      </c>
      <c r="F39" s="61">
        <v>7</v>
      </c>
      <c r="G39" s="61">
        <v>7</v>
      </c>
      <c r="H39" s="61">
        <v>7</v>
      </c>
      <c r="I39" s="61">
        <v>8</v>
      </c>
      <c r="J39" s="61">
        <v>7</v>
      </c>
      <c r="K39" s="63">
        <f t="shared" si="0"/>
        <v>57</v>
      </c>
      <c r="L39" s="93"/>
    </row>
    <row r="40" spans="1:12" s="45" customFormat="1" ht="24" customHeight="1" x14ac:dyDescent="0.3">
      <c r="A40" s="49">
        <v>34</v>
      </c>
      <c r="B40" s="83" t="s">
        <v>34</v>
      </c>
      <c r="C40" s="61">
        <v>7</v>
      </c>
      <c r="D40" s="61">
        <v>6</v>
      </c>
      <c r="E40" s="61">
        <v>6</v>
      </c>
      <c r="F40" s="61">
        <v>5</v>
      </c>
      <c r="G40" s="61">
        <v>5</v>
      </c>
      <c r="H40" s="61">
        <v>5</v>
      </c>
      <c r="I40" s="61">
        <v>6</v>
      </c>
      <c r="J40" s="61">
        <v>5</v>
      </c>
      <c r="K40" s="63">
        <f t="shared" si="0"/>
        <v>45</v>
      </c>
      <c r="L40" s="93"/>
    </row>
    <row r="41" spans="1:12" s="45" customFormat="1" ht="24" customHeight="1" x14ac:dyDescent="0.3">
      <c r="A41" s="49">
        <v>35</v>
      </c>
      <c r="B41" s="83" t="s">
        <v>132</v>
      </c>
      <c r="C41" s="61">
        <v>6</v>
      </c>
      <c r="D41" s="61">
        <v>6</v>
      </c>
      <c r="E41" s="61">
        <v>5</v>
      </c>
      <c r="F41" s="61">
        <v>2</v>
      </c>
      <c r="G41" s="61">
        <v>3</v>
      </c>
      <c r="H41" s="61">
        <v>2</v>
      </c>
      <c r="I41" s="61">
        <v>4</v>
      </c>
      <c r="J41" s="61">
        <v>3</v>
      </c>
      <c r="K41" s="63">
        <f t="shared" si="0"/>
        <v>31</v>
      </c>
      <c r="L41" s="93"/>
    </row>
    <row r="42" spans="1:12" s="45" customFormat="1" ht="24" customHeight="1" x14ac:dyDescent="0.3">
      <c r="A42" s="49">
        <v>36</v>
      </c>
      <c r="B42" s="83" t="s">
        <v>44</v>
      </c>
      <c r="C42" s="61">
        <v>7</v>
      </c>
      <c r="D42" s="61">
        <v>7</v>
      </c>
      <c r="E42" s="61">
        <v>5</v>
      </c>
      <c r="F42" s="61">
        <v>4</v>
      </c>
      <c r="G42" s="61">
        <v>4</v>
      </c>
      <c r="H42" s="61">
        <v>4</v>
      </c>
      <c r="I42" s="61">
        <v>4</v>
      </c>
      <c r="J42" s="61">
        <v>4</v>
      </c>
      <c r="K42" s="63">
        <f t="shared" si="0"/>
        <v>39</v>
      </c>
      <c r="L42" s="93"/>
    </row>
    <row r="43" spans="1:12" s="45" customFormat="1" ht="24" customHeight="1" x14ac:dyDescent="0.3">
      <c r="A43" s="49">
        <v>37</v>
      </c>
      <c r="B43" s="83" t="s">
        <v>17</v>
      </c>
      <c r="C43" s="61">
        <v>8</v>
      </c>
      <c r="D43" s="61">
        <v>8</v>
      </c>
      <c r="E43" s="61">
        <v>6</v>
      </c>
      <c r="F43" s="61">
        <v>6</v>
      </c>
      <c r="G43" s="61">
        <v>6</v>
      </c>
      <c r="H43" s="61">
        <v>6</v>
      </c>
      <c r="I43" s="61">
        <v>7</v>
      </c>
      <c r="J43" s="61">
        <v>7</v>
      </c>
      <c r="K43" s="63">
        <f t="shared" si="0"/>
        <v>54</v>
      </c>
      <c r="L43" s="93"/>
    </row>
    <row r="44" spans="1:12" s="45" customFormat="1" ht="24" customHeight="1" x14ac:dyDescent="0.3">
      <c r="A44" s="49">
        <v>38</v>
      </c>
      <c r="B44" s="83" t="s">
        <v>18</v>
      </c>
      <c r="C44" s="61">
        <v>7</v>
      </c>
      <c r="D44" s="61">
        <v>7</v>
      </c>
      <c r="E44" s="61">
        <v>6</v>
      </c>
      <c r="F44" s="61">
        <v>5</v>
      </c>
      <c r="G44" s="61">
        <v>5</v>
      </c>
      <c r="H44" s="61">
        <v>5</v>
      </c>
      <c r="I44" s="61">
        <v>7</v>
      </c>
      <c r="J44" s="61">
        <v>6</v>
      </c>
      <c r="K44" s="63">
        <f t="shared" si="0"/>
        <v>48</v>
      </c>
      <c r="L44" s="93"/>
    </row>
    <row r="45" spans="1:12" s="45" customFormat="1" ht="24" customHeight="1" x14ac:dyDescent="0.3">
      <c r="A45" s="49">
        <v>39</v>
      </c>
      <c r="B45" s="83" t="s">
        <v>133</v>
      </c>
      <c r="C45" s="61">
        <v>7</v>
      </c>
      <c r="D45" s="61">
        <v>7</v>
      </c>
      <c r="E45" s="61">
        <v>5</v>
      </c>
      <c r="F45" s="61">
        <v>4</v>
      </c>
      <c r="G45" s="61">
        <v>5</v>
      </c>
      <c r="H45" s="61">
        <v>5</v>
      </c>
      <c r="I45" s="61">
        <v>6</v>
      </c>
      <c r="J45" s="61">
        <v>4</v>
      </c>
      <c r="K45" s="63">
        <f t="shared" si="0"/>
        <v>43</v>
      </c>
      <c r="L45" s="93"/>
    </row>
    <row r="46" spans="1:12" s="45" customFormat="1" ht="24" customHeight="1" x14ac:dyDescent="0.3">
      <c r="A46" s="49">
        <v>40</v>
      </c>
      <c r="B46" s="83" t="s">
        <v>20</v>
      </c>
      <c r="C46" s="61">
        <v>6</v>
      </c>
      <c r="D46" s="61">
        <v>6</v>
      </c>
      <c r="E46" s="61">
        <v>5</v>
      </c>
      <c r="F46" s="61">
        <v>4</v>
      </c>
      <c r="G46" s="61">
        <v>5</v>
      </c>
      <c r="H46" s="61">
        <v>5</v>
      </c>
      <c r="I46" s="61">
        <v>5</v>
      </c>
      <c r="J46" s="61">
        <v>4</v>
      </c>
      <c r="K46" s="63">
        <f t="shared" si="0"/>
        <v>40</v>
      </c>
      <c r="L46" s="93"/>
    </row>
    <row r="47" spans="1:12" s="45" customFormat="1" ht="24" customHeight="1" x14ac:dyDescent="0.3">
      <c r="A47" s="49">
        <v>41</v>
      </c>
      <c r="B47" s="83" t="s">
        <v>45</v>
      </c>
      <c r="C47" s="61">
        <v>9</v>
      </c>
      <c r="D47" s="61">
        <v>9</v>
      </c>
      <c r="E47" s="61">
        <v>9</v>
      </c>
      <c r="F47" s="61">
        <v>9</v>
      </c>
      <c r="G47" s="61">
        <v>9</v>
      </c>
      <c r="H47" s="61">
        <v>9</v>
      </c>
      <c r="I47" s="61">
        <v>10</v>
      </c>
      <c r="J47" s="61">
        <v>9</v>
      </c>
      <c r="K47" s="63">
        <f t="shared" si="0"/>
        <v>73</v>
      </c>
      <c r="L47" s="95"/>
    </row>
    <row r="48" spans="1:12" s="45" customFormat="1" ht="24" customHeight="1" x14ac:dyDescent="0.3">
      <c r="A48" s="49">
        <v>42</v>
      </c>
      <c r="B48" s="83" t="s">
        <v>22</v>
      </c>
      <c r="C48" s="61">
        <v>8</v>
      </c>
      <c r="D48" s="61">
        <v>8</v>
      </c>
      <c r="E48" s="61">
        <v>7</v>
      </c>
      <c r="F48" s="61">
        <v>8</v>
      </c>
      <c r="G48" s="61">
        <v>7</v>
      </c>
      <c r="H48" s="61">
        <v>7</v>
      </c>
      <c r="I48" s="61">
        <v>8</v>
      </c>
      <c r="J48" s="61">
        <v>8</v>
      </c>
      <c r="K48" s="63">
        <f t="shared" si="0"/>
        <v>61</v>
      </c>
      <c r="L48" s="93"/>
    </row>
    <row r="49" spans="1:12" s="45" customFormat="1" ht="24" customHeight="1" x14ac:dyDescent="0.3">
      <c r="A49" s="49">
        <v>43</v>
      </c>
      <c r="B49" s="83" t="s">
        <v>134</v>
      </c>
      <c r="C49" s="61">
        <v>2</v>
      </c>
      <c r="D49" s="61">
        <v>4</v>
      </c>
      <c r="E49" s="61">
        <v>3</v>
      </c>
      <c r="F49" s="61">
        <v>0</v>
      </c>
      <c r="G49" s="61">
        <v>2</v>
      </c>
      <c r="H49" s="61">
        <v>3</v>
      </c>
      <c r="I49" s="61">
        <v>4</v>
      </c>
      <c r="J49" s="61">
        <v>3</v>
      </c>
      <c r="K49" s="63">
        <f t="shared" si="0"/>
        <v>21</v>
      </c>
      <c r="L49" s="93"/>
    </row>
    <row r="50" spans="1:12" s="45" customFormat="1" ht="24" customHeight="1" thickBot="1" x14ac:dyDescent="0.35">
      <c r="A50" s="52">
        <v>44</v>
      </c>
      <c r="B50" s="84" t="s">
        <v>135</v>
      </c>
      <c r="C50" s="96">
        <v>9</v>
      </c>
      <c r="D50" s="96">
        <v>9</v>
      </c>
      <c r="E50" s="96">
        <v>8</v>
      </c>
      <c r="F50" s="96">
        <v>6</v>
      </c>
      <c r="G50" s="96">
        <v>9</v>
      </c>
      <c r="H50" s="96">
        <v>8</v>
      </c>
      <c r="I50" s="96">
        <v>8</v>
      </c>
      <c r="J50" s="96">
        <v>8</v>
      </c>
      <c r="K50" s="97">
        <f t="shared" si="0"/>
        <v>65</v>
      </c>
      <c r="L50" s="98"/>
    </row>
    <row r="52" spans="1:12" ht="18.75" x14ac:dyDescent="0.3">
      <c r="A52" s="21" t="s">
        <v>5</v>
      </c>
      <c r="L52" s="90" t="s">
        <v>43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3" customWidth="1"/>
    <col min="2" max="2" width="42.5703125" style="13" customWidth="1"/>
    <col min="3" max="10" width="13" style="13" customWidth="1"/>
    <col min="11" max="12" width="10.28515625" style="13" customWidth="1"/>
    <col min="13" max="16384" width="9.140625" style="29"/>
  </cols>
  <sheetData>
    <row r="1" spans="1:12" ht="23.25" customHeight="1" x14ac:dyDescent="0.3">
      <c r="A1" s="476" t="s">
        <v>29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</row>
    <row r="2" spans="1:12" ht="20.25" x14ac:dyDescent="0.3">
      <c r="A2" s="30"/>
      <c r="B2" s="30"/>
      <c r="C2" s="31"/>
      <c r="D2" s="31"/>
      <c r="E2" s="31"/>
      <c r="F2" s="31"/>
      <c r="G2" s="31"/>
      <c r="H2" s="32"/>
      <c r="I2" s="33"/>
      <c r="J2" s="33"/>
      <c r="K2" s="33"/>
      <c r="L2" s="33"/>
    </row>
    <row r="3" spans="1:12" ht="16.5" x14ac:dyDescent="0.3">
      <c r="A3" s="34" t="s">
        <v>106</v>
      </c>
      <c r="B3" s="34"/>
      <c r="C3" s="35"/>
      <c r="D3" s="36"/>
      <c r="E3" s="35"/>
      <c r="F3" s="29"/>
      <c r="G3" s="37"/>
      <c r="I3" s="38"/>
      <c r="J3" s="38"/>
      <c r="K3" s="39"/>
      <c r="L3" s="40" t="s">
        <v>7</v>
      </c>
    </row>
    <row r="4" spans="1:12" ht="21.75" customHeight="1" x14ac:dyDescent="0.3">
      <c r="A4" s="477" t="s">
        <v>15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</row>
    <row r="5" spans="1:12" ht="30" customHeight="1" thickBot="1" x14ac:dyDescent="0.35">
      <c r="A5" s="478" t="s">
        <v>96</v>
      </c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</row>
    <row r="6" spans="1:12" s="41" customFormat="1" ht="39" thickBot="1" x14ac:dyDescent="0.25">
      <c r="A6" s="42" t="s">
        <v>0</v>
      </c>
      <c r="B6" s="43" t="s">
        <v>8</v>
      </c>
      <c r="C6" s="28" t="s">
        <v>9</v>
      </c>
      <c r="D6" s="28" t="s">
        <v>36</v>
      </c>
      <c r="E6" s="28" t="s">
        <v>10</v>
      </c>
      <c r="F6" s="28" t="s">
        <v>16</v>
      </c>
      <c r="G6" s="28" t="s">
        <v>11</v>
      </c>
      <c r="H6" s="28" t="s">
        <v>12</v>
      </c>
      <c r="I6" s="28" t="s">
        <v>31</v>
      </c>
      <c r="J6" s="28" t="s">
        <v>13</v>
      </c>
      <c r="K6" s="27" t="s">
        <v>14</v>
      </c>
      <c r="L6" s="44" t="s">
        <v>2</v>
      </c>
    </row>
    <row r="7" spans="1:12" s="45" customFormat="1" ht="24" customHeight="1" x14ac:dyDescent="0.2">
      <c r="A7" s="64">
        <v>1</v>
      </c>
      <c r="B7" s="99" t="s">
        <v>107</v>
      </c>
      <c r="C7" s="100">
        <v>8</v>
      </c>
      <c r="D7" s="100">
        <v>6</v>
      </c>
      <c r="E7" s="100">
        <v>6</v>
      </c>
      <c r="F7" s="100">
        <v>6</v>
      </c>
      <c r="G7" s="100">
        <v>5</v>
      </c>
      <c r="H7" s="100">
        <v>6</v>
      </c>
      <c r="I7" s="100">
        <v>5</v>
      </c>
      <c r="J7" s="100">
        <v>5</v>
      </c>
      <c r="K7" s="101">
        <f>SUM(C7:J7)</f>
        <v>47</v>
      </c>
      <c r="L7" s="102"/>
    </row>
    <row r="8" spans="1:12" s="45" customFormat="1" ht="24" customHeight="1" x14ac:dyDescent="0.2">
      <c r="A8" s="49">
        <v>2</v>
      </c>
      <c r="B8" s="81" t="s">
        <v>108</v>
      </c>
      <c r="C8" s="61">
        <v>9</v>
      </c>
      <c r="D8" s="61">
        <v>8</v>
      </c>
      <c r="E8" s="61">
        <v>8</v>
      </c>
      <c r="F8" s="61">
        <v>7</v>
      </c>
      <c r="G8" s="61">
        <v>7</v>
      </c>
      <c r="H8" s="61">
        <v>7</v>
      </c>
      <c r="I8" s="61">
        <v>6</v>
      </c>
      <c r="J8" s="61">
        <v>9</v>
      </c>
      <c r="K8" s="63">
        <f>SUM(C8:J8)</f>
        <v>61</v>
      </c>
      <c r="L8" s="103"/>
    </row>
    <row r="9" spans="1:12" s="45" customFormat="1" ht="24" customHeight="1" x14ac:dyDescent="0.2">
      <c r="A9" s="49">
        <v>3</v>
      </c>
      <c r="B9" s="81" t="s">
        <v>109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3">
        <f t="shared" ref="K9:K50" si="0">SUM(C9:J9)</f>
        <v>0</v>
      </c>
      <c r="L9" s="103"/>
    </row>
    <row r="10" spans="1:12" s="45" customFormat="1" ht="24" customHeight="1" x14ac:dyDescent="0.2">
      <c r="A10" s="49">
        <v>4</v>
      </c>
      <c r="B10" s="81" t="s">
        <v>90</v>
      </c>
      <c r="C10" s="61">
        <v>10</v>
      </c>
      <c r="D10" s="61">
        <v>9</v>
      </c>
      <c r="E10" s="61">
        <v>9</v>
      </c>
      <c r="F10" s="61">
        <v>8</v>
      </c>
      <c r="G10" s="61">
        <v>9</v>
      </c>
      <c r="H10" s="61">
        <v>9</v>
      </c>
      <c r="I10" s="61">
        <v>10</v>
      </c>
      <c r="J10" s="61">
        <v>10</v>
      </c>
      <c r="K10" s="63">
        <f t="shared" si="0"/>
        <v>74</v>
      </c>
      <c r="L10" s="103"/>
    </row>
    <row r="11" spans="1:12" s="45" customFormat="1" ht="24" customHeight="1" x14ac:dyDescent="0.2">
      <c r="A11" s="49">
        <v>5</v>
      </c>
      <c r="B11" s="81" t="s">
        <v>110</v>
      </c>
      <c r="C11" s="61">
        <v>5</v>
      </c>
      <c r="D11" s="61">
        <v>4</v>
      </c>
      <c r="E11" s="61">
        <v>2</v>
      </c>
      <c r="F11" s="61">
        <v>3</v>
      </c>
      <c r="G11" s="61">
        <v>5</v>
      </c>
      <c r="H11" s="61">
        <v>4</v>
      </c>
      <c r="I11" s="61">
        <v>4</v>
      </c>
      <c r="J11" s="61">
        <v>3</v>
      </c>
      <c r="K11" s="63">
        <f t="shared" si="0"/>
        <v>30</v>
      </c>
      <c r="L11" s="103"/>
    </row>
    <row r="12" spans="1:12" s="45" customFormat="1" ht="24" customHeight="1" x14ac:dyDescent="0.2">
      <c r="A12" s="49">
        <v>6</v>
      </c>
      <c r="B12" s="81" t="s">
        <v>111</v>
      </c>
      <c r="C12" s="61">
        <v>6</v>
      </c>
      <c r="D12" s="61">
        <v>7</v>
      </c>
      <c r="E12" s="61">
        <v>0</v>
      </c>
      <c r="F12" s="61">
        <v>0</v>
      </c>
      <c r="G12" s="61">
        <v>4</v>
      </c>
      <c r="H12" s="61">
        <v>4</v>
      </c>
      <c r="I12" s="61">
        <v>3</v>
      </c>
      <c r="J12" s="61">
        <v>3</v>
      </c>
      <c r="K12" s="63">
        <f t="shared" si="0"/>
        <v>27</v>
      </c>
      <c r="L12" s="103"/>
    </row>
    <row r="13" spans="1:12" s="45" customFormat="1" ht="24" customHeight="1" x14ac:dyDescent="0.2">
      <c r="A13" s="49">
        <v>7</v>
      </c>
      <c r="B13" s="81" t="s">
        <v>112</v>
      </c>
      <c r="C13" s="61">
        <v>7</v>
      </c>
      <c r="D13" s="61">
        <v>7</v>
      </c>
      <c r="E13" s="61">
        <v>6</v>
      </c>
      <c r="F13" s="61">
        <v>4</v>
      </c>
      <c r="G13" s="61">
        <v>4</v>
      </c>
      <c r="H13" s="61">
        <v>4</v>
      </c>
      <c r="I13" s="61">
        <v>5</v>
      </c>
      <c r="J13" s="61">
        <v>5</v>
      </c>
      <c r="K13" s="63">
        <f t="shared" si="0"/>
        <v>42</v>
      </c>
      <c r="L13" s="103"/>
    </row>
    <row r="14" spans="1:12" s="45" customFormat="1" ht="24" customHeight="1" x14ac:dyDescent="0.2">
      <c r="A14" s="49">
        <v>8</v>
      </c>
      <c r="B14" s="81" t="s">
        <v>113</v>
      </c>
      <c r="C14" s="61">
        <v>8</v>
      </c>
      <c r="D14" s="61">
        <v>7</v>
      </c>
      <c r="E14" s="61">
        <v>6</v>
      </c>
      <c r="F14" s="61">
        <v>0</v>
      </c>
      <c r="G14" s="61">
        <v>4</v>
      </c>
      <c r="H14" s="61">
        <v>5</v>
      </c>
      <c r="I14" s="61">
        <v>0</v>
      </c>
      <c r="J14" s="61">
        <v>3</v>
      </c>
      <c r="K14" s="63">
        <f t="shared" si="0"/>
        <v>33</v>
      </c>
      <c r="L14" s="103"/>
    </row>
    <row r="15" spans="1:12" s="45" customFormat="1" ht="24" customHeight="1" x14ac:dyDescent="0.2">
      <c r="A15" s="49">
        <v>9</v>
      </c>
      <c r="B15" s="81" t="s">
        <v>38</v>
      </c>
      <c r="C15" s="61">
        <v>8</v>
      </c>
      <c r="D15" s="61">
        <v>8</v>
      </c>
      <c r="E15" s="61">
        <v>10</v>
      </c>
      <c r="F15" s="61">
        <v>8</v>
      </c>
      <c r="G15" s="61">
        <v>9</v>
      </c>
      <c r="H15" s="61">
        <v>9</v>
      </c>
      <c r="I15" s="61">
        <v>9</v>
      </c>
      <c r="J15" s="61">
        <v>8</v>
      </c>
      <c r="K15" s="63">
        <f t="shared" si="0"/>
        <v>69</v>
      </c>
      <c r="L15" s="103"/>
    </row>
    <row r="16" spans="1:12" s="45" customFormat="1" ht="24" customHeight="1" x14ac:dyDescent="0.2">
      <c r="A16" s="49">
        <v>10</v>
      </c>
      <c r="B16" s="81" t="s">
        <v>39</v>
      </c>
      <c r="C16" s="61">
        <v>8</v>
      </c>
      <c r="D16" s="61">
        <v>10</v>
      </c>
      <c r="E16" s="61">
        <v>6</v>
      </c>
      <c r="F16" s="61">
        <v>6</v>
      </c>
      <c r="G16" s="61">
        <v>7</v>
      </c>
      <c r="H16" s="61">
        <v>6</v>
      </c>
      <c r="I16" s="61">
        <v>8</v>
      </c>
      <c r="J16" s="61">
        <v>8</v>
      </c>
      <c r="K16" s="63">
        <f t="shared" si="0"/>
        <v>59</v>
      </c>
      <c r="L16" s="103"/>
    </row>
    <row r="17" spans="1:12" s="45" customFormat="1" ht="24" customHeight="1" x14ac:dyDescent="0.2">
      <c r="A17" s="49">
        <v>11</v>
      </c>
      <c r="B17" s="81" t="s">
        <v>114</v>
      </c>
      <c r="C17" s="61">
        <v>10</v>
      </c>
      <c r="D17" s="61">
        <v>10</v>
      </c>
      <c r="E17" s="61">
        <v>10</v>
      </c>
      <c r="F17" s="61">
        <v>8</v>
      </c>
      <c r="G17" s="61">
        <v>9</v>
      </c>
      <c r="H17" s="61">
        <v>9</v>
      </c>
      <c r="I17" s="61">
        <v>10</v>
      </c>
      <c r="J17" s="61">
        <v>10</v>
      </c>
      <c r="K17" s="63">
        <f t="shared" si="0"/>
        <v>76</v>
      </c>
      <c r="L17" s="103"/>
    </row>
    <row r="18" spans="1:12" s="45" customFormat="1" ht="24" customHeight="1" x14ac:dyDescent="0.2">
      <c r="A18" s="49">
        <v>12</v>
      </c>
      <c r="B18" s="81" t="s">
        <v>19</v>
      </c>
      <c r="C18" s="61">
        <v>7</v>
      </c>
      <c r="D18" s="61">
        <v>7</v>
      </c>
      <c r="E18" s="61">
        <v>7</v>
      </c>
      <c r="F18" s="61">
        <v>6</v>
      </c>
      <c r="G18" s="61">
        <v>6</v>
      </c>
      <c r="H18" s="61">
        <v>5</v>
      </c>
      <c r="I18" s="61">
        <v>6</v>
      </c>
      <c r="J18" s="61">
        <v>5</v>
      </c>
      <c r="K18" s="63">
        <f t="shared" si="0"/>
        <v>49</v>
      </c>
      <c r="L18" s="103"/>
    </row>
    <row r="19" spans="1:12" s="45" customFormat="1" ht="24" customHeight="1" x14ac:dyDescent="0.2">
      <c r="A19" s="49">
        <v>13</v>
      </c>
      <c r="B19" s="81" t="s">
        <v>115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3">
        <f t="shared" si="0"/>
        <v>0</v>
      </c>
      <c r="L19" s="103"/>
    </row>
    <row r="20" spans="1:12" s="45" customFormat="1" ht="24" customHeight="1" x14ac:dyDescent="0.2">
      <c r="A20" s="49">
        <v>14</v>
      </c>
      <c r="B20" s="81" t="s">
        <v>23</v>
      </c>
      <c r="C20" s="61">
        <v>7</v>
      </c>
      <c r="D20" s="61">
        <v>10</v>
      </c>
      <c r="E20" s="61">
        <v>7</v>
      </c>
      <c r="F20" s="61">
        <v>6</v>
      </c>
      <c r="G20" s="61">
        <v>6</v>
      </c>
      <c r="H20" s="61">
        <v>6</v>
      </c>
      <c r="I20" s="61">
        <v>8</v>
      </c>
      <c r="J20" s="61">
        <v>9</v>
      </c>
      <c r="K20" s="63">
        <f t="shared" si="0"/>
        <v>59</v>
      </c>
      <c r="L20" s="103"/>
    </row>
    <row r="21" spans="1:12" s="45" customFormat="1" ht="24" customHeight="1" x14ac:dyDescent="0.2">
      <c r="A21" s="49">
        <v>15</v>
      </c>
      <c r="B21" s="81" t="s">
        <v>116</v>
      </c>
      <c r="C21" s="61">
        <v>6</v>
      </c>
      <c r="D21" s="61">
        <v>5</v>
      </c>
      <c r="E21" s="61">
        <v>4</v>
      </c>
      <c r="F21" s="61">
        <v>3</v>
      </c>
      <c r="G21" s="61">
        <v>3</v>
      </c>
      <c r="H21" s="61">
        <v>4</v>
      </c>
      <c r="I21" s="61">
        <v>0</v>
      </c>
      <c r="J21" s="61">
        <v>4</v>
      </c>
      <c r="K21" s="63">
        <f t="shared" si="0"/>
        <v>29</v>
      </c>
      <c r="L21" s="103"/>
    </row>
    <row r="22" spans="1:12" s="45" customFormat="1" ht="24" customHeight="1" x14ac:dyDescent="0.2">
      <c r="A22" s="49">
        <v>16</v>
      </c>
      <c r="B22" s="81" t="s">
        <v>117</v>
      </c>
      <c r="C22" s="61">
        <v>8</v>
      </c>
      <c r="D22" s="61">
        <v>6</v>
      </c>
      <c r="E22" s="61">
        <v>6</v>
      </c>
      <c r="F22" s="61">
        <v>7</v>
      </c>
      <c r="G22" s="61">
        <v>7</v>
      </c>
      <c r="H22" s="61">
        <v>0</v>
      </c>
      <c r="I22" s="61">
        <v>6</v>
      </c>
      <c r="J22" s="61">
        <v>8</v>
      </c>
      <c r="K22" s="63">
        <f t="shared" si="0"/>
        <v>48</v>
      </c>
      <c r="L22" s="103"/>
    </row>
    <row r="23" spans="1:12" s="45" customFormat="1" ht="24" customHeight="1" x14ac:dyDescent="0.2">
      <c r="A23" s="49">
        <v>17</v>
      </c>
      <c r="B23" s="81" t="s">
        <v>21</v>
      </c>
      <c r="C23" s="61">
        <v>7</v>
      </c>
      <c r="D23" s="61">
        <v>8</v>
      </c>
      <c r="E23" s="61">
        <v>6</v>
      </c>
      <c r="F23" s="61">
        <v>6</v>
      </c>
      <c r="G23" s="61">
        <v>7</v>
      </c>
      <c r="H23" s="61">
        <v>5</v>
      </c>
      <c r="I23" s="61">
        <v>4</v>
      </c>
      <c r="J23" s="61">
        <v>6</v>
      </c>
      <c r="K23" s="63">
        <f t="shared" si="0"/>
        <v>49</v>
      </c>
      <c r="L23" s="103"/>
    </row>
    <row r="24" spans="1:12" s="45" customFormat="1" ht="24" customHeight="1" x14ac:dyDescent="0.2">
      <c r="A24" s="49">
        <v>18</v>
      </c>
      <c r="B24" s="81" t="s">
        <v>41</v>
      </c>
      <c r="C24" s="61">
        <v>8</v>
      </c>
      <c r="D24" s="61">
        <v>8</v>
      </c>
      <c r="E24" s="61">
        <v>6</v>
      </c>
      <c r="F24" s="61">
        <v>5</v>
      </c>
      <c r="G24" s="61">
        <v>6</v>
      </c>
      <c r="H24" s="61">
        <v>5</v>
      </c>
      <c r="I24" s="61">
        <v>5</v>
      </c>
      <c r="J24" s="61">
        <v>5</v>
      </c>
      <c r="K24" s="63">
        <f t="shared" si="0"/>
        <v>48</v>
      </c>
      <c r="L24" s="103"/>
    </row>
    <row r="25" spans="1:12" s="45" customFormat="1" ht="24" customHeight="1" x14ac:dyDescent="0.2">
      <c r="A25" s="49">
        <v>19</v>
      </c>
      <c r="B25" s="81" t="s">
        <v>118</v>
      </c>
      <c r="C25" s="61">
        <v>7</v>
      </c>
      <c r="D25" s="61">
        <v>7</v>
      </c>
      <c r="E25" s="61">
        <v>6</v>
      </c>
      <c r="F25" s="61">
        <v>7</v>
      </c>
      <c r="G25" s="61">
        <v>7</v>
      </c>
      <c r="H25" s="61">
        <v>7</v>
      </c>
      <c r="I25" s="61">
        <v>8</v>
      </c>
      <c r="J25" s="61">
        <v>8</v>
      </c>
      <c r="K25" s="63">
        <f t="shared" si="0"/>
        <v>57</v>
      </c>
      <c r="L25" s="103"/>
    </row>
    <row r="26" spans="1:12" s="45" customFormat="1" ht="24" customHeight="1" x14ac:dyDescent="0.2">
      <c r="A26" s="49">
        <v>20</v>
      </c>
      <c r="B26" s="81" t="s">
        <v>119</v>
      </c>
      <c r="C26" s="61">
        <v>5</v>
      </c>
      <c r="D26" s="61">
        <v>6</v>
      </c>
      <c r="E26" s="61">
        <v>4</v>
      </c>
      <c r="F26" s="61">
        <v>0</v>
      </c>
      <c r="G26" s="61">
        <v>7</v>
      </c>
      <c r="H26" s="61">
        <v>6</v>
      </c>
      <c r="I26" s="61">
        <v>5</v>
      </c>
      <c r="J26" s="61">
        <v>4</v>
      </c>
      <c r="K26" s="63">
        <f t="shared" si="0"/>
        <v>37</v>
      </c>
      <c r="L26" s="103"/>
    </row>
    <row r="27" spans="1:12" s="45" customFormat="1" ht="24" customHeight="1" x14ac:dyDescent="0.2">
      <c r="A27" s="49">
        <v>21</v>
      </c>
      <c r="B27" s="81" t="s">
        <v>120</v>
      </c>
      <c r="C27" s="61">
        <v>6</v>
      </c>
      <c r="D27" s="61">
        <v>7</v>
      </c>
      <c r="E27" s="61">
        <v>7</v>
      </c>
      <c r="F27" s="61">
        <v>5</v>
      </c>
      <c r="G27" s="61">
        <v>5</v>
      </c>
      <c r="H27" s="61">
        <v>5</v>
      </c>
      <c r="I27" s="61">
        <v>7</v>
      </c>
      <c r="J27" s="61">
        <v>6</v>
      </c>
      <c r="K27" s="63">
        <f t="shared" si="0"/>
        <v>48</v>
      </c>
      <c r="L27" s="103"/>
    </row>
    <row r="28" spans="1:12" s="45" customFormat="1" ht="24" customHeight="1" x14ac:dyDescent="0.2">
      <c r="A28" s="49">
        <v>22</v>
      </c>
      <c r="B28" s="81" t="s">
        <v>121</v>
      </c>
      <c r="C28" s="61">
        <v>10</v>
      </c>
      <c r="D28" s="61">
        <v>8</v>
      </c>
      <c r="E28" s="61">
        <v>7</v>
      </c>
      <c r="F28" s="61">
        <v>6</v>
      </c>
      <c r="G28" s="61">
        <v>5</v>
      </c>
      <c r="H28" s="61">
        <v>6</v>
      </c>
      <c r="I28" s="61">
        <v>7</v>
      </c>
      <c r="J28" s="61">
        <v>7</v>
      </c>
      <c r="K28" s="63">
        <f t="shared" si="0"/>
        <v>56</v>
      </c>
      <c r="L28" s="103"/>
    </row>
    <row r="29" spans="1:12" s="45" customFormat="1" ht="24" customHeight="1" x14ac:dyDescent="0.2">
      <c r="A29" s="49">
        <v>23</v>
      </c>
      <c r="B29" s="81" t="s">
        <v>122</v>
      </c>
      <c r="C29" s="61">
        <v>8</v>
      </c>
      <c r="D29" s="61">
        <v>7</v>
      </c>
      <c r="E29" s="61">
        <v>4</v>
      </c>
      <c r="F29" s="61">
        <v>5</v>
      </c>
      <c r="G29" s="61">
        <v>5</v>
      </c>
      <c r="H29" s="61">
        <v>5</v>
      </c>
      <c r="I29" s="61">
        <v>8</v>
      </c>
      <c r="J29" s="61">
        <v>6</v>
      </c>
      <c r="K29" s="63">
        <f t="shared" si="0"/>
        <v>48</v>
      </c>
      <c r="L29" s="103"/>
    </row>
    <row r="30" spans="1:12" s="45" customFormat="1" ht="24" customHeight="1" x14ac:dyDescent="0.2">
      <c r="A30" s="49">
        <v>24</v>
      </c>
      <c r="B30" s="81" t="s">
        <v>58</v>
      </c>
      <c r="C30" s="61">
        <v>7</v>
      </c>
      <c r="D30" s="61">
        <v>7</v>
      </c>
      <c r="E30" s="61">
        <v>6</v>
      </c>
      <c r="F30" s="61">
        <v>6</v>
      </c>
      <c r="G30" s="61">
        <v>7</v>
      </c>
      <c r="H30" s="61">
        <v>8</v>
      </c>
      <c r="I30" s="61">
        <v>6</v>
      </c>
      <c r="J30" s="61">
        <v>8</v>
      </c>
      <c r="K30" s="63">
        <f t="shared" si="0"/>
        <v>55</v>
      </c>
      <c r="L30" s="103"/>
    </row>
    <row r="31" spans="1:12" s="45" customFormat="1" ht="24" customHeight="1" x14ac:dyDescent="0.2">
      <c r="A31" s="49">
        <v>25</v>
      </c>
      <c r="B31" s="81" t="s">
        <v>123</v>
      </c>
      <c r="C31" s="61">
        <v>6</v>
      </c>
      <c r="D31" s="61">
        <v>6</v>
      </c>
      <c r="E31" s="61">
        <v>5</v>
      </c>
      <c r="F31" s="61">
        <v>4</v>
      </c>
      <c r="G31" s="61">
        <v>3</v>
      </c>
      <c r="H31" s="61">
        <v>4</v>
      </c>
      <c r="I31" s="61">
        <v>4</v>
      </c>
      <c r="J31" s="61">
        <v>3</v>
      </c>
      <c r="K31" s="63">
        <f t="shared" si="0"/>
        <v>35</v>
      </c>
      <c r="L31" s="103"/>
    </row>
    <row r="32" spans="1:12" s="45" customFormat="1" ht="24" customHeight="1" x14ac:dyDescent="0.2">
      <c r="A32" s="49">
        <v>26</v>
      </c>
      <c r="B32" s="81" t="s">
        <v>124</v>
      </c>
      <c r="C32" s="61">
        <v>5</v>
      </c>
      <c r="D32" s="61">
        <v>5</v>
      </c>
      <c r="E32" s="61">
        <v>4</v>
      </c>
      <c r="F32" s="61">
        <v>4</v>
      </c>
      <c r="G32" s="61">
        <v>3</v>
      </c>
      <c r="H32" s="61">
        <v>4</v>
      </c>
      <c r="I32" s="61">
        <v>5</v>
      </c>
      <c r="J32" s="61">
        <v>3</v>
      </c>
      <c r="K32" s="63">
        <f t="shared" si="0"/>
        <v>33</v>
      </c>
      <c r="L32" s="103"/>
    </row>
    <row r="33" spans="1:12" s="45" customFormat="1" ht="24" customHeight="1" x14ac:dyDescent="0.3">
      <c r="A33" s="49">
        <v>27</v>
      </c>
      <c r="B33" s="82" t="s">
        <v>125</v>
      </c>
      <c r="C33" s="61">
        <v>7</v>
      </c>
      <c r="D33" s="61">
        <v>6</v>
      </c>
      <c r="E33" s="61">
        <v>6</v>
      </c>
      <c r="F33" s="61">
        <v>5</v>
      </c>
      <c r="G33" s="61">
        <v>4</v>
      </c>
      <c r="H33" s="61">
        <v>5</v>
      </c>
      <c r="I33" s="61">
        <v>7</v>
      </c>
      <c r="J33" s="61">
        <v>6</v>
      </c>
      <c r="K33" s="63">
        <f t="shared" si="0"/>
        <v>46</v>
      </c>
      <c r="L33" s="103"/>
    </row>
    <row r="34" spans="1:12" s="45" customFormat="1" ht="24" customHeight="1" x14ac:dyDescent="0.2">
      <c r="A34" s="49">
        <v>28</v>
      </c>
      <c r="B34" s="81" t="s">
        <v>126</v>
      </c>
      <c r="C34" s="61">
        <v>7</v>
      </c>
      <c r="D34" s="61">
        <v>6</v>
      </c>
      <c r="E34" s="61">
        <v>7</v>
      </c>
      <c r="F34" s="61">
        <v>6</v>
      </c>
      <c r="G34" s="61">
        <v>5</v>
      </c>
      <c r="H34" s="61">
        <v>8</v>
      </c>
      <c r="I34" s="61">
        <v>6</v>
      </c>
      <c r="J34" s="61">
        <v>8</v>
      </c>
      <c r="K34" s="63">
        <f t="shared" si="0"/>
        <v>53</v>
      </c>
      <c r="L34" s="103"/>
    </row>
    <row r="35" spans="1:12" s="45" customFormat="1" ht="24" customHeight="1" x14ac:dyDescent="0.3">
      <c r="A35" s="49">
        <v>29</v>
      </c>
      <c r="B35" s="83" t="s">
        <v>127</v>
      </c>
      <c r="C35" s="61">
        <v>5</v>
      </c>
      <c r="D35" s="61">
        <v>5</v>
      </c>
      <c r="E35" s="61">
        <v>4</v>
      </c>
      <c r="F35" s="61">
        <v>3</v>
      </c>
      <c r="G35" s="61">
        <v>4</v>
      </c>
      <c r="H35" s="61">
        <v>4</v>
      </c>
      <c r="I35" s="61">
        <v>3</v>
      </c>
      <c r="J35" s="61">
        <v>4</v>
      </c>
      <c r="K35" s="63">
        <f t="shared" si="0"/>
        <v>32</v>
      </c>
      <c r="L35" s="103"/>
    </row>
    <row r="36" spans="1:12" s="45" customFormat="1" ht="24" customHeight="1" x14ac:dyDescent="0.3">
      <c r="A36" s="49">
        <v>30</v>
      </c>
      <c r="B36" s="83" t="s">
        <v>128</v>
      </c>
      <c r="C36" s="61">
        <v>5</v>
      </c>
      <c r="D36" s="61">
        <v>5</v>
      </c>
      <c r="E36" s="61">
        <v>6</v>
      </c>
      <c r="F36" s="61">
        <v>7</v>
      </c>
      <c r="G36" s="61">
        <v>6</v>
      </c>
      <c r="H36" s="61">
        <v>7</v>
      </c>
      <c r="I36" s="61">
        <v>5</v>
      </c>
      <c r="J36" s="61">
        <v>7</v>
      </c>
      <c r="K36" s="63">
        <f t="shared" si="0"/>
        <v>48</v>
      </c>
      <c r="L36" s="103"/>
    </row>
    <row r="37" spans="1:12" s="45" customFormat="1" ht="24" customHeight="1" x14ac:dyDescent="0.3">
      <c r="A37" s="49">
        <v>31</v>
      </c>
      <c r="B37" s="83" t="s">
        <v>129</v>
      </c>
      <c r="C37" s="61">
        <v>10</v>
      </c>
      <c r="D37" s="61">
        <v>9</v>
      </c>
      <c r="E37" s="61">
        <v>7</v>
      </c>
      <c r="F37" s="61">
        <v>9</v>
      </c>
      <c r="G37" s="61">
        <v>9</v>
      </c>
      <c r="H37" s="61">
        <v>8</v>
      </c>
      <c r="I37" s="61">
        <v>10</v>
      </c>
      <c r="J37" s="61">
        <v>10</v>
      </c>
      <c r="K37" s="63">
        <f t="shared" si="0"/>
        <v>72</v>
      </c>
      <c r="L37" s="103"/>
    </row>
    <row r="38" spans="1:12" s="45" customFormat="1" ht="24" customHeight="1" x14ac:dyDescent="0.3">
      <c r="A38" s="49">
        <v>32</v>
      </c>
      <c r="B38" s="83" t="s">
        <v>130</v>
      </c>
      <c r="C38" s="61">
        <v>7</v>
      </c>
      <c r="D38" s="61">
        <v>6</v>
      </c>
      <c r="E38" s="61">
        <v>6</v>
      </c>
      <c r="F38" s="61">
        <v>7</v>
      </c>
      <c r="G38" s="61">
        <v>7</v>
      </c>
      <c r="H38" s="61">
        <v>6</v>
      </c>
      <c r="I38" s="61">
        <v>8</v>
      </c>
      <c r="J38" s="61">
        <v>8</v>
      </c>
      <c r="K38" s="63">
        <f t="shared" si="0"/>
        <v>55</v>
      </c>
      <c r="L38" s="103"/>
    </row>
    <row r="39" spans="1:12" s="45" customFormat="1" ht="24" customHeight="1" x14ac:dyDescent="0.3">
      <c r="A39" s="49">
        <v>33</v>
      </c>
      <c r="B39" s="83" t="s">
        <v>131</v>
      </c>
      <c r="C39" s="61">
        <v>8</v>
      </c>
      <c r="D39" s="61">
        <v>9</v>
      </c>
      <c r="E39" s="61">
        <v>8</v>
      </c>
      <c r="F39" s="61">
        <v>8</v>
      </c>
      <c r="G39" s="61">
        <v>8</v>
      </c>
      <c r="H39" s="61">
        <v>9</v>
      </c>
      <c r="I39" s="61">
        <v>10</v>
      </c>
      <c r="J39" s="61">
        <v>10</v>
      </c>
      <c r="K39" s="63">
        <f t="shared" si="0"/>
        <v>70</v>
      </c>
      <c r="L39" s="103"/>
    </row>
    <row r="40" spans="1:12" s="45" customFormat="1" ht="24" customHeight="1" x14ac:dyDescent="0.3">
      <c r="A40" s="49">
        <v>34</v>
      </c>
      <c r="B40" s="83" t="s">
        <v>34</v>
      </c>
      <c r="C40" s="61">
        <v>7</v>
      </c>
      <c r="D40" s="61">
        <v>7</v>
      </c>
      <c r="E40" s="61">
        <v>6</v>
      </c>
      <c r="F40" s="61">
        <v>5</v>
      </c>
      <c r="G40" s="61">
        <v>6</v>
      </c>
      <c r="H40" s="61">
        <v>5</v>
      </c>
      <c r="I40" s="61">
        <v>5</v>
      </c>
      <c r="J40" s="61">
        <v>7</v>
      </c>
      <c r="K40" s="63">
        <f t="shared" si="0"/>
        <v>48</v>
      </c>
      <c r="L40" s="103"/>
    </row>
    <row r="41" spans="1:12" s="45" customFormat="1" ht="24" customHeight="1" x14ac:dyDescent="0.3">
      <c r="A41" s="49">
        <v>35</v>
      </c>
      <c r="B41" s="83" t="s">
        <v>132</v>
      </c>
      <c r="C41" s="61">
        <v>4</v>
      </c>
      <c r="D41" s="61">
        <v>3</v>
      </c>
      <c r="E41" s="61">
        <v>3</v>
      </c>
      <c r="F41" s="61">
        <v>2</v>
      </c>
      <c r="G41" s="61">
        <v>2</v>
      </c>
      <c r="H41" s="61">
        <v>2</v>
      </c>
      <c r="I41" s="61">
        <v>2</v>
      </c>
      <c r="J41" s="61">
        <v>3</v>
      </c>
      <c r="K41" s="63">
        <f t="shared" si="0"/>
        <v>21</v>
      </c>
      <c r="L41" s="103"/>
    </row>
    <row r="42" spans="1:12" s="45" customFormat="1" ht="24" customHeight="1" x14ac:dyDescent="0.3">
      <c r="A42" s="49">
        <v>36</v>
      </c>
      <c r="B42" s="83" t="s">
        <v>44</v>
      </c>
      <c r="C42" s="61">
        <v>7</v>
      </c>
      <c r="D42" s="61">
        <v>7</v>
      </c>
      <c r="E42" s="61">
        <v>5</v>
      </c>
      <c r="F42" s="61">
        <v>4</v>
      </c>
      <c r="G42" s="61">
        <v>4</v>
      </c>
      <c r="H42" s="61">
        <v>5</v>
      </c>
      <c r="I42" s="61">
        <v>4</v>
      </c>
      <c r="J42" s="61">
        <v>5</v>
      </c>
      <c r="K42" s="63">
        <f t="shared" si="0"/>
        <v>41</v>
      </c>
      <c r="L42" s="103"/>
    </row>
    <row r="43" spans="1:12" s="45" customFormat="1" ht="24" customHeight="1" x14ac:dyDescent="0.3">
      <c r="A43" s="49">
        <v>37</v>
      </c>
      <c r="B43" s="83" t="s">
        <v>17</v>
      </c>
      <c r="C43" s="61">
        <v>8</v>
      </c>
      <c r="D43" s="61">
        <v>8</v>
      </c>
      <c r="E43" s="61">
        <v>7</v>
      </c>
      <c r="F43" s="61">
        <v>7</v>
      </c>
      <c r="G43" s="61">
        <v>8</v>
      </c>
      <c r="H43" s="61">
        <v>6</v>
      </c>
      <c r="I43" s="61">
        <v>8</v>
      </c>
      <c r="J43" s="61">
        <v>8</v>
      </c>
      <c r="K43" s="63">
        <f t="shared" si="0"/>
        <v>60</v>
      </c>
      <c r="L43" s="103"/>
    </row>
    <row r="44" spans="1:12" s="45" customFormat="1" ht="24" customHeight="1" x14ac:dyDescent="0.3">
      <c r="A44" s="49">
        <v>38</v>
      </c>
      <c r="B44" s="83" t="s">
        <v>18</v>
      </c>
      <c r="C44" s="61">
        <v>7</v>
      </c>
      <c r="D44" s="61">
        <v>8</v>
      </c>
      <c r="E44" s="61">
        <v>6</v>
      </c>
      <c r="F44" s="61">
        <v>5</v>
      </c>
      <c r="G44" s="61">
        <v>5</v>
      </c>
      <c r="H44" s="61">
        <v>6</v>
      </c>
      <c r="I44" s="61">
        <v>8</v>
      </c>
      <c r="J44" s="61">
        <v>7</v>
      </c>
      <c r="K44" s="63">
        <f t="shared" si="0"/>
        <v>52</v>
      </c>
      <c r="L44" s="103"/>
    </row>
    <row r="45" spans="1:12" s="45" customFormat="1" ht="24" customHeight="1" x14ac:dyDescent="0.3">
      <c r="A45" s="49">
        <v>39</v>
      </c>
      <c r="B45" s="83" t="s">
        <v>133</v>
      </c>
      <c r="C45" s="61">
        <v>7</v>
      </c>
      <c r="D45" s="61">
        <v>6</v>
      </c>
      <c r="E45" s="61">
        <v>6</v>
      </c>
      <c r="F45" s="61">
        <v>4</v>
      </c>
      <c r="G45" s="61">
        <v>3</v>
      </c>
      <c r="H45" s="61">
        <v>4</v>
      </c>
      <c r="I45" s="61">
        <v>4</v>
      </c>
      <c r="J45" s="61">
        <v>4</v>
      </c>
      <c r="K45" s="63">
        <f t="shared" si="0"/>
        <v>38</v>
      </c>
      <c r="L45" s="103"/>
    </row>
    <row r="46" spans="1:12" s="45" customFormat="1" ht="24" customHeight="1" x14ac:dyDescent="0.3">
      <c r="A46" s="49">
        <v>40</v>
      </c>
      <c r="B46" s="83" t="s">
        <v>20</v>
      </c>
      <c r="C46" s="61">
        <v>6</v>
      </c>
      <c r="D46" s="61">
        <v>5</v>
      </c>
      <c r="E46" s="61">
        <v>4</v>
      </c>
      <c r="F46" s="61">
        <v>2</v>
      </c>
      <c r="G46" s="61">
        <v>3</v>
      </c>
      <c r="H46" s="61">
        <v>3</v>
      </c>
      <c r="I46" s="61">
        <v>4</v>
      </c>
      <c r="J46" s="61">
        <v>3</v>
      </c>
      <c r="K46" s="63">
        <f t="shared" si="0"/>
        <v>30</v>
      </c>
      <c r="L46" s="103"/>
    </row>
    <row r="47" spans="1:12" s="45" customFormat="1" ht="24" customHeight="1" x14ac:dyDescent="0.3">
      <c r="A47" s="49">
        <v>41</v>
      </c>
      <c r="B47" s="83" t="s">
        <v>45</v>
      </c>
      <c r="C47" s="61">
        <v>8</v>
      </c>
      <c r="D47" s="61">
        <v>8</v>
      </c>
      <c r="E47" s="61">
        <v>9</v>
      </c>
      <c r="F47" s="61">
        <v>8</v>
      </c>
      <c r="G47" s="61">
        <v>10</v>
      </c>
      <c r="H47" s="61">
        <v>9</v>
      </c>
      <c r="I47" s="61">
        <v>9</v>
      </c>
      <c r="J47" s="61">
        <v>10</v>
      </c>
      <c r="K47" s="63">
        <f t="shared" si="0"/>
        <v>71</v>
      </c>
      <c r="L47" s="103"/>
    </row>
    <row r="48" spans="1:12" s="45" customFormat="1" ht="24" customHeight="1" x14ac:dyDescent="0.3">
      <c r="A48" s="49">
        <v>42</v>
      </c>
      <c r="B48" s="83" t="s">
        <v>22</v>
      </c>
      <c r="C48" s="61">
        <v>8</v>
      </c>
      <c r="D48" s="61">
        <v>8</v>
      </c>
      <c r="E48" s="61">
        <v>7</v>
      </c>
      <c r="F48" s="61">
        <v>6</v>
      </c>
      <c r="G48" s="61">
        <v>7</v>
      </c>
      <c r="H48" s="61">
        <v>7</v>
      </c>
      <c r="I48" s="61">
        <v>6</v>
      </c>
      <c r="J48" s="61">
        <v>9</v>
      </c>
      <c r="K48" s="63">
        <f t="shared" si="0"/>
        <v>58</v>
      </c>
      <c r="L48" s="103"/>
    </row>
    <row r="49" spans="1:12" s="45" customFormat="1" ht="24" customHeight="1" x14ac:dyDescent="0.3">
      <c r="A49" s="49">
        <v>43</v>
      </c>
      <c r="B49" s="83" t="s">
        <v>134</v>
      </c>
      <c r="C49" s="61">
        <v>3</v>
      </c>
      <c r="D49" s="61">
        <v>4</v>
      </c>
      <c r="E49" s="61">
        <v>4</v>
      </c>
      <c r="F49" s="61">
        <v>0</v>
      </c>
      <c r="G49" s="61">
        <v>2</v>
      </c>
      <c r="H49" s="61">
        <v>4</v>
      </c>
      <c r="I49" s="61">
        <v>4</v>
      </c>
      <c r="J49" s="61">
        <v>4</v>
      </c>
      <c r="K49" s="63">
        <f t="shared" si="0"/>
        <v>25</v>
      </c>
      <c r="L49" s="103"/>
    </row>
    <row r="50" spans="1:12" s="45" customFormat="1" ht="24" customHeight="1" thickBot="1" x14ac:dyDescent="0.35">
      <c r="A50" s="52">
        <v>44</v>
      </c>
      <c r="B50" s="84" t="s">
        <v>135</v>
      </c>
      <c r="C50" s="96">
        <v>10</v>
      </c>
      <c r="D50" s="96">
        <v>10</v>
      </c>
      <c r="E50" s="96">
        <v>8</v>
      </c>
      <c r="F50" s="96">
        <v>6</v>
      </c>
      <c r="G50" s="96">
        <v>9</v>
      </c>
      <c r="H50" s="96">
        <v>8</v>
      </c>
      <c r="I50" s="96">
        <v>8</v>
      </c>
      <c r="J50" s="96">
        <v>8</v>
      </c>
      <c r="K50" s="97">
        <f t="shared" si="0"/>
        <v>67</v>
      </c>
      <c r="L50" s="104"/>
    </row>
    <row r="52" spans="1:12" ht="18" x14ac:dyDescent="0.3">
      <c r="A52" s="21" t="s">
        <v>145</v>
      </c>
      <c r="L52" s="22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topLeftCell="A16" zoomScale="80" zoomScaleNormal="100" zoomScaleSheetLayoutView="80" workbookViewId="0">
      <selection activeCell="H47" sqref="H47"/>
    </sheetView>
  </sheetViews>
  <sheetFormatPr defaultColWidth="9.140625" defaultRowHeight="15" x14ac:dyDescent="0.3"/>
  <cols>
    <col min="1" max="1" width="7.5703125" style="7" customWidth="1"/>
    <col min="2" max="2" width="15.140625" style="17" customWidth="1"/>
    <col min="3" max="3" width="53.5703125" style="17" customWidth="1"/>
    <col min="4" max="4" width="13.42578125" style="17" hidden="1" customWidth="1"/>
    <col min="5" max="5" width="12.85546875" style="17" hidden="1" customWidth="1"/>
    <col min="6" max="6" width="12" style="17" hidden="1" customWidth="1"/>
    <col min="7" max="7" width="13.85546875" style="17" hidden="1" customWidth="1"/>
    <col min="8" max="8" width="18.42578125" style="17" customWidth="1"/>
    <col min="9" max="9" width="13.5703125" style="108" customWidth="1"/>
    <col min="10" max="16384" width="9.140625" style="7"/>
  </cols>
  <sheetData>
    <row r="1" spans="1:14" ht="41.25" customHeight="1" x14ac:dyDescent="0.3">
      <c r="B1" s="476" t="s">
        <v>29</v>
      </c>
      <c r="C1" s="476"/>
      <c r="D1" s="476"/>
      <c r="E1" s="476"/>
      <c r="F1" s="476"/>
      <c r="G1" s="476"/>
      <c r="H1" s="476"/>
      <c r="I1" s="476"/>
      <c r="J1" s="46"/>
      <c r="K1" s="46"/>
      <c r="L1" s="46"/>
      <c r="M1" s="46"/>
      <c r="N1" s="46"/>
    </row>
    <row r="2" spans="1:14" ht="20.25" hidden="1" x14ac:dyDescent="0.3">
      <c r="B2" s="30"/>
      <c r="C2" s="30"/>
      <c r="D2" s="31"/>
      <c r="E2" s="31"/>
      <c r="F2" s="31"/>
      <c r="G2" s="31"/>
      <c r="H2" s="31"/>
      <c r="I2" s="106"/>
      <c r="J2" s="32"/>
      <c r="K2" s="33"/>
      <c r="L2" s="33"/>
      <c r="M2" s="33"/>
      <c r="N2" s="33"/>
    </row>
    <row r="3" spans="1:14" ht="16.5" x14ac:dyDescent="0.3">
      <c r="A3" s="363">
        <v>21</v>
      </c>
      <c r="B3" s="34" t="s">
        <v>160</v>
      </c>
      <c r="C3" s="34"/>
      <c r="D3" s="35"/>
      <c r="E3" s="35"/>
      <c r="F3" s="36"/>
      <c r="G3" s="35"/>
      <c r="H3" s="29"/>
      <c r="I3" s="107" t="s">
        <v>7</v>
      </c>
      <c r="J3" s="13"/>
      <c r="K3" s="38"/>
      <c r="L3" s="38"/>
      <c r="M3" s="39"/>
    </row>
    <row r="4" spans="1:14" ht="20.25" x14ac:dyDescent="0.3">
      <c r="B4" s="477" t="s">
        <v>150</v>
      </c>
      <c r="C4" s="477"/>
      <c r="D4" s="477"/>
      <c r="E4" s="477"/>
      <c r="F4" s="477"/>
      <c r="G4" s="477"/>
      <c r="H4" s="477"/>
      <c r="I4" s="477"/>
      <c r="J4" s="47"/>
      <c r="K4" s="47"/>
      <c r="L4" s="47"/>
      <c r="M4" s="47"/>
      <c r="N4" s="47"/>
    </row>
    <row r="5" spans="1:14" ht="24.75" hidden="1" customHeight="1" x14ac:dyDescent="0.3">
      <c r="B5" s="478"/>
      <c r="C5" s="478"/>
      <c r="D5" s="478"/>
      <c r="E5" s="478"/>
      <c r="F5" s="478"/>
      <c r="G5" s="478"/>
      <c r="H5" s="478"/>
      <c r="I5" s="478"/>
      <c r="J5" s="48"/>
      <c r="K5" s="48"/>
      <c r="L5" s="48"/>
      <c r="M5" s="48"/>
      <c r="N5" s="48"/>
    </row>
    <row r="6" spans="1:14" ht="12.75" customHeight="1" thickBot="1" x14ac:dyDescent="0.35"/>
    <row r="7" spans="1:14" s="14" customFormat="1" ht="42.75" customHeight="1" thickBot="1" x14ac:dyDescent="0.25">
      <c r="A7" s="209" t="s">
        <v>151</v>
      </c>
      <c r="B7" s="218" t="s">
        <v>152</v>
      </c>
      <c r="C7" s="212" t="s">
        <v>8</v>
      </c>
      <c r="D7" s="211" t="s">
        <v>32</v>
      </c>
      <c r="E7" s="213" t="s">
        <v>33</v>
      </c>
      <c r="F7" s="213" t="s">
        <v>35</v>
      </c>
      <c r="G7" s="214" t="s">
        <v>35</v>
      </c>
      <c r="H7" s="218" t="s">
        <v>88</v>
      </c>
      <c r="I7" s="215" t="s">
        <v>2</v>
      </c>
    </row>
    <row r="8" spans="1:14" ht="21.95" customHeight="1" x14ac:dyDescent="0.3">
      <c r="A8" s="287">
        <f t="shared" ref="A8:A45" si="0">ROW(A1)</f>
        <v>1</v>
      </c>
      <c r="B8" s="247">
        <v>5</v>
      </c>
      <c r="C8" s="320" t="s">
        <v>502</v>
      </c>
      <c r="D8" s="196"/>
      <c r="E8" s="238"/>
      <c r="F8" s="128"/>
      <c r="G8" s="238"/>
      <c r="H8" s="239">
        <v>77</v>
      </c>
      <c r="I8" s="216">
        <v>1</v>
      </c>
      <c r="K8" s="26"/>
    </row>
    <row r="9" spans="1:14" ht="21.95" customHeight="1" x14ac:dyDescent="0.3">
      <c r="A9" s="210">
        <f t="shared" ref="A9:A19" si="1">ROW(A2)</f>
        <v>2</v>
      </c>
      <c r="B9" s="247">
        <v>3</v>
      </c>
      <c r="C9" s="320" t="s">
        <v>500</v>
      </c>
      <c r="D9" s="240"/>
      <c r="E9" s="241"/>
      <c r="F9" s="128"/>
      <c r="G9" s="238"/>
      <c r="H9" s="239">
        <v>71</v>
      </c>
      <c r="I9" s="217">
        <v>2</v>
      </c>
      <c r="K9" s="26"/>
    </row>
    <row r="10" spans="1:14" ht="21.95" customHeight="1" thickBot="1" x14ac:dyDescent="0.35">
      <c r="A10" s="210">
        <f t="shared" si="1"/>
        <v>3</v>
      </c>
      <c r="B10" s="247">
        <v>13</v>
      </c>
      <c r="C10" s="320" t="s">
        <v>51</v>
      </c>
      <c r="D10" s="196"/>
      <c r="E10" s="238"/>
      <c r="F10" s="128"/>
      <c r="G10" s="238"/>
      <c r="H10" s="364">
        <v>68</v>
      </c>
      <c r="I10" s="217">
        <v>3</v>
      </c>
      <c r="K10" s="26"/>
    </row>
    <row r="11" spans="1:14" ht="21.95" customHeight="1" x14ac:dyDescent="0.3">
      <c r="A11" s="210">
        <f t="shared" si="1"/>
        <v>4</v>
      </c>
      <c r="B11" s="288">
        <v>1</v>
      </c>
      <c r="C11" s="319" t="s">
        <v>498</v>
      </c>
      <c r="D11" s="289"/>
      <c r="E11" s="290"/>
      <c r="F11" s="261"/>
      <c r="G11" s="290"/>
      <c r="H11" s="239">
        <v>68</v>
      </c>
      <c r="I11" s="217">
        <v>3</v>
      </c>
      <c r="K11" s="26"/>
    </row>
    <row r="12" spans="1:14" ht="21.95" customHeight="1" x14ac:dyDescent="0.3">
      <c r="A12" s="210">
        <f t="shared" si="1"/>
        <v>5</v>
      </c>
      <c r="B12" s="247">
        <v>7</v>
      </c>
      <c r="C12" s="320" t="s">
        <v>45</v>
      </c>
      <c r="D12" s="240"/>
      <c r="E12" s="241"/>
      <c r="F12" s="242"/>
      <c r="G12" s="241"/>
      <c r="H12" s="239">
        <v>67</v>
      </c>
      <c r="I12" s="217">
        <v>5</v>
      </c>
      <c r="K12" s="26"/>
    </row>
    <row r="13" spans="1:14" ht="21.95" customHeight="1" x14ac:dyDescent="0.3">
      <c r="A13" s="210">
        <f t="shared" si="1"/>
        <v>6</v>
      </c>
      <c r="B13" s="247">
        <v>12</v>
      </c>
      <c r="C13" s="320" t="s">
        <v>50</v>
      </c>
      <c r="D13" s="196"/>
      <c r="E13" s="238"/>
      <c r="F13" s="128"/>
      <c r="G13" s="238"/>
      <c r="H13" s="239">
        <v>67</v>
      </c>
      <c r="I13" s="217">
        <v>5</v>
      </c>
      <c r="K13" s="26"/>
    </row>
    <row r="14" spans="1:14" ht="21.95" customHeight="1" x14ac:dyDescent="0.3">
      <c r="A14" s="210">
        <f t="shared" si="1"/>
        <v>7</v>
      </c>
      <c r="B14" s="247">
        <v>20</v>
      </c>
      <c r="C14" s="320" t="s">
        <v>52</v>
      </c>
      <c r="D14" s="196"/>
      <c r="E14" s="238"/>
      <c r="F14" s="128"/>
      <c r="G14" s="238"/>
      <c r="H14" s="239">
        <v>66</v>
      </c>
      <c r="I14" s="217">
        <v>7</v>
      </c>
      <c r="K14" s="26"/>
    </row>
    <row r="15" spans="1:14" ht="21.95" customHeight="1" x14ac:dyDescent="0.3">
      <c r="A15" s="210">
        <f t="shared" si="1"/>
        <v>8</v>
      </c>
      <c r="B15" s="247">
        <v>38</v>
      </c>
      <c r="C15" s="320" t="s">
        <v>126</v>
      </c>
      <c r="D15" s="196"/>
      <c r="E15" s="238"/>
      <c r="F15" s="128"/>
      <c r="G15" s="238"/>
      <c r="H15" s="239">
        <v>64</v>
      </c>
      <c r="I15" s="217">
        <v>8</v>
      </c>
      <c r="K15" s="26"/>
    </row>
    <row r="16" spans="1:14" ht="21.95" customHeight="1" x14ac:dyDescent="0.3">
      <c r="A16" s="210">
        <f t="shared" si="1"/>
        <v>9</v>
      </c>
      <c r="B16" s="247">
        <v>18</v>
      </c>
      <c r="C16" s="320" t="s">
        <v>117</v>
      </c>
      <c r="D16" s="196"/>
      <c r="E16" s="238"/>
      <c r="F16" s="128"/>
      <c r="G16" s="238"/>
      <c r="H16" s="239">
        <v>63</v>
      </c>
      <c r="I16" s="217">
        <v>9</v>
      </c>
      <c r="K16" s="26"/>
    </row>
    <row r="17" spans="1:11" ht="21.95" customHeight="1" x14ac:dyDescent="0.3">
      <c r="A17" s="210">
        <f t="shared" si="1"/>
        <v>10</v>
      </c>
      <c r="B17" s="247">
        <v>11</v>
      </c>
      <c r="C17" s="320" t="s">
        <v>49</v>
      </c>
      <c r="D17" s="196"/>
      <c r="E17" s="238"/>
      <c r="F17" s="128"/>
      <c r="G17" s="238"/>
      <c r="H17" s="239">
        <v>60</v>
      </c>
      <c r="I17" s="217">
        <v>10</v>
      </c>
      <c r="K17" s="26"/>
    </row>
    <row r="18" spans="1:11" ht="21.95" customHeight="1" x14ac:dyDescent="0.3">
      <c r="A18" s="210">
        <f t="shared" si="1"/>
        <v>11</v>
      </c>
      <c r="B18" s="247">
        <v>4</v>
      </c>
      <c r="C18" s="320" t="s">
        <v>501</v>
      </c>
      <c r="D18" s="196"/>
      <c r="E18" s="238"/>
      <c r="F18" s="128"/>
      <c r="G18" s="238"/>
      <c r="H18" s="239">
        <v>59</v>
      </c>
      <c r="I18" s="217">
        <v>11</v>
      </c>
      <c r="K18" s="26"/>
    </row>
    <row r="19" spans="1:11" ht="21.95" customHeight="1" x14ac:dyDescent="0.3">
      <c r="A19" s="210">
        <f t="shared" si="1"/>
        <v>12</v>
      </c>
      <c r="B19" s="247">
        <v>29</v>
      </c>
      <c r="C19" s="320" t="s">
        <v>19</v>
      </c>
      <c r="D19" s="196"/>
      <c r="E19" s="238"/>
      <c r="F19" s="128"/>
      <c r="G19" s="238"/>
      <c r="H19" s="239">
        <v>59</v>
      </c>
      <c r="I19" s="217">
        <v>11</v>
      </c>
      <c r="K19" s="26"/>
    </row>
    <row r="20" spans="1:11" ht="21.95" customHeight="1" x14ac:dyDescent="0.3">
      <c r="A20" s="210">
        <f t="shared" si="0"/>
        <v>13</v>
      </c>
      <c r="B20" s="247">
        <v>26</v>
      </c>
      <c r="C20" s="320" t="s">
        <v>17</v>
      </c>
      <c r="D20" s="196"/>
      <c r="E20" s="238"/>
      <c r="F20" s="128"/>
      <c r="G20" s="238"/>
      <c r="H20" s="239">
        <v>57</v>
      </c>
      <c r="I20" s="217">
        <v>13</v>
      </c>
      <c r="K20" s="26"/>
    </row>
    <row r="21" spans="1:11" ht="21.95" customHeight="1" x14ac:dyDescent="0.3">
      <c r="A21" s="210">
        <f t="shared" si="0"/>
        <v>14</v>
      </c>
      <c r="B21" s="247">
        <v>21</v>
      </c>
      <c r="C21" s="320" t="s">
        <v>22</v>
      </c>
      <c r="D21" s="196"/>
      <c r="E21" s="238"/>
      <c r="F21" s="128"/>
      <c r="G21" s="238"/>
      <c r="H21" s="239">
        <v>56</v>
      </c>
      <c r="I21" s="217">
        <v>14</v>
      </c>
      <c r="K21" s="26"/>
    </row>
    <row r="22" spans="1:11" ht="21.95" customHeight="1" x14ac:dyDescent="0.3">
      <c r="A22" s="210">
        <f t="shared" si="0"/>
        <v>15</v>
      </c>
      <c r="B22" s="247">
        <v>14</v>
      </c>
      <c r="C22" s="320" t="s">
        <v>38</v>
      </c>
      <c r="D22" s="196"/>
      <c r="E22" s="238"/>
      <c r="F22" s="128"/>
      <c r="G22" s="238"/>
      <c r="H22" s="239">
        <v>54</v>
      </c>
      <c r="I22" s="217">
        <v>15</v>
      </c>
      <c r="K22" s="26"/>
    </row>
    <row r="23" spans="1:11" ht="21.95" customHeight="1" x14ac:dyDescent="0.3">
      <c r="A23" s="210">
        <f t="shared" si="0"/>
        <v>16</v>
      </c>
      <c r="B23" s="247">
        <v>2</v>
      </c>
      <c r="C23" s="320" t="s">
        <v>499</v>
      </c>
      <c r="D23" s="196"/>
      <c r="E23" s="238"/>
      <c r="F23" s="128"/>
      <c r="G23" s="238"/>
      <c r="H23" s="239">
        <v>50</v>
      </c>
      <c r="I23" s="217">
        <v>16</v>
      </c>
      <c r="K23" s="26"/>
    </row>
    <row r="24" spans="1:11" ht="21.95" customHeight="1" x14ac:dyDescent="0.3">
      <c r="A24" s="210">
        <f t="shared" si="0"/>
        <v>17</v>
      </c>
      <c r="B24" s="247">
        <v>6</v>
      </c>
      <c r="C24" s="320" t="s">
        <v>503</v>
      </c>
      <c r="D24" s="196"/>
      <c r="E24" s="238"/>
      <c r="F24" s="128"/>
      <c r="G24" s="238"/>
      <c r="H24" s="239">
        <v>49</v>
      </c>
      <c r="I24" s="217">
        <v>17</v>
      </c>
      <c r="K24" s="26"/>
    </row>
    <row r="25" spans="1:11" ht="21.95" customHeight="1" x14ac:dyDescent="0.3">
      <c r="A25" s="210">
        <f t="shared" si="0"/>
        <v>18</v>
      </c>
      <c r="B25" s="247">
        <v>9</v>
      </c>
      <c r="C25" s="320" t="s">
        <v>47</v>
      </c>
      <c r="D25" s="196"/>
      <c r="E25" s="238"/>
      <c r="F25" s="128"/>
      <c r="G25" s="238"/>
      <c r="H25" s="239">
        <v>49</v>
      </c>
      <c r="I25" s="217">
        <v>17</v>
      </c>
      <c r="K25" s="26"/>
    </row>
    <row r="26" spans="1:11" ht="21.95" customHeight="1" x14ac:dyDescent="0.3">
      <c r="A26" s="210">
        <f t="shared" si="0"/>
        <v>19</v>
      </c>
      <c r="B26" s="247">
        <v>33</v>
      </c>
      <c r="C26" s="320" t="s">
        <v>509</v>
      </c>
      <c r="D26" s="196"/>
      <c r="E26" s="238"/>
      <c r="F26" s="128"/>
      <c r="G26" s="238"/>
      <c r="H26" s="239">
        <v>49</v>
      </c>
      <c r="I26" s="217">
        <v>17</v>
      </c>
      <c r="K26" s="26"/>
    </row>
    <row r="27" spans="1:11" ht="21.95" customHeight="1" x14ac:dyDescent="0.3">
      <c r="A27" s="210">
        <f t="shared" si="0"/>
        <v>20</v>
      </c>
      <c r="B27" s="247">
        <v>19</v>
      </c>
      <c r="C27" s="320" t="s">
        <v>504</v>
      </c>
      <c r="D27" s="196"/>
      <c r="E27" s="238"/>
      <c r="F27" s="128"/>
      <c r="G27" s="238"/>
      <c r="H27" s="239">
        <v>47</v>
      </c>
      <c r="I27" s="217">
        <v>20</v>
      </c>
      <c r="K27" s="26"/>
    </row>
    <row r="28" spans="1:11" ht="21.95" customHeight="1" x14ac:dyDescent="0.3">
      <c r="A28" s="210">
        <f t="shared" si="0"/>
        <v>21</v>
      </c>
      <c r="B28" s="247">
        <v>31</v>
      </c>
      <c r="C28" s="320" t="s">
        <v>23</v>
      </c>
      <c r="D28" s="245"/>
      <c r="E28" s="246"/>
      <c r="F28" s="197"/>
      <c r="G28" s="246"/>
      <c r="H28" s="239">
        <v>47</v>
      </c>
      <c r="I28" s="217">
        <v>20</v>
      </c>
      <c r="K28" s="26"/>
    </row>
    <row r="29" spans="1:11" ht="21.95" customHeight="1" x14ac:dyDescent="0.3">
      <c r="A29" s="210">
        <f t="shared" si="0"/>
        <v>22</v>
      </c>
      <c r="B29" s="247">
        <v>8</v>
      </c>
      <c r="C29" s="320" t="s">
        <v>46</v>
      </c>
      <c r="D29" s="196"/>
      <c r="E29" s="238"/>
      <c r="F29" s="128"/>
      <c r="G29" s="238"/>
      <c r="H29" s="239">
        <v>45</v>
      </c>
      <c r="I29" s="217">
        <v>22</v>
      </c>
      <c r="K29" s="26"/>
    </row>
    <row r="30" spans="1:11" ht="21.95" customHeight="1" x14ac:dyDescent="0.3">
      <c r="A30" s="210">
        <f t="shared" si="0"/>
        <v>23</v>
      </c>
      <c r="B30" s="247">
        <v>15</v>
      </c>
      <c r="C30" s="320" t="s">
        <v>39</v>
      </c>
      <c r="D30" s="196"/>
      <c r="E30" s="238"/>
      <c r="F30" s="128"/>
      <c r="G30" s="238"/>
      <c r="H30" s="239">
        <v>41</v>
      </c>
      <c r="I30" s="217">
        <v>23</v>
      </c>
      <c r="K30" s="26"/>
    </row>
    <row r="31" spans="1:11" ht="21.95" customHeight="1" x14ac:dyDescent="0.3">
      <c r="A31" s="210">
        <f t="shared" si="0"/>
        <v>24</v>
      </c>
      <c r="B31" s="247">
        <v>16</v>
      </c>
      <c r="C31" s="320" t="s">
        <v>41</v>
      </c>
      <c r="D31" s="196"/>
      <c r="E31" s="238"/>
      <c r="F31" s="128"/>
      <c r="G31" s="238"/>
      <c r="H31" s="239">
        <v>40</v>
      </c>
      <c r="I31" s="217">
        <v>24</v>
      </c>
      <c r="K31" s="26"/>
    </row>
    <row r="32" spans="1:11" ht="21.95" customHeight="1" x14ac:dyDescent="0.3">
      <c r="A32" s="210">
        <f t="shared" si="0"/>
        <v>25</v>
      </c>
      <c r="B32" s="247">
        <v>27</v>
      </c>
      <c r="C32" s="320" t="s">
        <v>507</v>
      </c>
      <c r="D32" s="196"/>
      <c r="E32" s="238"/>
      <c r="F32" s="128"/>
      <c r="G32" s="238"/>
      <c r="H32" s="239">
        <v>39</v>
      </c>
      <c r="I32" s="217">
        <v>25</v>
      </c>
      <c r="K32" s="26"/>
    </row>
    <row r="33" spans="1:11" ht="21.95" customHeight="1" x14ac:dyDescent="0.3">
      <c r="A33" s="210">
        <f t="shared" si="0"/>
        <v>26</v>
      </c>
      <c r="B33" s="247">
        <v>32</v>
      </c>
      <c r="C33" s="320" t="s">
        <v>116</v>
      </c>
      <c r="D33" s="243"/>
      <c r="E33" s="244"/>
      <c r="F33" s="93"/>
      <c r="G33" s="244"/>
      <c r="H33" s="239">
        <v>39</v>
      </c>
      <c r="I33" s="217">
        <v>25</v>
      </c>
      <c r="K33" s="26"/>
    </row>
    <row r="34" spans="1:11" ht="21.95" customHeight="1" x14ac:dyDescent="0.3">
      <c r="A34" s="210">
        <f t="shared" si="0"/>
        <v>27</v>
      </c>
      <c r="B34" s="247">
        <v>36</v>
      </c>
      <c r="C34" s="320" t="s">
        <v>128</v>
      </c>
      <c r="D34" s="196"/>
      <c r="E34" s="238"/>
      <c r="F34" s="128"/>
      <c r="G34" s="238"/>
      <c r="H34" s="239">
        <v>39</v>
      </c>
      <c r="I34" s="217">
        <v>25</v>
      </c>
      <c r="K34" s="26"/>
    </row>
    <row r="35" spans="1:11" ht="21.95" customHeight="1" x14ac:dyDescent="0.3">
      <c r="A35" s="210">
        <f t="shared" si="0"/>
        <v>28</v>
      </c>
      <c r="B35" s="247">
        <v>24</v>
      </c>
      <c r="C35" s="320" t="s">
        <v>506</v>
      </c>
      <c r="D35" s="196"/>
      <c r="E35" s="238"/>
      <c r="F35" s="128"/>
      <c r="G35" s="238"/>
      <c r="H35" s="239">
        <v>37</v>
      </c>
      <c r="I35" s="217">
        <v>28</v>
      </c>
      <c r="K35" s="26"/>
    </row>
    <row r="36" spans="1:11" ht="21.95" customHeight="1" x14ac:dyDescent="0.3">
      <c r="A36" s="210">
        <f t="shared" si="0"/>
        <v>29</v>
      </c>
      <c r="B36" s="247">
        <v>35</v>
      </c>
      <c r="C36" s="320" t="s">
        <v>21</v>
      </c>
      <c r="D36" s="196"/>
      <c r="E36" s="238"/>
      <c r="F36" s="128"/>
      <c r="G36" s="238"/>
      <c r="H36" s="239">
        <v>36</v>
      </c>
      <c r="I36" s="217">
        <v>29</v>
      </c>
      <c r="K36" s="26"/>
    </row>
    <row r="37" spans="1:11" ht="21.95" customHeight="1" x14ac:dyDescent="0.3">
      <c r="A37" s="210">
        <f t="shared" si="0"/>
        <v>30</v>
      </c>
      <c r="B37" s="247">
        <v>10</v>
      </c>
      <c r="C37" s="320" t="s">
        <v>48</v>
      </c>
      <c r="D37" s="196"/>
      <c r="E37" s="238"/>
      <c r="F37" s="128"/>
      <c r="G37" s="238"/>
      <c r="H37" s="239">
        <v>33</v>
      </c>
      <c r="I37" s="217">
        <v>30</v>
      </c>
      <c r="K37" s="26"/>
    </row>
    <row r="38" spans="1:11" ht="21.95" customHeight="1" x14ac:dyDescent="0.3">
      <c r="A38" s="210">
        <f t="shared" si="0"/>
        <v>31</v>
      </c>
      <c r="B38" s="247">
        <v>37</v>
      </c>
      <c r="C38" s="320" t="s">
        <v>34</v>
      </c>
      <c r="D38" s="243"/>
      <c r="E38" s="244"/>
      <c r="F38" s="93"/>
      <c r="G38" s="244"/>
      <c r="H38" s="239">
        <v>31</v>
      </c>
      <c r="I38" s="217">
        <v>31</v>
      </c>
      <c r="K38" s="26"/>
    </row>
    <row r="39" spans="1:11" ht="21.95" customHeight="1" x14ac:dyDescent="0.3">
      <c r="A39" s="210">
        <f t="shared" si="0"/>
        <v>32</v>
      </c>
      <c r="B39" s="247">
        <v>22</v>
      </c>
      <c r="C39" s="320" t="s">
        <v>44</v>
      </c>
      <c r="D39" s="196"/>
      <c r="E39" s="238"/>
      <c r="F39" s="128"/>
      <c r="G39" s="238"/>
      <c r="H39" s="239">
        <v>24</v>
      </c>
      <c r="I39" s="217">
        <v>32</v>
      </c>
      <c r="K39" s="26"/>
    </row>
    <row r="40" spans="1:11" ht="21.95" customHeight="1" x14ac:dyDescent="0.3">
      <c r="A40" s="210">
        <f t="shared" si="0"/>
        <v>33</v>
      </c>
      <c r="B40" s="247">
        <v>23</v>
      </c>
      <c r="C40" s="320" t="s">
        <v>20</v>
      </c>
      <c r="D40" s="196"/>
      <c r="E40" s="238"/>
      <c r="F40" s="128"/>
      <c r="G40" s="238"/>
      <c r="H40" s="239">
        <v>23</v>
      </c>
      <c r="I40" s="217">
        <v>33</v>
      </c>
      <c r="K40" s="26"/>
    </row>
    <row r="41" spans="1:11" ht="21.95" customHeight="1" x14ac:dyDescent="0.3">
      <c r="A41" s="210">
        <f t="shared" si="0"/>
        <v>34</v>
      </c>
      <c r="B41" s="247">
        <v>34</v>
      </c>
      <c r="C41" s="320" t="s">
        <v>510</v>
      </c>
      <c r="D41" s="196"/>
      <c r="E41" s="238"/>
      <c r="F41" s="128"/>
      <c r="G41" s="238"/>
      <c r="H41" s="239">
        <v>20</v>
      </c>
      <c r="I41" s="217">
        <v>34</v>
      </c>
      <c r="K41" s="26"/>
    </row>
    <row r="42" spans="1:11" ht="21.95" customHeight="1" x14ac:dyDescent="0.3">
      <c r="A42" s="210">
        <f t="shared" si="0"/>
        <v>35</v>
      </c>
      <c r="B42" s="247">
        <v>28</v>
      </c>
      <c r="C42" s="320" t="s">
        <v>508</v>
      </c>
      <c r="D42" s="245"/>
      <c r="E42" s="246"/>
      <c r="F42" s="197"/>
      <c r="G42" s="246"/>
      <c r="H42" s="239">
        <v>12</v>
      </c>
      <c r="I42" s="217">
        <v>35</v>
      </c>
      <c r="K42" s="26"/>
    </row>
    <row r="43" spans="1:11" ht="21.95" customHeight="1" x14ac:dyDescent="0.3">
      <c r="A43" s="210">
        <f t="shared" si="0"/>
        <v>36</v>
      </c>
      <c r="B43" s="247">
        <v>17</v>
      </c>
      <c r="C43" s="320" t="s">
        <v>505</v>
      </c>
      <c r="D43" s="196"/>
      <c r="E43" s="238"/>
      <c r="F43" s="128"/>
      <c r="G43" s="238"/>
      <c r="H43" s="239">
        <v>0</v>
      </c>
      <c r="I43" s="217"/>
      <c r="K43" s="26"/>
    </row>
    <row r="44" spans="1:11" ht="21.95" customHeight="1" x14ac:dyDescent="0.3">
      <c r="A44" s="210">
        <f t="shared" si="0"/>
        <v>37</v>
      </c>
      <c r="B44" s="247">
        <v>25</v>
      </c>
      <c r="C44" s="320" t="s">
        <v>134</v>
      </c>
      <c r="D44" s="243"/>
      <c r="E44" s="244"/>
      <c r="F44" s="93"/>
      <c r="G44" s="244"/>
      <c r="H44" s="239">
        <v>0</v>
      </c>
      <c r="I44" s="217"/>
      <c r="K44" s="26"/>
    </row>
    <row r="45" spans="1:11" ht="21.95" customHeight="1" thickBot="1" x14ac:dyDescent="0.35">
      <c r="A45" s="367">
        <f t="shared" si="0"/>
        <v>38</v>
      </c>
      <c r="B45" s="368">
        <v>30</v>
      </c>
      <c r="C45" s="369" t="s">
        <v>115</v>
      </c>
      <c r="D45" s="370"/>
      <c r="E45" s="371"/>
      <c r="F45" s="372"/>
      <c r="G45" s="371"/>
      <c r="H45" s="373">
        <v>0</v>
      </c>
      <c r="I45" s="374"/>
      <c r="K45" s="26"/>
    </row>
    <row r="46" spans="1:11" ht="22.5" customHeight="1" x14ac:dyDescent="0.3">
      <c r="A46" s="33"/>
      <c r="B46" s="365"/>
      <c r="C46" s="366"/>
      <c r="D46" s="193"/>
      <c r="E46" s="193"/>
      <c r="F46" s="193"/>
      <c r="G46" s="193"/>
      <c r="H46" s="193"/>
      <c r="I46" s="106"/>
      <c r="K46" s="26"/>
    </row>
    <row r="47" spans="1:11" ht="18.75" x14ac:dyDescent="0.3">
      <c r="A47" s="122" t="s">
        <v>5</v>
      </c>
      <c r="B47" s="126"/>
      <c r="C47" s="90"/>
      <c r="D47" s="90"/>
      <c r="E47" s="90"/>
      <c r="F47" s="90"/>
      <c r="G47" s="90"/>
      <c r="H47" s="90" t="s">
        <v>522</v>
      </c>
      <c r="I47" s="375"/>
    </row>
    <row r="48" spans="1:11" x14ac:dyDescent="0.3">
      <c r="B48" s="13"/>
    </row>
    <row r="49" spans="2:2" x14ac:dyDescent="0.3">
      <c r="B49" s="13"/>
    </row>
    <row r="50" spans="2:2" x14ac:dyDescent="0.3">
      <c r="B50" s="13"/>
    </row>
    <row r="51" spans="2:2" x14ac:dyDescent="0.3">
      <c r="B51" s="13"/>
    </row>
    <row r="52" spans="2:2" x14ac:dyDescent="0.3">
      <c r="B52" s="13"/>
    </row>
    <row r="53" spans="2:2" x14ac:dyDescent="0.3">
      <c r="B53" s="13"/>
    </row>
    <row r="54" spans="2:2" x14ac:dyDescent="0.3">
      <c r="B54" s="13"/>
    </row>
  </sheetData>
  <autoFilter ref="B7:I7">
    <sortState ref="B8:I55">
      <sortCondition descending="1" ref="H7"/>
    </sortState>
  </autoFilter>
  <sortState ref="B9:I45">
    <sortCondition descending="1" ref="H9:H45"/>
  </sortState>
  <mergeCells count="3">
    <mergeCell ref="B4:I4"/>
    <mergeCell ref="B5:I5"/>
    <mergeCell ref="B1:I1"/>
  </mergeCells>
  <phoneticPr fontId="3" type="noConversion"/>
  <conditionalFormatting sqref="I1:I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разборка лично </vt:lpstr>
      <vt:lpstr>АК по местам лично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лично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лично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2022-05-21T13:22:09Z</cp:lastPrinted>
  <dcterms:created xsi:type="dcterms:W3CDTF">1996-10-08T23:32:33Z</dcterms:created>
  <dcterms:modified xsi:type="dcterms:W3CDTF">2022-05-21T13:22:13Z</dcterms:modified>
</cp:coreProperties>
</file>