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0" windowWidth="20730" windowHeight="10560" tabRatio="734" activeTab="7"/>
  </bookViews>
  <sheets>
    <sheet name="стрельба" sheetId="6" r:id="rId1"/>
    <sheet name="гибкость" sheetId="7" r:id="rId2"/>
    <sheet name="пресс" sheetId="9" r:id="rId3"/>
    <sheet name="силовая" sheetId="10" r:id="rId4"/>
    <sheet name="длиная" sheetId="32" r:id="rId5"/>
    <sheet name="лыжи" sheetId="19" r:id="rId6"/>
    <sheet name="районы" sheetId="27" r:id="rId7"/>
    <sheet name="Р" sheetId="30" r:id="rId8"/>
    <sheet name="города" sheetId="33" r:id="rId9"/>
    <sheet name="Г" sheetId="34" r:id="rId10"/>
  </sheets>
  <definedNames>
    <definedName name="_xlnm._FilterDatabase" localSheetId="8" hidden="1">города!$A$5:$U$105</definedName>
    <definedName name="_xlnm._FilterDatabase" localSheetId="6" hidden="1">районы!$A$5:$U$169</definedName>
    <definedName name="_xlnm.Print_Titles" localSheetId="8">города!$5:$5</definedName>
    <definedName name="_xlnm.Print_Titles" localSheetId="6">районы!$5:$5</definedName>
    <definedName name="_xlnm.Print_Area" localSheetId="9">Г!$A$1:$F$29</definedName>
    <definedName name="_xlnm.Print_Area" localSheetId="8">города!$A$1:$U$109</definedName>
    <definedName name="_xlnm.Print_Area" localSheetId="7">Р!$A$1:$F$40</definedName>
    <definedName name="_xlnm.Print_Area" localSheetId="6">районы!$A$1:$U$172</definedName>
    <definedName name="_xlnm.Print_Area" localSheetId="0">стрельба!$A$1:$P$104</definedName>
  </definedNames>
  <calcPr calcId="145621"/>
</workbook>
</file>

<file path=xl/calcChain.xml><?xml version="1.0" encoding="utf-8"?>
<calcChain xmlns="http://schemas.openxmlformats.org/spreadsheetml/2006/main">
  <c r="S29" i="33"/>
  <c r="S58"/>
  <c r="S86" i="27"/>
  <c r="S20"/>
  <c r="S26"/>
  <c r="S35"/>
  <c r="S41"/>
  <c r="S53"/>
  <c r="S74"/>
  <c r="G133" l="1"/>
  <c r="B23" i="34"/>
  <c r="B24"/>
  <c r="B22"/>
  <c r="B15"/>
  <c r="B17"/>
  <c r="B21"/>
  <c r="B25"/>
  <c r="B8"/>
  <c r="B20"/>
  <c r="B9"/>
  <c r="B11"/>
  <c r="B10"/>
  <c r="B14"/>
  <c r="B13"/>
  <c r="B12"/>
  <c r="B16"/>
  <c r="B19"/>
  <c r="B18"/>
  <c r="B23" i="30"/>
  <c r="B33"/>
  <c r="B38"/>
  <c r="B8"/>
  <c r="B13"/>
  <c r="B28"/>
  <c r="B31"/>
  <c r="B37"/>
  <c r="B35"/>
  <c r="B17"/>
  <c r="B26"/>
  <c r="B30"/>
  <c r="B10"/>
  <c r="B11"/>
  <c r="B16"/>
  <c r="B25"/>
  <c r="B36"/>
  <c r="B18"/>
  <c r="B32"/>
  <c r="B20"/>
  <c r="B9"/>
  <c r="B12"/>
  <c r="B15"/>
  <c r="B19"/>
  <c r="B29"/>
  <c r="B21"/>
  <c r="B27"/>
  <c r="B24"/>
  <c r="B22"/>
  <c r="B34"/>
  <c r="B14"/>
  <c r="B7"/>
  <c r="S169" i="27"/>
  <c r="Q169"/>
  <c r="O169"/>
  <c r="I169"/>
  <c r="G169"/>
  <c r="S168"/>
  <c r="Q168"/>
  <c r="O168"/>
  <c r="I168"/>
  <c r="G168"/>
  <c r="S167"/>
  <c r="Q167"/>
  <c r="M167"/>
  <c r="I167"/>
  <c r="G167"/>
  <c r="Q166"/>
  <c r="M166"/>
  <c r="I166"/>
  <c r="S165"/>
  <c r="Q165"/>
  <c r="K165"/>
  <c r="I165"/>
  <c r="G165"/>
  <c r="S164"/>
  <c r="Q164"/>
  <c r="K164"/>
  <c r="I164"/>
  <c r="G164"/>
  <c r="Q163"/>
  <c r="O163"/>
  <c r="I163"/>
  <c r="G163"/>
  <c r="S162"/>
  <c r="Q162"/>
  <c r="O162"/>
  <c r="I162"/>
  <c r="G162"/>
  <c r="S161"/>
  <c r="Q161"/>
  <c r="M161"/>
  <c r="I161"/>
  <c r="G161"/>
  <c r="Q160"/>
  <c r="K160"/>
  <c r="I160"/>
  <c r="G160"/>
  <c r="Q159"/>
  <c r="K159"/>
  <c r="I159"/>
  <c r="G159"/>
  <c r="Q158"/>
  <c r="K158"/>
  <c r="I158"/>
  <c r="G158"/>
  <c r="S157"/>
  <c r="Q157"/>
  <c r="M157"/>
  <c r="I157"/>
  <c r="G157"/>
  <c r="S156"/>
  <c r="Q156"/>
  <c r="I156"/>
  <c r="G156"/>
  <c r="Q155"/>
  <c r="O155"/>
  <c r="I155"/>
  <c r="G155"/>
  <c r="S154"/>
  <c r="Q154"/>
  <c r="O154"/>
  <c r="I154"/>
  <c r="G154"/>
  <c r="S153"/>
  <c r="Q153"/>
  <c r="M153"/>
  <c r="I153"/>
  <c r="G153"/>
  <c r="S152"/>
  <c r="Q152"/>
  <c r="I152"/>
  <c r="G152"/>
  <c r="S151"/>
  <c r="Q151"/>
  <c r="K151"/>
  <c r="I151"/>
  <c r="G151"/>
  <c r="S150"/>
  <c r="Q150"/>
  <c r="K150"/>
  <c r="I150"/>
  <c r="G150"/>
  <c r="S149"/>
  <c r="Q149"/>
  <c r="O149"/>
  <c r="G149"/>
  <c r="S148"/>
  <c r="Q148"/>
  <c r="O148"/>
  <c r="I148"/>
  <c r="G148"/>
  <c r="S147"/>
  <c r="Q147"/>
  <c r="M147"/>
  <c r="I147"/>
  <c r="G147"/>
  <c r="Q146"/>
  <c r="M146"/>
  <c r="I146"/>
  <c r="G146"/>
  <c r="S145"/>
  <c r="Q145"/>
  <c r="K145"/>
  <c r="I145"/>
  <c r="G145"/>
  <c r="S144"/>
  <c r="Q144"/>
  <c r="K144"/>
  <c r="I144"/>
  <c r="G144"/>
  <c r="S143"/>
  <c r="Q143"/>
  <c r="M143"/>
  <c r="I143"/>
  <c r="G143"/>
  <c r="S142"/>
  <c r="Q142"/>
  <c r="M142"/>
  <c r="I142"/>
  <c r="G142"/>
  <c r="S141"/>
  <c r="Q141"/>
  <c r="K141"/>
  <c r="I141"/>
  <c r="G141"/>
  <c r="S140"/>
  <c r="Q140"/>
  <c r="K140"/>
  <c r="I140"/>
  <c r="G140"/>
  <c r="S139"/>
  <c r="Q139"/>
  <c r="O139"/>
  <c r="I139"/>
  <c r="G139"/>
  <c r="S138"/>
  <c r="Q138"/>
  <c r="I138"/>
  <c r="G138"/>
  <c r="S137"/>
  <c r="Q137"/>
  <c r="M137"/>
  <c r="I137"/>
  <c r="G137"/>
  <c r="S136"/>
  <c r="Q136"/>
  <c r="K136"/>
  <c r="I136"/>
  <c r="G136"/>
  <c r="S135"/>
  <c r="Q135"/>
  <c r="O135"/>
  <c r="I135"/>
  <c r="G135"/>
  <c r="S134"/>
  <c r="Q134"/>
  <c r="K134"/>
  <c r="I134"/>
  <c r="G134"/>
  <c r="S133"/>
  <c r="Q133"/>
  <c r="I133"/>
  <c r="S132"/>
  <c r="Q132"/>
  <c r="K132"/>
  <c r="G132"/>
  <c r="S131"/>
  <c r="Q131"/>
  <c r="K131"/>
  <c r="I131"/>
  <c r="G131"/>
  <c r="S130"/>
  <c r="Q130"/>
  <c r="I130"/>
  <c r="G130"/>
  <c r="S129"/>
  <c r="Q129"/>
  <c r="O129"/>
  <c r="I129"/>
  <c r="G129"/>
  <c r="S128"/>
  <c r="Q128"/>
  <c r="O128"/>
  <c r="I128"/>
  <c r="G128"/>
  <c r="S127"/>
  <c r="Q127"/>
  <c r="M127"/>
  <c r="I127"/>
  <c r="G127"/>
  <c r="Q126"/>
  <c r="M126"/>
  <c r="G126"/>
  <c r="S125"/>
  <c r="Q125"/>
  <c r="K125"/>
  <c r="I125"/>
  <c r="G125"/>
  <c r="S124"/>
  <c r="Q124"/>
  <c r="K124"/>
  <c r="I124"/>
  <c r="G124"/>
  <c r="Q123"/>
  <c r="O123"/>
  <c r="I123"/>
  <c r="G123"/>
  <c r="S122"/>
  <c r="Q122"/>
  <c r="O122"/>
  <c r="I122"/>
  <c r="G122"/>
  <c r="S121"/>
  <c r="Q121"/>
  <c r="O121"/>
  <c r="I121"/>
  <c r="G121"/>
  <c r="S120"/>
  <c r="Q120"/>
  <c r="M120"/>
  <c r="I120"/>
  <c r="G120"/>
  <c r="S119"/>
  <c r="Q119"/>
  <c r="K119"/>
  <c r="I119"/>
  <c r="G119"/>
  <c r="S118"/>
  <c r="Q118"/>
  <c r="O118"/>
  <c r="I118"/>
  <c r="G118"/>
  <c r="S117"/>
  <c r="Q117"/>
  <c r="O117"/>
  <c r="I117"/>
  <c r="S116"/>
  <c r="Q116"/>
  <c r="M116"/>
  <c r="I116"/>
  <c r="G116"/>
  <c r="S115"/>
  <c r="Q115"/>
  <c r="I115"/>
  <c r="G115"/>
  <c r="S114"/>
  <c r="Q114"/>
  <c r="O114"/>
  <c r="I114"/>
  <c r="G114"/>
  <c r="S113"/>
  <c r="Q113"/>
  <c r="O113"/>
  <c r="I113"/>
  <c r="G113"/>
  <c r="S112"/>
  <c r="Q112"/>
  <c r="M112"/>
  <c r="I112"/>
  <c r="G112"/>
  <c r="S111"/>
  <c r="Q111"/>
  <c r="K111"/>
  <c r="I111"/>
  <c r="G111"/>
  <c r="S110"/>
  <c r="Q110"/>
  <c r="K110"/>
  <c r="I110"/>
  <c r="G110"/>
  <c r="S109"/>
  <c r="Q109"/>
  <c r="K109"/>
  <c r="I109"/>
  <c r="G109"/>
  <c r="S108"/>
  <c r="Q108"/>
  <c r="O108"/>
  <c r="I108"/>
  <c r="G108"/>
  <c r="S107"/>
  <c r="Q107"/>
  <c r="O107"/>
  <c r="I107"/>
  <c r="G107"/>
  <c r="S106"/>
  <c r="Q106"/>
  <c r="M106"/>
  <c r="I106"/>
  <c r="G106"/>
  <c r="S105"/>
  <c r="Q105"/>
  <c r="M105"/>
  <c r="I105"/>
  <c r="G105"/>
  <c r="S104"/>
  <c r="Q104"/>
  <c r="K104"/>
  <c r="I104"/>
  <c r="G104"/>
  <c r="S103"/>
  <c r="Q103"/>
  <c r="K103"/>
  <c r="I103"/>
  <c r="G103"/>
  <c r="O102"/>
  <c r="I102"/>
  <c r="G102"/>
  <c r="S101"/>
  <c r="Q101"/>
  <c r="O101"/>
  <c r="I101"/>
  <c r="G101"/>
  <c r="S100"/>
  <c r="Q100"/>
  <c r="M100"/>
  <c r="I100"/>
  <c r="G100"/>
  <c r="S99"/>
  <c r="Q99"/>
  <c r="M99"/>
  <c r="G99"/>
  <c r="S98"/>
  <c r="Q98"/>
  <c r="K98"/>
  <c r="I98"/>
  <c r="G98"/>
  <c r="S97"/>
  <c r="Q97"/>
  <c r="K97"/>
  <c r="I97"/>
  <c r="Q96"/>
  <c r="O96"/>
  <c r="I96"/>
  <c r="G96"/>
  <c r="S95"/>
  <c r="Q95"/>
  <c r="O95"/>
  <c r="I95"/>
  <c r="G95"/>
  <c r="S94"/>
  <c r="Q94"/>
  <c r="M94"/>
  <c r="I94"/>
  <c r="G94"/>
  <c r="S93"/>
  <c r="Q93"/>
  <c r="K93"/>
  <c r="I93"/>
  <c r="G93"/>
  <c r="S92"/>
  <c r="Q92"/>
  <c r="I92"/>
  <c r="G92"/>
  <c r="S91"/>
  <c r="Q91"/>
  <c r="I91"/>
  <c r="G91"/>
  <c r="S90"/>
  <c r="Q90"/>
  <c r="O90"/>
  <c r="I90"/>
  <c r="G90"/>
  <c r="S89"/>
  <c r="Q89"/>
  <c r="M89"/>
  <c r="I89"/>
  <c r="G89"/>
  <c r="S88"/>
  <c r="Q88"/>
  <c r="K88"/>
  <c r="I88"/>
  <c r="G88"/>
  <c r="S87"/>
  <c r="Q87"/>
  <c r="O87"/>
  <c r="I87"/>
  <c r="G87"/>
  <c r="Q86"/>
  <c r="O86"/>
  <c r="I86"/>
  <c r="G86"/>
  <c r="S85"/>
  <c r="Q85"/>
  <c r="M85"/>
  <c r="I85"/>
  <c r="G85"/>
  <c r="S84"/>
  <c r="Q84"/>
  <c r="M84"/>
  <c r="I84"/>
  <c r="G84"/>
  <c r="S83"/>
  <c r="Q83"/>
  <c r="K83"/>
  <c r="I83"/>
  <c r="G83"/>
  <c r="S82"/>
  <c r="Q82"/>
  <c r="K82"/>
  <c r="I82"/>
  <c r="G82"/>
  <c r="S81"/>
  <c r="Q81"/>
  <c r="O81"/>
  <c r="I81"/>
  <c r="G81"/>
  <c r="S80"/>
  <c r="Q80"/>
  <c r="I80"/>
  <c r="G80"/>
  <c r="S79"/>
  <c r="Q79"/>
  <c r="K79"/>
  <c r="I79"/>
  <c r="G79"/>
  <c r="S78"/>
  <c r="Q78"/>
  <c r="K78"/>
  <c r="I78"/>
  <c r="G78"/>
  <c r="S77"/>
  <c r="Q77"/>
  <c r="O77"/>
  <c r="I77"/>
  <c r="G77"/>
  <c r="S76"/>
  <c r="Q76"/>
  <c r="O76"/>
  <c r="I76"/>
  <c r="G76"/>
  <c r="S75"/>
  <c r="Q75"/>
  <c r="M75"/>
  <c r="I75"/>
  <c r="G75"/>
  <c r="Q74"/>
  <c r="M74"/>
  <c r="I74"/>
  <c r="G74"/>
  <c r="S73"/>
  <c r="Q73"/>
  <c r="K73"/>
  <c r="I73"/>
  <c r="G73"/>
  <c r="S72"/>
  <c r="Q72"/>
  <c r="I72"/>
  <c r="G72"/>
  <c r="S71"/>
  <c r="Q71"/>
  <c r="O71"/>
  <c r="I71"/>
  <c r="G71"/>
  <c r="Q70"/>
  <c r="O70"/>
  <c r="G70"/>
  <c r="S69"/>
  <c r="Q69"/>
  <c r="I69"/>
  <c r="G69"/>
  <c r="Q68"/>
  <c r="M68"/>
  <c r="I68"/>
  <c r="G68"/>
  <c r="Q67"/>
  <c r="K67"/>
  <c r="I67"/>
  <c r="G67"/>
  <c r="S66"/>
  <c r="Q66"/>
  <c r="K66"/>
  <c r="I66"/>
  <c r="G66"/>
  <c r="S65"/>
  <c r="Q65"/>
  <c r="O65"/>
  <c r="I65"/>
  <c r="G65"/>
  <c r="S64"/>
  <c r="Q64"/>
  <c r="O64"/>
  <c r="I64"/>
  <c r="G64"/>
  <c r="S63"/>
  <c r="Q63"/>
  <c r="M63"/>
  <c r="I63"/>
  <c r="S62"/>
  <c r="Q62"/>
  <c r="G62"/>
  <c r="Q61"/>
  <c r="K61"/>
  <c r="I61"/>
  <c r="G61"/>
  <c r="S60"/>
  <c r="Q60"/>
  <c r="K60"/>
  <c r="I60"/>
  <c r="G60"/>
  <c r="S59"/>
  <c r="Q59"/>
  <c r="O59"/>
  <c r="I59"/>
  <c r="G59"/>
  <c r="S58"/>
  <c r="Q58"/>
  <c r="O58"/>
  <c r="I58"/>
  <c r="G58"/>
  <c r="S57"/>
  <c r="Q57"/>
  <c r="M57"/>
  <c r="I57"/>
  <c r="G57"/>
  <c r="Q56"/>
  <c r="M56"/>
  <c r="I56"/>
  <c r="G56"/>
  <c r="S55"/>
  <c r="Q55"/>
  <c r="K55"/>
  <c r="I55"/>
  <c r="G55"/>
  <c r="Q54"/>
  <c r="K54"/>
  <c r="I54"/>
  <c r="G54"/>
  <c r="Q53"/>
  <c r="O53"/>
  <c r="I53"/>
  <c r="G53"/>
  <c r="S52"/>
  <c r="Q52"/>
  <c r="O52"/>
  <c r="I52"/>
  <c r="G52"/>
  <c r="S51"/>
  <c r="Q51"/>
  <c r="M51"/>
  <c r="I51"/>
  <c r="G51"/>
  <c r="S50"/>
  <c r="Q50"/>
  <c r="K50"/>
  <c r="I50"/>
  <c r="G50"/>
  <c r="S49"/>
  <c r="Q49"/>
  <c r="K49"/>
  <c r="I49"/>
  <c r="G49"/>
  <c r="S48"/>
  <c r="Q48"/>
  <c r="K48"/>
  <c r="I48"/>
  <c r="G48"/>
  <c r="S47"/>
  <c r="Q47"/>
  <c r="O47"/>
  <c r="I47"/>
  <c r="G47"/>
  <c r="S46"/>
  <c r="Q46"/>
  <c r="I46"/>
  <c r="S45"/>
  <c r="Q45"/>
  <c r="K45"/>
  <c r="I45"/>
  <c r="G45"/>
  <c r="S44"/>
  <c r="Q44"/>
  <c r="K44"/>
  <c r="I44"/>
  <c r="G44"/>
  <c r="Q43"/>
  <c r="I43"/>
  <c r="G43"/>
  <c r="S42"/>
  <c r="Q42"/>
  <c r="O42"/>
  <c r="I42"/>
  <c r="G42"/>
  <c r="Q41"/>
  <c r="O41"/>
  <c r="I41"/>
  <c r="G41"/>
  <c r="S40"/>
  <c r="Q40"/>
  <c r="O40"/>
  <c r="I40"/>
  <c r="S39"/>
  <c r="Q39"/>
  <c r="M39"/>
  <c r="I39"/>
  <c r="G39"/>
  <c r="Q38"/>
  <c r="K38"/>
  <c r="G38"/>
  <c r="S37"/>
  <c r="Q37"/>
  <c r="I37"/>
  <c r="G37"/>
  <c r="Q36"/>
  <c r="O36"/>
  <c r="I36"/>
  <c r="G36"/>
  <c r="Q35"/>
  <c r="O35"/>
  <c r="I35"/>
  <c r="G35"/>
  <c r="S34"/>
  <c r="Q34"/>
  <c r="M34"/>
  <c r="I34"/>
  <c r="G34"/>
  <c r="Q33"/>
  <c r="G33"/>
  <c r="Q32"/>
  <c r="O32"/>
  <c r="I32"/>
  <c r="G32"/>
  <c r="S31"/>
  <c r="Q31"/>
  <c r="O31"/>
  <c r="I31"/>
  <c r="G31"/>
  <c r="S30"/>
  <c r="Q30"/>
  <c r="M30"/>
  <c r="I30"/>
  <c r="G30"/>
  <c r="S29"/>
  <c r="Q29"/>
  <c r="K29"/>
  <c r="I29"/>
  <c r="G29"/>
  <c r="Q28"/>
  <c r="K28"/>
  <c r="I28"/>
  <c r="G28"/>
  <c r="S27"/>
  <c r="Q27"/>
  <c r="I27"/>
  <c r="G27"/>
  <c r="Q26"/>
  <c r="O26"/>
  <c r="I26"/>
  <c r="G26"/>
  <c r="S25"/>
  <c r="Q25"/>
  <c r="O25"/>
  <c r="I25"/>
  <c r="G25"/>
  <c r="S24"/>
  <c r="Q24"/>
  <c r="M24"/>
  <c r="I24"/>
  <c r="G24"/>
  <c r="S23"/>
  <c r="Q23"/>
  <c r="I23"/>
  <c r="G23"/>
  <c r="S22"/>
  <c r="Q22"/>
  <c r="K22"/>
  <c r="I22"/>
  <c r="G22"/>
  <c r="S21"/>
  <c r="Q21"/>
  <c r="K21"/>
  <c r="I21"/>
  <c r="G21"/>
  <c r="Q20"/>
  <c r="O20"/>
  <c r="I20"/>
  <c r="G20"/>
  <c r="S19"/>
  <c r="Q19"/>
  <c r="M19"/>
  <c r="I19"/>
  <c r="G19"/>
  <c r="Q18"/>
  <c r="K18"/>
  <c r="I18"/>
  <c r="G18"/>
  <c r="S17"/>
  <c r="Q17"/>
  <c r="O17"/>
  <c r="I17"/>
  <c r="G17"/>
  <c r="S16"/>
  <c r="Q16"/>
  <c r="O16"/>
  <c r="I16"/>
  <c r="G16"/>
  <c r="S15"/>
  <c r="Q15"/>
  <c r="M15"/>
  <c r="I15"/>
  <c r="G15"/>
  <c r="Q14"/>
  <c r="M14"/>
  <c r="I14"/>
  <c r="G14"/>
  <c r="S13"/>
  <c r="Q13"/>
  <c r="K13"/>
  <c r="I13"/>
  <c r="G13"/>
  <c r="S12"/>
  <c r="Q12"/>
  <c r="K12"/>
  <c r="I12"/>
  <c r="G12"/>
  <c r="Q76" i="33"/>
  <c r="G76"/>
  <c r="Q75"/>
  <c r="O75"/>
  <c r="I75"/>
  <c r="G75"/>
  <c r="S74"/>
  <c r="Q74"/>
  <c r="O74"/>
  <c r="I74"/>
  <c r="G74"/>
  <c r="S73"/>
  <c r="Q73"/>
  <c r="K73"/>
  <c r="I73"/>
  <c r="G73"/>
  <c r="S72"/>
  <c r="Q72"/>
  <c r="K72"/>
  <c r="I72"/>
  <c r="G72"/>
  <c r="Q70"/>
  <c r="G70"/>
  <c r="Q69"/>
  <c r="O69"/>
  <c r="I69"/>
  <c r="G69"/>
  <c r="S68"/>
  <c r="O68"/>
  <c r="G68"/>
  <c r="S67"/>
  <c r="Q67"/>
  <c r="G67"/>
  <c r="S66"/>
  <c r="Q66"/>
  <c r="K66"/>
  <c r="I66"/>
  <c r="G66"/>
  <c r="S65"/>
  <c r="Q65"/>
  <c r="K65"/>
  <c r="G65"/>
  <c r="S64"/>
  <c r="Q64"/>
  <c r="O64"/>
  <c r="I64"/>
  <c r="G64"/>
  <c r="S63"/>
  <c r="Q63"/>
  <c r="M63"/>
  <c r="I63"/>
  <c r="G63"/>
  <c r="Q62"/>
  <c r="G62"/>
  <c r="S61"/>
  <c r="Q61"/>
  <c r="K61"/>
  <c r="I61"/>
  <c r="G61"/>
  <c r="S60"/>
  <c r="Q60"/>
  <c r="K60"/>
  <c r="I60"/>
  <c r="G60"/>
  <c r="Q59"/>
  <c r="Q58"/>
  <c r="O58"/>
  <c r="I58"/>
  <c r="G58"/>
  <c r="S57"/>
  <c r="Q57"/>
  <c r="M57"/>
  <c r="I57"/>
  <c r="G57"/>
  <c r="S56"/>
  <c r="Q56"/>
  <c r="G56"/>
  <c r="S55"/>
  <c r="Q55"/>
  <c r="K55"/>
  <c r="I55"/>
  <c r="G55"/>
  <c r="S54"/>
  <c r="Q54"/>
  <c r="K54"/>
  <c r="I54"/>
  <c r="G54"/>
  <c r="O53"/>
  <c r="S52"/>
  <c r="Q52"/>
  <c r="O52"/>
  <c r="I52"/>
  <c r="G52"/>
  <c r="S51"/>
  <c r="Q51"/>
  <c r="M51"/>
  <c r="I51"/>
  <c r="G51"/>
  <c r="Q50"/>
  <c r="G50"/>
  <c r="S49"/>
  <c r="Q49"/>
  <c r="K49"/>
  <c r="I49"/>
  <c r="G49"/>
  <c r="S48"/>
  <c r="Q48"/>
  <c r="K48"/>
  <c r="I48"/>
  <c r="G48"/>
  <c r="S47"/>
  <c r="Q47"/>
  <c r="O47"/>
  <c r="I47"/>
  <c r="G47"/>
  <c r="S46"/>
  <c r="Q46"/>
  <c r="O46"/>
  <c r="G46"/>
  <c r="S45"/>
  <c r="Q45"/>
  <c r="M45"/>
  <c r="I45"/>
  <c r="G45"/>
  <c r="S44"/>
  <c r="Q44"/>
  <c r="G44"/>
  <c r="S43"/>
  <c r="Q43"/>
  <c r="K43"/>
  <c r="I43"/>
  <c r="G43"/>
  <c r="S42"/>
  <c r="Q42"/>
  <c r="K42"/>
  <c r="I42"/>
  <c r="G42"/>
  <c r="Q41"/>
  <c r="O41"/>
  <c r="I41"/>
  <c r="G41"/>
  <c r="S40"/>
  <c r="Q40"/>
  <c r="O40"/>
  <c r="I40"/>
  <c r="G40"/>
  <c r="S39"/>
  <c r="Q39"/>
  <c r="M39"/>
  <c r="I39"/>
  <c r="G39"/>
  <c r="S38"/>
  <c r="Q38"/>
  <c r="K38"/>
  <c r="G38"/>
  <c r="S37"/>
  <c r="Q37"/>
  <c r="K37"/>
  <c r="I37"/>
  <c r="G37"/>
  <c r="S36"/>
  <c r="Q36"/>
  <c r="K36"/>
  <c r="I36"/>
  <c r="G36"/>
  <c r="O35"/>
  <c r="Q34"/>
  <c r="O34"/>
  <c r="I34"/>
  <c r="G34"/>
  <c r="S33"/>
  <c r="Q33"/>
  <c r="M33"/>
  <c r="I33"/>
  <c r="G33"/>
  <c r="Q32"/>
  <c r="M32"/>
  <c r="I32"/>
  <c r="G32"/>
  <c r="S31"/>
  <c r="Q31"/>
  <c r="K31"/>
  <c r="I31"/>
  <c r="G31"/>
  <c r="S30"/>
  <c r="Q30"/>
  <c r="K30"/>
  <c r="I30"/>
  <c r="G30"/>
  <c r="Q29"/>
  <c r="O29"/>
  <c r="I29"/>
  <c r="G29"/>
  <c r="S28"/>
  <c r="O28"/>
  <c r="G28"/>
  <c r="S27"/>
  <c r="Q27"/>
  <c r="M27"/>
  <c r="I27"/>
  <c r="G27"/>
  <c r="S26"/>
  <c r="Q26"/>
  <c r="K26"/>
  <c r="I26"/>
  <c r="G26"/>
  <c r="Q25"/>
  <c r="K25"/>
  <c r="I25"/>
  <c r="G25"/>
  <c r="S24"/>
  <c r="Q24"/>
  <c r="K24"/>
  <c r="I24"/>
  <c r="G24"/>
  <c r="Q23"/>
  <c r="O23"/>
  <c r="I23"/>
  <c r="G23"/>
  <c r="Q22"/>
  <c r="O22"/>
  <c r="I22"/>
  <c r="G22"/>
  <c r="S21"/>
  <c r="Q21"/>
  <c r="M21"/>
  <c r="I21"/>
  <c r="G21"/>
  <c r="S20"/>
  <c r="Q20"/>
  <c r="K20"/>
  <c r="I20"/>
  <c r="G20"/>
  <c r="S19"/>
  <c r="Q19"/>
  <c r="K19"/>
  <c r="I19"/>
  <c r="G19"/>
  <c r="S18"/>
  <c r="Q18"/>
  <c r="K18"/>
  <c r="I18"/>
  <c r="G18"/>
  <c r="S17"/>
  <c r="Q17"/>
  <c r="O17"/>
  <c r="I17"/>
  <c r="G17"/>
  <c r="S16"/>
  <c r="Q16"/>
  <c r="O16"/>
  <c r="I16"/>
  <c r="S15"/>
  <c r="Q15"/>
  <c r="M15"/>
  <c r="I15"/>
  <c r="G15"/>
  <c r="S14"/>
  <c r="Q14"/>
  <c r="K14"/>
  <c r="I14"/>
  <c r="G14"/>
  <c r="S13"/>
  <c r="Q13"/>
  <c r="K13"/>
  <c r="I13"/>
  <c r="G13"/>
  <c r="S12"/>
  <c r="Q12"/>
  <c r="K12"/>
  <c r="I12"/>
  <c r="G12"/>
  <c r="S105"/>
  <c r="Q105"/>
  <c r="O105"/>
  <c r="I105"/>
  <c r="G105"/>
  <c r="S104"/>
  <c r="Q104"/>
  <c r="O104"/>
  <c r="I104"/>
  <c r="G104"/>
  <c r="S103"/>
  <c r="Q103"/>
  <c r="M103"/>
  <c r="I103"/>
  <c r="G103"/>
  <c r="S102"/>
  <c r="Q102"/>
  <c r="K102"/>
  <c r="I102"/>
  <c r="G102"/>
  <c r="S101"/>
  <c r="Q101"/>
  <c r="K101"/>
  <c r="I101"/>
  <c r="G101"/>
  <c r="S100"/>
  <c r="Q100"/>
  <c r="I100"/>
  <c r="G100"/>
  <c r="S99"/>
  <c r="Q99"/>
  <c r="O99"/>
  <c r="I99"/>
  <c r="G99"/>
  <c r="S98"/>
  <c r="Q98"/>
  <c r="M98"/>
  <c r="I98"/>
  <c r="G98"/>
  <c r="S97"/>
  <c r="Q97"/>
  <c r="M97"/>
  <c r="I97"/>
  <c r="G97"/>
  <c r="S96"/>
  <c r="Q96"/>
  <c r="K96"/>
  <c r="I96"/>
  <c r="G96"/>
  <c r="S95"/>
  <c r="Q95"/>
  <c r="K95"/>
  <c r="I95"/>
  <c r="G95"/>
  <c r="Q94"/>
  <c r="O94"/>
  <c r="G94"/>
  <c r="S93"/>
  <c r="Q93"/>
  <c r="O93"/>
  <c r="I93"/>
  <c r="G93"/>
  <c r="S92"/>
  <c r="Q92"/>
  <c r="M92"/>
  <c r="I92"/>
  <c r="G92"/>
  <c r="S91"/>
  <c r="Q91"/>
  <c r="G91"/>
  <c r="S90"/>
  <c r="Q90"/>
  <c r="K90"/>
  <c r="I90"/>
  <c r="G90"/>
  <c r="S89"/>
  <c r="Q89"/>
  <c r="K89"/>
  <c r="I89"/>
  <c r="S88"/>
  <c r="Q88"/>
  <c r="O88"/>
  <c r="I88"/>
  <c r="G88"/>
  <c r="S87"/>
  <c r="Q87"/>
  <c r="O87"/>
  <c r="I87"/>
  <c r="G87"/>
  <c r="S86"/>
  <c r="Q86"/>
  <c r="M86"/>
  <c r="I86"/>
  <c r="G86"/>
  <c r="S85"/>
  <c r="Q85"/>
  <c r="I85"/>
  <c r="S84"/>
  <c r="Q84"/>
  <c r="K84"/>
  <c r="I84"/>
  <c r="G84"/>
  <c r="S83"/>
  <c r="Q83"/>
  <c r="K83"/>
  <c r="I83"/>
  <c r="G83"/>
  <c r="S82"/>
  <c r="Q82"/>
  <c r="O82"/>
  <c r="I82"/>
  <c r="G82"/>
  <c r="S81"/>
  <c r="Q81"/>
  <c r="O81"/>
  <c r="I81"/>
  <c r="G81"/>
  <c r="S80"/>
  <c r="Q80"/>
  <c r="M80"/>
  <c r="I80"/>
  <c r="G80"/>
  <c r="S79"/>
  <c r="Q79"/>
  <c r="M79"/>
  <c r="I79"/>
  <c r="G79"/>
  <c r="S78"/>
  <c r="Q78"/>
  <c r="K78"/>
  <c r="I78"/>
  <c r="G78"/>
  <c r="S77"/>
  <c r="Q77"/>
  <c r="K77"/>
  <c r="I77"/>
  <c r="G77"/>
  <c r="T165" i="27" l="1"/>
  <c r="T167"/>
  <c r="T135"/>
  <c r="T69"/>
  <c r="T85"/>
  <c r="T95"/>
  <c r="T107"/>
  <c r="T111"/>
  <c r="T117"/>
  <c r="T121"/>
  <c r="T123"/>
  <c r="T87"/>
  <c r="T122"/>
  <c r="T80" i="33"/>
  <c r="T86"/>
  <c r="T28" i="27"/>
  <c r="T58"/>
  <c r="T66"/>
  <c r="T68"/>
  <c r="T70"/>
  <c r="T84"/>
  <c r="T106"/>
  <c r="T108"/>
  <c r="T116"/>
  <c r="T118"/>
  <c r="T168"/>
  <c r="T23"/>
  <c r="T33"/>
  <c r="T49"/>
  <c r="T61"/>
  <c r="T73"/>
  <c r="T48"/>
  <c r="T71"/>
  <c r="T79"/>
  <c r="T86"/>
  <c r="T88"/>
  <c r="T94"/>
  <c r="T96"/>
  <c r="T103"/>
  <c r="T105"/>
  <c r="T115"/>
  <c r="T120"/>
  <c r="T27"/>
  <c r="T55"/>
  <c r="T57"/>
  <c r="T59"/>
  <c r="T60"/>
  <c r="T98" i="33"/>
  <c r="T15"/>
  <c r="T82"/>
  <c r="T93"/>
  <c r="T21"/>
  <c r="T33"/>
  <c r="T34"/>
  <c r="T124" i="27"/>
  <c r="T138"/>
  <c r="T139"/>
  <c r="T169"/>
  <c r="T145"/>
  <c r="T151"/>
  <c r="T153"/>
  <c r="T154"/>
  <c r="T155"/>
  <c r="T156"/>
  <c r="T125"/>
  <c r="T137"/>
  <c r="T146"/>
  <c r="T74"/>
  <c r="T13"/>
  <c r="T72"/>
  <c r="T147"/>
  <c r="T126"/>
  <c r="T148"/>
  <c r="T149"/>
  <c r="T157"/>
  <c r="T160"/>
  <c r="T21"/>
  <c r="T22"/>
  <c r="T38"/>
  <c r="T43"/>
  <c r="T44"/>
  <c r="T51"/>
  <c r="T52"/>
  <c r="T53"/>
  <c r="T62"/>
  <c r="T63"/>
  <c r="T64"/>
  <c r="T65"/>
  <c r="T75"/>
  <c r="T76"/>
  <c r="T77"/>
  <c r="T80"/>
  <c r="T81"/>
  <c r="T82"/>
  <c r="T89"/>
  <c r="T90"/>
  <c r="T93"/>
  <c r="T100"/>
  <c r="T101"/>
  <c r="T102"/>
  <c r="T112"/>
  <c r="T113"/>
  <c r="T114"/>
  <c r="T119"/>
  <c r="T127"/>
  <c r="T128"/>
  <c r="T129"/>
  <c r="T130"/>
  <c r="T131"/>
  <c r="T134"/>
  <c r="T136"/>
  <c r="T143"/>
  <c r="T144"/>
  <c r="T161"/>
  <c r="T162"/>
  <c r="T163"/>
  <c r="T30"/>
  <c r="T34"/>
  <c r="T35"/>
  <c r="T41"/>
  <c r="T47"/>
  <c r="T26"/>
  <c r="T31"/>
  <c r="T32"/>
  <c r="T36"/>
  <c r="T40"/>
  <c r="T42"/>
  <c r="T46"/>
  <c r="T77" i="33"/>
  <c r="T84"/>
  <c r="T88"/>
  <c r="T89"/>
  <c r="T103"/>
  <c r="T17"/>
  <c r="T18"/>
  <c r="T20"/>
  <c r="T24"/>
  <c r="T26"/>
  <c r="T29"/>
  <c r="T30"/>
  <c r="T31"/>
  <c r="T36"/>
  <c r="T38"/>
  <c r="T39"/>
  <c r="T41"/>
  <c r="T42"/>
  <c r="T45"/>
  <c r="T47"/>
  <c r="T48"/>
  <c r="T51"/>
  <c r="T55"/>
  <c r="T57"/>
  <c r="T58"/>
  <c r="T60"/>
  <c r="T61"/>
  <c r="T63"/>
  <c r="T65"/>
  <c r="T66"/>
  <c r="T69"/>
  <c r="T72"/>
  <c r="T75"/>
  <c r="T15" i="27"/>
  <c r="T19"/>
  <c r="T20"/>
  <c r="T24"/>
  <c r="T92" i="33"/>
  <c r="T95"/>
  <c r="T99"/>
  <c r="T100"/>
  <c r="T102"/>
  <c r="T105"/>
  <c r="T12"/>
  <c r="T14"/>
  <c r="T27"/>
  <c r="T16" i="27"/>
  <c r="T17"/>
  <c r="T25"/>
  <c r="T12"/>
  <c r="T14"/>
  <c r="T18"/>
  <c r="T29"/>
  <c r="T37"/>
  <c r="T39"/>
  <c r="T45"/>
  <c r="T50"/>
  <c r="T54"/>
  <c r="T56"/>
  <c r="T67"/>
  <c r="T78"/>
  <c r="T83"/>
  <c r="T91"/>
  <c r="T92"/>
  <c r="T98"/>
  <c r="T99"/>
  <c r="T104"/>
  <c r="T109"/>
  <c r="T110"/>
  <c r="T132"/>
  <c r="T133"/>
  <c r="T140"/>
  <c r="T141"/>
  <c r="T142"/>
  <c r="T150"/>
  <c r="T152"/>
  <c r="T158"/>
  <c r="T159"/>
  <c r="T164"/>
  <c r="T166"/>
  <c r="T78" i="33"/>
  <c r="T81"/>
  <c r="T85"/>
  <c r="T90"/>
  <c r="T97"/>
  <c r="T101"/>
  <c r="T104"/>
  <c r="T19"/>
  <c r="T22"/>
  <c r="T32"/>
  <c r="T35"/>
  <c r="T43"/>
  <c r="T44"/>
  <c r="T46"/>
  <c r="T49"/>
  <c r="T50"/>
  <c r="T52"/>
  <c r="T53"/>
  <c r="T54"/>
  <c r="T56"/>
  <c r="T59"/>
  <c r="T62"/>
  <c r="T64"/>
  <c r="T67"/>
  <c r="T68"/>
  <c r="T70"/>
  <c r="T73"/>
  <c r="T74"/>
  <c r="T76"/>
  <c r="T79"/>
  <c r="T83"/>
  <c r="T87"/>
  <c r="T91"/>
  <c r="T94"/>
  <c r="T96"/>
  <c r="T13"/>
  <c r="T16"/>
  <c r="T23"/>
  <c r="T25"/>
  <c r="T28"/>
  <c r="T37"/>
  <c r="T40"/>
  <c r="U119" i="27" l="1"/>
  <c r="C26" i="30" s="1"/>
  <c r="E26" s="1"/>
  <c r="U83" i="33"/>
  <c r="C15" i="34" s="1"/>
  <c r="E15" s="1"/>
  <c r="U109" i="27"/>
  <c r="C10" i="30" s="1"/>
  <c r="E10" s="1"/>
  <c r="U78" i="27"/>
  <c r="C32" i="30" s="1"/>
  <c r="E32" s="1"/>
  <c r="U115" i="27"/>
  <c r="C30" i="30" s="1"/>
  <c r="E30" s="1"/>
  <c r="U54" i="33"/>
  <c r="C9" i="34" s="1"/>
  <c r="E9" s="1"/>
  <c r="U33" i="27"/>
  <c r="C27" i="30" s="1"/>
  <c r="E27" s="1"/>
  <c r="U91" i="27"/>
  <c r="C25" i="30" s="1"/>
  <c r="E25" s="1"/>
  <c r="U133" i="27"/>
  <c r="C37" i="30" s="1"/>
  <c r="E37" s="1"/>
  <c r="U66" i="27"/>
  <c r="C9" i="30" s="1"/>
  <c r="E9" s="1"/>
  <c r="U18" i="27"/>
  <c r="C34" i="30" s="1"/>
  <c r="E34" s="1"/>
  <c r="U144" i="27"/>
  <c r="C13" i="30" s="1"/>
  <c r="E13" s="1"/>
  <c r="U136" i="27"/>
  <c r="C31" i="30" s="1"/>
  <c r="E31" s="1"/>
  <c r="U140" i="27"/>
  <c r="C28" i="30" s="1"/>
  <c r="E28" s="1"/>
  <c r="U97" i="27"/>
  <c r="C16" i="30" s="1"/>
  <c r="E16" s="1"/>
  <c r="U130" i="27"/>
  <c r="C35" i="30" s="1"/>
  <c r="E35" s="1"/>
  <c r="U82" i="27"/>
  <c r="C18" i="30" s="1"/>
  <c r="E18" s="1"/>
  <c r="U43" i="27"/>
  <c r="C29" i="30" s="1"/>
  <c r="E29" s="1"/>
  <c r="U72" i="27"/>
  <c r="C20" i="30" s="1"/>
  <c r="E20" s="1"/>
  <c r="U156" i="27"/>
  <c r="C38" i="30" s="1"/>
  <c r="E38" s="1"/>
  <c r="U60" i="27"/>
  <c r="C12" i="30" s="1"/>
  <c r="E12" s="1"/>
  <c r="U27" i="27"/>
  <c r="C24" i="30" s="1"/>
  <c r="E24" s="1"/>
  <c r="U103" i="27"/>
  <c r="C11" i="30" s="1"/>
  <c r="E11" s="1"/>
  <c r="U164" i="27"/>
  <c r="C23" i="30" s="1"/>
  <c r="E23" s="1"/>
  <c r="U158" i="27"/>
  <c r="C33" i="30" s="1"/>
  <c r="E33" s="1"/>
  <c r="U150" i="27"/>
  <c r="C8" i="30" s="1"/>
  <c r="E8" s="1"/>
  <c r="U54" i="27"/>
  <c r="C15" i="30" s="1"/>
  <c r="E15" s="1"/>
  <c r="U37" i="27"/>
  <c r="C21" i="30" s="1"/>
  <c r="E21" s="1"/>
  <c r="U12" i="27"/>
  <c r="C14" i="30" s="1"/>
  <c r="E14" s="1"/>
  <c r="U21" i="27"/>
  <c r="C22" i="30" s="1"/>
  <c r="E22" s="1"/>
  <c r="U124" i="27"/>
  <c r="C17" i="30" s="1"/>
  <c r="E17" s="1"/>
  <c r="U88" i="27"/>
  <c r="C36" i="30" s="1"/>
  <c r="E36" s="1"/>
  <c r="U48" i="27"/>
  <c r="C19" i="30" s="1"/>
  <c r="E19" s="1"/>
  <c r="U24" i="33"/>
  <c r="C12" i="34" s="1"/>
  <c r="E12" s="1"/>
  <c r="U36" i="33"/>
  <c r="C14" i="34" s="1"/>
  <c r="E14" s="1"/>
  <c r="U12" i="33"/>
  <c r="C19" i="34" s="1"/>
  <c r="E19" s="1"/>
  <c r="U95" i="33"/>
  <c r="C24" i="34" s="1"/>
  <c r="E24" s="1"/>
  <c r="U30" i="33"/>
  <c r="C13" i="34" s="1"/>
  <c r="E13" s="1"/>
  <c r="U72" i="33"/>
  <c r="C21" i="34" s="1"/>
  <c r="E21" s="1"/>
  <c r="U65" i="33"/>
  <c r="C8" i="34" s="1"/>
  <c r="E8" s="1"/>
  <c r="U60" i="33"/>
  <c r="C20" i="34" s="1"/>
  <c r="E20" s="1"/>
  <c r="U48" i="33"/>
  <c r="C11" i="34" s="1"/>
  <c r="E11" s="1"/>
  <c r="U42" i="33"/>
  <c r="C10" i="34" s="1"/>
  <c r="E10" s="1"/>
  <c r="U18" i="33"/>
  <c r="C16" i="34" s="1"/>
  <c r="E16" s="1"/>
  <c r="U100" i="33"/>
  <c r="C23" i="34" s="1"/>
  <c r="E23" s="1"/>
  <c r="U89" i="33"/>
  <c r="C22" i="34" s="1"/>
  <c r="E22" s="1"/>
  <c r="U77" i="33"/>
  <c r="C17" i="34" s="1"/>
  <c r="E17" s="1"/>
  <c r="I9" i="27" l="1"/>
  <c r="S71" i="33" l="1"/>
  <c r="Q71"/>
  <c r="O71"/>
  <c r="I71"/>
  <c r="G71"/>
  <c r="T71" l="1"/>
  <c r="U71" s="1"/>
  <c r="C25" i="34" s="1"/>
  <c r="E25" s="1"/>
  <c r="G6" i="27" l="1"/>
  <c r="G6" i="33"/>
  <c r="G11"/>
  <c r="G10"/>
  <c r="G9"/>
  <c r="G8"/>
  <c r="G7"/>
  <c r="G9" i="27"/>
  <c r="G11" l="1"/>
  <c r="G10"/>
  <c r="G8"/>
  <c r="G7"/>
  <c r="S11" i="33" l="1"/>
  <c r="Q11"/>
  <c r="O11"/>
  <c r="I11"/>
  <c r="S10"/>
  <c r="Q10"/>
  <c r="O10"/>
  <c r="I10"/>
  <c r="S9"/>
  <c r="Q9"/>
  <c r="M9"/>
  <c r="I9"/>
  <c r="S8"/>
  <c r="Q8"/>
  <c r="K8"/>
  <c r="I8"/>
  <c r="S7"/>
  <c r="Q7"/>
  <c r="K7"/>
  <c r="I7"/>
  <c r="S6"/>
  <c r="Q6"/>
  <c r="K6"/>
  <c r="I6"/>
  <c r="T11" l="1"/>
  <c r="T8"/>
  <c r="T7"/>
  <c r="T6"/>
  <c r="T9"/>
  <c r="T10"/>
  <c r="I8" i="27"/>
  <c r="I7"/>
  <c r="I6"/>
  <c r="K6"/>
  <c r="U6" i="33" l="1"/>
  <c r="C18" i="34" s="1"/>
  <c r="E18" s="1"/>
  <c r="O11" i="27"/>
  <c r="O10"/>
  <c r="M9"/>
  <c r="K8"/>
  <c r="K7"/>
  <c r="Q6"/>
  <c r="Q11"/>
  <c r="Q10"/>
  <c r="Q9"/>
  <c r="Q8"/>
  <c r="Q7"/>
  <c r="S10"/>
  <c r="S9"/>
  <c r="S8"/>
  <c r="S6"/>
  <c r="T7" l="1"/>
  <c r="T8"/>
  <c r="T9"/>
  <c r="T10"/>
  <c r="T6"/>
  <c r="I11"/>
  <c r="T11" s="1"/>
  <c r="U6" l="1"/>
  <c r="C7" i="30" s="1"/>
  <c r="E7" s="1"/>
</calcChain>
</file>

<file path=xl/sharedStrings.xml><?xml version="1.0" encoding="utf-8"?>
<sst xmlns="http://schemas.openxmlformats.org/spreadsheetml/2006/main" count="962" uniqueCount="401">
  <si>
    <t>№</t>
  </si>
  <si>
    <t>Общая сумма</t>
  </si>
  <si>
    <t>гибкость</t>
  </si>
  <si>
    <t>команда</t>
  </si>
  <si>
    <t>Министерство спорта Красноярского края</t>
  </si>
  <si>
    <t>ступень</t>
  </si>
  <si>
    <t>3 км</t>
  </si>
  <si>
    <t>мужчины 16-39 лет</t>
  </si>
  <si>
    <t>женщины  16-39 лет</t>
  </si>
  <si>
    <t>мужчины 40-59 лет</t>
  </si>
  <si>
    <t>мужчины 60 лет и старше</t>
  </si>
  <si>
    <t>женщины  60 лет и старше</t>
  </si>
  <si>
    <t>2 км</t>
  </si>
  <si>
    <t>женщины 40-59 лет</t>
  </si>
  <si>
    <t>М7</t>
  </si>
  <si>
    <t>М8</t>
  </si>
  <si>
    <t>М9</t>
  </si>
  <si>
    <t>М10</t>
  </si>
  <si>
    <t>Ж7</t>
  </si>
  <si>
    <t>Ж8</t>
  </si>
  <si>
    <t>Ж9</t>
  </si>
  <si>
    <t>Ж10</t>
  </si>
  <si>
    <t>Фамилия, Имя</t>
  </si>
  <si>
    <t xml:space="preserve">Главный судья </t>
  </si>
  <si>
    <t>Главный секретарь</t>
  </si>
  <si>
    <t>ВА Макогончук</t>
  </si>
  <si>
    <t>город Красноярск</t>
  </si>
  <si>
    <t>КОМАНДА</t>
  </si>
  <si>
    <t>МЕСТО</t>
  </si>
  <si>
    <t>1 км</t>
  </si>
  <si>
    <t>передвижение на лыжах 2 км</t>
  </si>
  <si>
    <t>Муниципальные районы Красноярского края</t>
  </si>
  <si>
    <t xml:space="preserve">Сгибание и разгиб. в упоре о гимн.скамью    (кол-во раз) </t>
  </si>
  <si>
    <t>мужчины              60-64 лет</t>
  </si>
  <si>
    <t>женщины         60-64 лет</t>
  </si>
  <si>
    <t xml:space="preserve">ПРОТОКОЛ КОМАНДНОГО ПЕРВЕНСТВА ЗИМНЕГО ФЕСТИВАЛЯ ГТО </t>
  </si>
  <si>
    <t>МУНИЦИПАЛЬНЫЕ РАЙОНЫ КРАСНОЯРСКОГО КРАЯ</t>
  </si>
  <si>
    <t>номер</t>
  </si>
  <si>
    <t>В.И. Мусиенко</t>
  </si>
  <si>
    <t xml:space="preserve">Подтягивание                  (кол-во раз)       </t>
  </si>
  <si>
    <t xml:space="preserve">Сгибание и разгиб. рук (кол-во раз) </t>
  </si>
  <si>
    <t>мужчины              30-34 лет</t>
  </si>
  <si>
    <t>женщины         30-34 лет</t>
  </si>
  <si>
    <t>женщины 30-34 лет</t>
  </si>
  <si>
    <t>мужчины              40-44 лет</t>
  </si>
  <si>
    <t>женщины         40-44 лет</t>
  </si>
  <si>
    <t>мужчины              50-54 лет</t>
  </si>
  <si>
    <t>женщины         50-54 лет</t>
  </si>
  <si>
    <t>VII ступень (30-39 лет)</t>
  </si>
  <si>
    <t>VIII ступень (40-49 лет)</t>
  </si>
  <si>
    <t>стрельба</t>
  </si>
  <si>
    <t>мужчины              30-39 лет</t>
  </si>
  <si>
    <t>женщины         30-39 лет</t>
  </si>
  <si>
    <t>мужчины              40-49 лет</t>
  </si>
  <si>
    <t>женщины 40-49 лет</t>
  </si>
  <si>
    <t>мужчины              50-59 лет</t>
  </si>
  <si>
    <t>женщины 50-59 лет</t>
  </si>
  <si>
    <t>Поднимание тулов. из положения лёжа на спине</t>
  </si>
  <si>
    <t>бег на лыжах                  5 км.</t>
  </si>
  <si>
    <t>бег на лыжах              3 км.</t>
  </si>
  <si>
    <t>бег на лыжах              2 км.</t>
  </si>
  <si>
    <t>передвижение на лыжах 3 км</t>
  </si>
  <si>
    <t>59</t>
  </si>
  <si>
    <t>13-15 декабря 2019г</t>
  </si>
  <si>
    <t>сумма команды</t>
  </si>
  <si>
    <t>Стрельба из положения сидя или стоя с опорой локтей о стол из электронного оружия 10М5В</t>
  </si>
  <si>
    <t>БЕГ НА ЛЫЖАХ на 5 км,</t>
  </si>
  <si>
    <t>БЕГ НА ЛЫЖАХ на 3 км</t>
  </si>
  <si>
    <t>БЕГ НА ЛЫЖАХ на 2км</t>
  </si>
  <si>
    <t>Поднимание туловища из положения лежа на спине (количество раз за 1 мин)</t>
  </si>
  <si>
    <t>Наклон вперед из положения стоя на гимнастической скамье (от уровня скамьи - см)</t>
  </si>
  <si>
    <t>Подтягивание из виса на высокой перекладине /сгибание-разгибание рук в упоре лежа</t>
  </si>
  <si>
    <t>Городские округа</t>
  </si>
  <si>
    <t>ГОРОДСКИЕ ОКРУГА КРАСНОЯРСКОГО КРАЯ</t>
  </si>
  <si>
    <t xml:space="preserve">Варич Алексей </t>
  </si>
  <si>
    <t>Шушенский район</t>
  </si>
  <si>
    <t xml:space="preserve">Овчинников Владимир </t>
  </si>
  <si>
    <t xml:space="preserve">Мурашов Александр </t>
  </si>
  <si>
    <t xml:space="preserve">Семёнова Галина </t>
  </si>
  <si>
    <t xml:space="preserve">Казаков Иван </t>
  </si>
  <si>
    <t xml:space="preserve">Поляков Андрей </t>
  </si>
  <si>
    <t xml:space="preserve">Селиванов Александр </t>
  </si>
  <si>
    <t xml:space="preserve">Хисмутдинова Светлана </t>
  </si>
  <si>
    <t>Остроухова Наталья</t>
  </si>
  <si>
    <t xml:space="preserve">Селиванова Наталья </t>
  </si>
  <si>
    <t>ЗАТО п.Солнечный</t>
  </si>
  <si>
    <t>Стрельба из положения сидя  с опорой локтей о стол из электронного оружия 10М5В</t>
  </si>
  <si>
    <t>Ростов Иван</t>
  </si>
  <si>
    <t>Юдаев Сергей</t>
  </si>
  <si>
    <t>Журавель Наталья</t>
  </si>
  <si>
    <t>Абросимова Ольга</t>
  </si>
  <si>
    <t>Селезова Ирина</t>
  </si>
  <si>
    <t>Лисянский Александр</t>
  </si>
  <si>
    <t>Федчиков Владимир</t>
  </si>
  <si>
    <t>Костриков Владимир</t>
  </si>
  <si>
    <t>Малахова Наталья</t>
  </si>
  <si>
    <t>Иванова Юлия</t>
  </si>
  <si>
    <t>Боготол город</t>
  </si>
  <si>
    <t>Канск город</t>
  </si>
  <si>
    <t>Минусинский район</t>
  </si>
  <si>
    <t>Шереметьева Лидия</t>
  </si>
  <si>
    <t>Канский район</t>
  </si>
  <si>
    <t>Дивногорск город</t>
  </si>
  <si>
    <t xml:space="preserve">Ефимов Владислав </t>
  </si>
  <si>
    <t xml:space="preserve">Маланин Роман </t>
  </si>
  <si>
    <t xml:space="preserve">Головизин Андрей </t>
  </si>
  <si>
    <t xml:space="preserve">Федорова Марина </t>
  </si>
  <si>
    <t xml:space="preserve">Тихонова Зоя </t>
  </si>
  <si>
    <t xml:space="preserve">Захарова Эвелина </t>
  </si>
  <si>
    <t xml:space="preserve">Бойко Андрей </t>
  </si>
  <si>
    <t xml:space="preserve">Воробьев Сергей </t>
  </si>
  <si>
    <t xml:space="preserve">Жуковец Елена </t>
  </si>
  <si>
    <t xml:space="preserve">Зарицкая Ольга </t>
  </si>
  <si>
    <t xml:space="preserve">Черных Петр </t>
  </si>
  <si>
    <t xml:space="preserve">Стрельченко Ирина </t>
  </si>
  <si>
    <t xml:space="preserve">Гапеева Марина </t>
  </si>
  <si>
    <t xml:space="preserve">Ярыгин Сергей </t>
  </si>
  <si>
    <t xml:space="preserve">Новожилов Юрий </t>
  </si>
  <si>
    <t xml:space="preserve">Таранова Людмила </t>
  </si>
  <si>
    <t xml:space="preserve">Исаева Наталья </t>
  </si>
  <si>
    <t xml:space="preserve">Попова Вера </t>
  </si>
  <si>
    <t>Белов Виктор</t>
  </si>
  <si>
    <t xml:space="preserve">Шилько Татьяна </t>
  </si>
  <si>
    <t xml:space="preserve">Кекин Денис </t>
  </si>
  <si>
    <t xml:space="preserve">Школьный Вячеслав </t>
  </si>
  <si>
    <t xml:space="preserve">Орехов Евгений </t>
  </si>
  <si>
    <t xml:space="preserve">Орехова Валентина </t>
  </si>
  <si>
    <t xml:space="preserve">Краснощекова Елена </t>
  </si>
  <si>
    <t>Крылова Лидия</t>
  </si>
  <si>
    <t>Шарыпово город</t>
  </si>
  <si>
    <t xml:space="preserve">Иордан Евгений </t>
  </si>
  <si>
    <t xml:space="preserve">Маштаров Виталий </t>
  </si>
  <si>
    <t xml:space="preserve">Бердюгин Александр </t>
  </si>
  <si>
    <t>Казанцева Анастасия</t>
  </si>
  <si>
    <t xml:space="preserve">Майер Ольга </t>
  </si>
  <si>
    <t xml:space="preserve">Зайцева Татьяна </t>
  </si>
  <si>
    <t>Новоселовский район</t>
  </si>
  <si>
    <t xml:space="preserve">Ершов Дмитрий </t>
  </si>
  <si>
    <t>Цицорина Людмила</t>
  </si>
  <si>
    <t xml:space="preserve">Бандалет Наталья </t>
  </si>
  <si>
    <t xml:space="preserve">Ворожцова Ольга </t>
  </si>
  <si>
    <t>Минусинск город</t>
  </si>
  <si>
    <t>Савельев Леонид</t>
  </si>
  <si>
    <t xml:space="preserve"> Давыдов Александр</t>
  </si>
  <si>
    <t xml:space="preserve">Литвинцев Алексей </t>
  </si>
  <si>
    <t>Большемуртинский район</t>
  </si>
  <si>
    <t>Туров Анатолий</t>
  </si>
  <si>
    <t>Иванова Галина</t>
  </si>
  <si>
    <t>Горх Надежда</t>
  </si>
  <si>
    <t>Лавриненко Татьяна</t>
  </si>
  <si>
    <t>Тасеевский район</t>
  </si>
  <si>
    <t>Самойлов Дмитрий</t>
  </si>
  <si>
    <t>Юровский Олег</t>
  </si>
  <si>
    <t>Любкин Юрий</t>
  </si>
  <si>
    <t xml:space="preserve">Демиденко Евгения </t>
  </si>
  <si>
    <t xml:space="preserve">Гончарова Ирина </t>
  </si>
  <si>
    <t>Кипич Елена</t>
  </si>
  <si>
    <t>Ачинск город</t>
  </si>
  <si>
    <t>Москвитин Артём</t>
  </si>
  <si>
    <t>Карачков Пётр</t>
  </si>
  <si>
    <t>Шаломова Анастасия</t>
  </si>
  <si>
    <t>Юдина Наталья</t>
  </si>
  <si>
    <t>Харина Ирина</t>
  </si>
  <si>
    <t>Лесосибирск город</t>
  </si>
  <si>
    <t>Гаврилов Илья</t>
  </si>
  <si>
    <t>Фаттахов Владимир</t>
  </si>
  <si>
    <t>Клевцов Геннадий</t>
  </si>
  <si>
    <t>Лейбгам Елена</t>
  </si>
  <si>
    <t>Ланг Анна</t>
  </si>
  <si>
    <t>Кузнецова Надежда</t>
  </si>
  <si>
    <t>Уярский район</t>
  </si>
  <si>
    <t>Трофимов Игорь</t>
  </si>
  <si>
    <t>Лишанков Руслан</t>
  </si>
  <si>
    <t>Димитриадис Николай</t>
  </si>
  <si>
    <t>Козлова Виктория</t>
  </si>
  <si>
    <t>Сухинина Светлана</t>
  </si>
  <si>
    <t>Манский район</t>
  </si>
  <si>
    <t xml:space="preserve">Баженов Николай </t>
  </si>
  <si>
    <t xml:space="preserve">Шальнев Игорь </t>
  </si>
  <si>
    <t>Маслов Виталий</t>
  </si>
  <si>
    <t xml:space="preserve">Гопоненко Ирина </t>
  </si>
  <si>
    <t xml:space="preserve">Булгакова Ольга </t>
  </si>
  <si>
    <t xml:space="preserve">Ивасишина Ирина </t>
  </si>
  <si>
    <t>Ужурский район</t>
  </si>
  <si>
    <t>Самсонов Евгений</t>
  </si>
  <si>
    <t>Форсель Владимир</t>
  </si>
  <si>
    <t>Носов Александр</t>
  </si>
  <si>
    <t>Ежова Ольга</t>
  </si>
  <si>
    <t>Титяева Наталья</t>
  </si>
  <si>
    <t>Погребная Юлия</t>
  </si>
  <si>
    <t>Ермаковский район</t>
  </si>
  <si>
    <t>Лукьянов Виктор</t>
  </si>
  <si>
    <t xml:space="preserve">Каверзин Вадим </t>
  </si>
  <si>
    <t xml:space="preserve">Герасимович Анатолий </t>
  </si>
  <si>
    <t>Лифиренко Юлия</t>
  </si>
  <si>
    <t xml:space="preserve">Ужегова Дина </t>
  </si>
  <si>
    <t>Галышева Елена</t>
  </si>
  <si>
    <t>Рыбинский район</t>
  </si>
  <si>
    <t xml:space="preserve">Иванников Евгений </t>
  </si>
  <si>
    <t xml:space="preserve">Терещенко Сергей </t>
  </si>
  <si>
    <t xml:space="preserve">Исламгулова Валентина </t>
  </si>
  <si>
    <t xml:space="preserve">Лесных Ольга </t>
  </si>
  <si>
    <t>Богучанский район</t>
  </si>
  <si>
    <t>Плюшкин Павел</t>
  </si>
  <si>
    <t xml:space="preserve">Алеевский Юрий </t>
  </si>
  <si>
    <t xml:space="preserve">Крамарев Василий </t>
  </si>
  <si>
    <t>Сбытова Мария</t>
  </si>
  <si>
    <t xml:space="preserve">Чиркина Наталья </t>
  </si>
  <si>
    <t>Крамарева Нина</t>
  </si>
  <si>
    <t xml:space="preserve">Жиленков Сергей  </t>
  </si>
  <si>
    <t>Назаровский район</t>
  </si>
  <si>
    <t>Володинский Александр</t>
  </si>
  <si>
    <t>Уфимов Михаил</t>
  </si>
  <si>
    <t>Крылова Татьяна</t>
  </si>
  <si>
    <t>Чернова Татьяна</t>
  </si>
  <si>
    <t>Казачинский район</t>
  </si>
  <si>
    <t xml:space="preserve">Сторожук Владимир </t>
  </si>
  <si>
    <t xml:space="preserve">Щекин Владимир </t>
  </si>
  <si>
    <t xml:space="preserve">Уманец Владимир </t>
  </si>
  <si>
    <t xml:space="preserve">Трусенкова Екатерина </t>
  </si>
  <si>
    <t xml:space="preserve">Денисова Светлана </t>
  </si>
  <si>
    <t xml:space="preserve">Тесленко Ольга </t>
  </si>
  <si>
    <t>Бирилюсский район</t>
  </si>
  <si>
    <t>Бушуев Евгений</t>
  </si>
  <si>
    <t xml:space="preserve">Бурдонов Игорь </t>
  </si>
  <si>
    <t>Кузьмина Мареамия</t>
  </si>
  <si>
    <t xml:space="preserve">Полянская Людмила </t>
  </si>
  <si>
    <t xml:space="preserve">Золотухина Ирина </t>
  </si>
  <si>
    <t>Железногорск город</t>
  </si>
  <si>
    <t>Пировский район</t>
  </si>
  <si>
    <t xml:space="preserve">Максимов Иван </t>
  </si>
  <si>
    <t xml:space="preserve">Цветков Сергей </t>
  </si>
  <si>
    <t xml:space="preserve">Калабин Михаил </t>
  </si>
  <si>
    <t xml:space="preserve">Павлова Инга </t>
  </si>
  <si>
    <t xml:space="preserve">Тюкавкина Светлана </t>
  </si>
  <si>
    <t>Бородино город</t>
  </si>
  <si>
    <t>Демидов Михаил</t>
  </si>
  <si>
    <t>Кригер Алексей</t>
  </si>
  <si>
    <t>Трифонов Сергей</t>
  </si>
  <si>
    <t xml:space="preserve">Веселова Дарья </t>
  </si>
  <si>
    <t>Курагинский район</t>
  </si>
  <si>
    <t>Березненко Евгений</t>
  </si>
  <si>
    <t>Сенцов Александр</t>
  </si>
  <si>
    <t>Зуйков Дмитрий</t>
  </si>
  <si>
    <t>Стульская Наталья</t>
  </si>
  <si>
    <t>Ширинго Валентина</t>
  </si>
  <si>
    <t>ЗАТО Зеленогорск</t>
  </si>
  <si>
    <t>Беспалых Артем</t>
  </si>
  <si>
    <t>Ткачёв Артём</t>
  </si>
  <si>
    <t>Ефимов Анатолий</t>
  </si>
  <si>
    <t>Зубрина Ольга</t>
  </si>
  <si>
    <t>Эссаулова Любовь</t>
  </si>
  <si>
    <t>Бархатова Елена</t>
  </si>
  <si>
    <t xml:space="preserve">Петаева Елена </t>
  </si>
  <si>
    <t xml:space="preserve">Зяблицева Мария </t>
  </si>
  <si>
    <t>Березовский район</t>
  </si>
  <si>
    <t xml:space="preserve">Бабичев Алексей </t>
  </si>
  <si>
    <t xml:space="preserve">Омецинский Николай </t>
  </si>
  <si>
    <t xml:space="preserve">Зиновьева Юлия </t>
  </si>
  <si>
    <t xml:space="preserve">Хмелева Людмила </t>
  </si>
  <si>
    <t>Кежемский район</t>
  </si>
  <si>
    <t>Гладышева Наталья Александровна</t>
  </si>
  <si>
    <t>Норильск город</t>
  </si>
  <si>
    <t>Борисов Алексей</t>
  </si>
  <si>
    <t>Окладников Андрей</t>
  </si>
  <si>
    <t>Юданов Юрий</t>
  </si>
  <si>
    <t>Борисова Инна</t>
  </si>
  <si>
    <t>Таранова Надежда</t>
  </si>
  <si>
    <t xml:space="preserve">Сибирякова Татьяна </t>
  </si>
  <si>
    <t>Иланский район</t>
  </si>
  <si>
    <t>Мазалевский Дмитрий</t>
  </si>
  <si>
    <t>Яруллова Ольга</t>
  </si>
  <si>
    <t>Кощенко Татьяна</t>
  </si>
  <si>
    <t>Козаченко Надежда</t>
  </si>
  <si>
    <t>Большеулуйский район</t>
  </si>
  <si>
    <t>Бутник Сергей</t>
  </si>
  <si>
    <t>Маслеников Александр</t>
  </si>
  <si>
    <t>Нефедова Гузаль</t>
  </si>
  <si>
    <t>Петренко Наталья</t>
  </si>
  <si>
    <t>Олейник Вера</t>
  </si>
  <si>
    <t>Енисейский район</t>
  </si>
  <si>
    <t xml:space="preserve">Ефремов Олег </t>
  </si>
  <si>
    <t>Ляхов Александр</t>
  </si>
  <si>
    <t>Микова Татьяна</t>
  </si>
  <si>
    <t>Храмова Наталия</t>
  </si>
  <si>
    <t>Кондратьева Нина</t>
  </si>
  <si>
    <t>Сосновоборск город</t>
  </si>
  <si>
    <t xml:space="preserve">Шубкин Константин </t>
  </si>
  <si>
    <t xml:space="preserve">Вакер Александр </t>
  </si>
  <si>
    <t xml:space="preserve">Сомкин Сергей </t>
  </si>
  <si>
    <t>Ачинский район</t>
  </si>
  <si>
    <t xml:space="preserve">Милкина Полина </t>
  </si>
  <si>
    <t xml:space="preserve">Ощепкова Любовь </t>
  </si>
  <si>
    <t xml:space="preserve">Букатова Мария </t>
  </si>
  <si>
    <t>Идринский район</t>
  </si>
  <si>
    <t xml:space="preserve">Мазуров Иван </t>
  </si>
  <si>
    <t xml:space="preserve">Баранов Александр </t>
  </si>
  <si>
    <t xml:space="preserve">Назарова Зоноэфа </t>
  </si>
  <si>
    <t>Шарыповский район</t>
  </si>
  <si>
    <t>Мазепов Валентин</t>
  </si>
  <si>
    <t>Несмеянов Александр</t>
  </si>
  <si>
    <t>Маркова Наталья</t>
  </si>
  <si>
    <t>Тимофеева Светлана</t>
  </si>
  <si>
    <t>Мотыгинский район</t>
  </si>
  <si>
    <t>Котлеров Алексей</t>
  </si>
  <si>
    <t>Зосимов Игорь</t>
  </si>
  <si>
    <t>Дергачёв Виктор</t>
  </si>
  <si>
    <t>Литвинова Нина</t>
  </si>
  <si>
    <t>Абанский район</t>
  </si>
  <si>
    <t xml:space="preserve">Метелев Алексей </t>
  </si>
  <si>
    <t xml:space="preserve">Артюхов Дмитрий </t>
  </si>
  <si>
    <t xml:space="preserve">Сысоев Сергей </t>
  </si>
  <si>
    <t>Бычкова Нина</t>
  </si>
  <si>
    <t>Бумаго Наталья</t>
  </si>
  <si>
    <t xml:space="preserve">Рау Надежда </t>
  </si>
  <si>
    <t>Емельяновский район</t>
  </si>
  <si>
    <t xml:space="preserve">Планида Александр </t>
  </si>
  <si>
    <t xml:space="preserve">Копылов Валерий </t>
  </si>
  <si>
    <t xml:space="preserve">Митина Марина </t>
  </si>
  <si>
    <t>Кокшарова Татьяна</t>
  </si>
  <si>
    <t>Рожнова Насима</t>
  </si>
  <si>
    <t>Северо-Енисейский район</t>
  </si>
  <si>
    <t xml:space="preserve">Пыщев Анатолий </t>
  </si>
  <si>
    <t>Алырчикова Любовь</t>
  </si>
  <si>
    <t>Каратузский район</t>
  </si>
  <si>
    <t xml:space="preserve">Киреева Ирина </t>
  </si>
  <si>
    <t>Камалутдинов Равиль</t>
  </si>
  <si>
    <t>Ершов Сергей</t>
  </si>
  <si>
    <t>Чермашенцев Виктор</t>
  </si>
  <si>
    <t xml:space="preserve">Емельянцева Алена </t>
  </si>
  <si>
    <t>Фоминых Светлана</t>
  </si>
  <si>
    <t>Кокорина Наталья</t>
  </si>
  <si>
    <t>Енисейск город</t>
  </si>
  <si>
    <t>Шкода Александр</t>
  </si>
  <si>
    <t>Демко Виктор</t>
  </si>
  <si>
    <t>Селиванов Иван</t>
  </si>
  <si>
    <t>Булатова Юлия</t>
  </si>
  <si>
    <t>Талаева Лариса</t>
  </si>
  <si>
    <t>Пытько Анна</t>
  </si>
  <si>
    <t>Тюхтетский район</t>
  </si>
  <si>
    <t xml:space="preserve">Петров Павел </t>
  </si>
  <si>
    <t xml:space="preserve">Мазунин Николай </t>
  </si>
  <si>
    <t>Онкин Виктор</t>
  </si>
  <si>
    <t xml:space="preserve"> IX ступень (50-69 лет)</t>
  </si>
  <si>
    <t xml:space="preserve">Балаев Дмитрий </t>
  </si>
  <si>
    <t xml:space="preserve">Калинина Наталья </t>
  </si>
  <si>
    <t>Советский район, Красноярск город</t>
  </si>
  <si>
    <t>Сумма очков</t>
  </si>
  <si>
    <t xml:space="preserve"> "Знатоки ГТО"</t>
  </si>
  <si>
    <t xml:space="preserve"> Спортивная программа</t>
  </si>
  <si>
    <t>"Знатоки ГТО"</t>
  </si>
  <si>
    <t>Гуртовой Николай</t>
  </si>
  <si>
    <t>Гардт Сергей</t>
  </si>
  <si>
    <t>Филатов Виктор</t>
  </si>
  <si>
    <t>Заколодяжная Елена</t>
  </si>
  <si>
    <t>Гардт Анна</t>
  </si>
  <si>
    <t>Бусыгина Эльвира</t>
  </si>
  <si>
    <t>Козульский район</t>
  </si>
  <si>
    <t>Исаев Вячеслав</t>
  </si>
  <si>
    <t xml:space="preserve">Шнуров Александр </t>
  </si>
  <si>
    <t>Россинин Виктор</t>
  </si>
  <si>
    <t>Ярцева Ксения</t>
  </si>
  <si>
    <t>Братовская Галина</t>
  </si>
  <si>
    <t>Воронина Нина</t>
  </si>
  <si>
    <t>Железнодорожный район, Красноярск город</t>
  </si>
  <si>
    <t>Центральный район, Красноярск город</t>
  </si>
  <si>
    <t xml:space="preserve">Самарин Алексей </t>
  </si>
  <si>
    <t xml:space="preserve">Шепелин Александр </t>
  </si>
  <si>
    <t xml:space="preserve">Томских Александр </t>
  </si>
  <si>
    <t xml:space="preserve">Кочановская Анастасия </t>
  </si>
  <si>
    <t xml:space="preserve">Корнеюк Алена </t>
  </si>
  <si>
    <t xml:space="preserve">Дрычкова Ирина </t>
  </si>
  <si>
    <t>Ленинский район, Красноярск город</t>
  </si>
  <si>
    <t xml:space="preserve">Якубчик Роман </t>
  </si>
  <si>
    <t xml:space="preserve">Шумаев Артём </t>
  </si>
  <si>
    <t xml:space="preserve">Клыгин Илья </t>
  </si>
  <si>
    <t xml:space="preserve">Потапов Сергей </t>
  </si>
  <si>
    <t xml:space="preserve">Баранова Наталья </t>
  </si>
  <si>
    <t>Соклакова Лилия</t>
  </si>
  <si>
    <t xml:space="preserve">Серебреникова Оксана </t>
  </si>
  <si>
    <t xml:space="preserve">Кравченко Олеся </t>
  </si>
  <si>
    <t>Соловьев Александр</t>
  </si>
  <si>
    <t>Климочкина Елена</t>
  </si>
  <si>
    <t>Коврижных Владимир</t>
  </si>
  <si>
    <t>Расказчиков Дмитрий</t>
  </si>
  <si>
    <t>Нигматова Рузалия</t>
  </si>
  <si>
    <t>Яруллин Фархулла</t>
  </si>
  <si>
    <t>Рангаева Галина</t>
  </si>
  <si>
    <t>Ефремова Полина</t>
  </si>
  <si>
    <t>Марконова Наталья</t>
  </si>
  <si>
    <t>Кленина Тамара</t>
  </si>
  <si>
    <t>Михайлов Сергей</t>
  </si>
  <si>
    <t>Тодинов Владимир</t>
  </si>
  <si>
    <t>Мусин Вализан</t>
  </si>
  <si>
    <t>Главный судья</t>
  </si>
  <si>
    <t>В.А. Макогончук</t>
  </si>
  <si>
    <t>дата:</t>
  </si>
  <si>
    <t>13-15.12.2019г</t>
  </si>
  <si>
    <t>место:</t>
  </si>
  <si>
    <t>г. Красноярск</t>
  </si>
  <si>
    <t>г.Красноярск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</si>
</sst>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;@"/>
  </numFmts>
  <fonts count="9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6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</font>
    <font>
      <sz val="6"/>
      <color rgb="FF00B050"/>
      <name val="Arial"/>
      <family val="2"/>
      <charset val="204"/>
    </font>
    <font>
      <b/>
      <sz val="6"/>
      <color rgb="FF00B050"/>
      <name val="Arial Cyr"/>
      <family val="2"/>
      <charset val="204"/>
    </font>
    <font>
      <sz val="6"/>
      <color rgb="FF00B050"/>
      <name val="Arial Cyr"/>
      <family val="2"/>
      <charset val="204"/>
    </font>
    <font>
      <sz val="6"/>
      <color rgb="FF00B050"/>
      <name val="Times New Roman"/>
      <family val="1"/>
      <charset val="204"/>
    </font>
    <font>
      <b/>
      <sz val="6"/>
      <color theme="9" tint="-0.249977111117893"/>
      <name val="Times New Roman"/>
      <family val="1"/>
      <charset val="204"/>
    </font>
    <font>
      <sz val="6"/>
      <color theme="9" tint="-0.249977111117893"/>
      <name val="Times New Roman"/>
      <family val="1"/>
      <charset val="204"/>
    </font>
    <font>
      <sz val="8"/>
      <color rgb="FFFF0000"/>
      <name val="Arial"/>
      <family val="2"/>
      <charset val="204"/>
    </font>
    <font>
      <sz val="8"/>
      <color theme="1"/>
      <name val="Times New Roman"/>
      <family val="1"/>
      <charset val="204"/>
    </font>
    <font>
      <sz val="6"/>
      <color rgb="FFFFC000"/>
      <name val="Times New Roman"/>
      <family val="1"/>
      <charset val="204"/>
    </font>
    <font>
      <sz val="11"/>
      <color rgb="FFFFC000"/>
      <name val="Calibri"/>
      <family val="2"/>
      <charset val="204"/>
      <scheme val="minor"/>
    </font>
    <font>
      <sz val="6"/>
      <color rgb="FFFFC000"/>
      <name val="Arial Cyr"/>
      <charset val="204"/>
    </font>
    <font>
      <sz val="8"/>
      <color rgb="FFFF0000"/>
      <name val="Times New Roman"/>
      <family val="1"/>
      <charset val="204"/>
    </font>
    <font>
      <b/>
      <sz val="6"/>
      <color rgb="FFFF0000"/>
      <name val="Arial Cyr"/>
      <family val="2"/>
      <charset val="204"/>
    </font>
    <font>
      <b/>
      <sz val="6"/>
      <color rgb="FFFF0000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6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8"/>
      <color rgb="FF00B050"/>
      <name val="Arial Black"/>
      <family val="2"/>
      <charset val="204"/>
    </font>
    <font>
      <b/>
      <sz val="6"/>
      <color theme="3" tint="-0.499984740745262"/>
      <name val="Times New Roman"/>
      <family val="1"/>
      <charset val="204"/>
    </font>
    <font>
      <b/>
      <sz val="6"/>
      <color rgb="FFFF0000"/>
      <name val="Calibri"/>
      <family val="2"/>
      <charset val="204"/>
      <scheme val="minor"/>
    </font>
    <font>
      <b/>
      <sz val="6"/>
      <color rgb="FF00206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3" tint="0.3999755851924192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b/>
      <sz val="12"/>
      <color rgb="FF00B050"/>
      <name val="Arial Cyr"/>
      <family val="2"/>
      <charset val="204"/>
    </font>
    <font>
      <sz val="12"/>
      <color theme="3" tint="0.39997558519241921"/>
      <name val="Calibri"/>
      <family val="2"/>
      <charset val="204"/>
      <scheme val="minor"/>
    </font>
    <font>
      <b/>
      <sz val="12"/>
      <color rgb="FFFF0000"/>
      <name val="Arial Cyr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00B050"/>
      <name val="Arial Cyr"/>
      <family val="2"/>
      <charset val="204"/>
    </font>
    <font>
      <sz val="12"/>
      <color theme="3" tint="0.39997558519241921"/>
      <name val="Times New Roman"/>
      <family val="1"/>
      <charset val="204"/>
    </font>
    <font>
      <b/>
      <sz val="12"/>
      <color theme="3" tint="0.39997558519241921"/>
      <name val="Times New Roman"/>
      <family val="1"/>
      <charset val="204"/>
    </font>
    <font>
      <sz val="12"/>
      <color rgb="FFFF0000"/>
      <name val="Arial Cyr"/>
      <family val="2"/>
      <charset val="204"/>
    </font>
    <font>
      <sz val="12"/>
      <color theme="3" tint="0.39997558519241921"/>
      <name val="Arial Cyr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002060"/>
      <name val="Arial"/>
      <family val="2"/>
      <charset val="204"/>
    </font>
    <font>
      <sz val="12"/>
      <color rgb="FF002060"/>
      <name val="Arial Cyr"/>
      <family val="2"/>
      <charset val="204"/>
    </font>
    <font>
      <b/>
      <sz val="12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2"/>
      <color rgb="FF002060"/>
      <name val="Arial Cyr"/>
      <family val="2"/>
      <charset val="204"/>
    </font>
    <font>
      <sz val="12"/>
      <color rgb="FF002060"/>
      <name val="Calibri"/>
      <family val="2"/>
      <charset val="204"/>
      <scheme val="minor"/>
    </font>
    <font>
      <sz val="12"/>
      <color theme="9" tint="-0.249977111117893"/>
      <name val="Times New Roman"/>
      <family val="1"/>
      <charset val="204"/>
    </font>
    <font>
      <sz val="6"/>
      <color rgb="FF002060"/>
      <name val="Arial Black"/>
      <family val="2"/>
      <charset val="204"/>
    </font>
    <font>
      <b/>
      <sz val="6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B050"/>
      <name val="Calibri"/>
      <family val="2"/>
      <charset val="204"/>
      <scheme val="minor"/>
    </font>
    <font>
      <sz val="12"/>
      <color rgb="FFFFC000"/>
      <name val="Arial"/>
      <family val="2"/>
      <charset val="204"/>
    </font>
    <font>
      <sz val="12"/>
      <color rgb="FF00B050"/>
      <name val="Arial"/>
      <family val="2"/>
      <charset val="204"/>
    </font>
    <font>
      <sz val="12"/>
      <color rgb="FFFFC000"/>
      <name val="Arial Cyr"/>
      <charset val="204"/>
    </font>
    <font>
      <sz val="12"/>
      <color rgb="FFFFC000"/>
      <name val="Times New Roman"/>
      <family val="1"/>
      <charset val="204"/>
    </font>
    <font>
      <sz val="12"/>
      <color rgb="FFFFC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horizontal="center" vertical="center"/>
    </xf>
    <xf numFmtId="0" fontId="6" fillId="0" borderId="0">
      <alignment vertical="center"/>
    </xf>
    <xf numFmtId="0" fontId="7" fillId="0" borderId="0"/>
    <xf numFmtId="0" fontId="24" fillId="0" borderId="0"/>
    <xf numFmtId="0" fontId="26" fillId="0" borderId="0"/>
  </cellStyleXfs>
  <cellXfs count="525">
    <xf numFmtId="0" fontId="0" fillId="0" borderId="0" xfId="0"/>
    <xf numFmtId="0" fontId="0" fillId="0" borderId="0" xfId="0" applyFont="1" applyFill="1"/>
    <xf numFmtId="0" fontId="0" fillId="0" borderId="0" xfId="0" applyBorder="1"/>
    <xf numFmtId="49" fontId="0" fillId="0" borderId="0" xfId="0" applyNumberFormat="1"/>
    <xf numFmtId="0" fontId="10" fillId="0" borderId="1" xfId="2" applyFont="1" applyFill="1" applyBorder="1" applyAlignment="1">
      <alignment horizontal="center" vertical="center"/>
    </xf>
    <xf numFmtId="0" fontId="4" fillId="0" borderId="0" xfId="0" applyFont="1"/>
    <xf numFmtId="49" fontId="9" fillId="0" borderId="3" xfId="2" applyNumberFormat="1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 vertical="center"/>
    </xf>
    <xf numFmtId="49" fontId="10" fillId="0" borderId="4" xfId="2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5" fillId="0" borderId="0" xfId="0" applyFont="1"/>
    <xf numFmtId="49" fontId="5" fillId="0" borderId="0" xfId="0" applyNumberFormat="1" applyFont="1"/>
    <xf numFmtId="49" fontId="12" fillId="0" borderId="6" xfId="2" applyNumberFormat="1" applyFont="1" applyFill="1" applyBorder="1" applyAlignment="1">
      <alignment horizontal="center" vertical="center"/>
    </xf>
    <xf numFmtId="49" fontId="13" fillId="0" borderId="6" xfId="2" applyNumberFormat="1" applyFont="1" applyFill="1" applyBorder="1" applyAlignment="1">
      <alignment horizontal="center" vertical="center"/>
    </xf>
    <xf numFmtId="49" fontId="13" fillId="0" borderId="7" xfId="2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17" fillId="0" borderId="0" xfId="0" applyFont="1"/>
    <xf numFmtId="49" fontId="18" fillId="0" borderId="0" xfId="3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3" fillId="0" borderId="1" xfId="2" applyNumberFormat="1" applyFont="1" applyFill="1" applyBorder="1" applyAlignment="1">
      <alignment horizontal="center" vertical="center"/>
    </xf>
    <xf numFmtId="0" fontId="12" fillId="0" borderId="1" xfId="2" applyNumberFormat="1" applyFont="1" applyFill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/>
    </xf>
    <xf numFmtId="1" fontId="4" fillId="0" borderId="0" xfId="0" applyNumberFormat="1" applyFont="1"/>
    <xf numFmtId="1" fontId="10" fillId="0" borderId="2" xfId="2" applyNumberFormat="1" applyFont="1" applyFill="1" applyBorder="1" applyAlignment="1">
      <alignment horizontal="center" vertical="center"/>
    </xf>
    <xf numFmtId="0" fontId="5" fillId="0" borderId="0" xfId="0" applyNumberFormat="1" applyFont="1"/>
    <xf numFmtId="0" fontId="13" fillId="0" borderId="5" xfId="2" applyNumberFormat="1" applyFont="1" applyFill="1" applyBorder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2" fontId="29" fillId="0" borderId="1" xfId="2" applyNumberFormat="1" applyFont="1" applyFill="1" applyBorder="1" applyAlignment="1">
      <alignment horizontal="center" vertical="center"/>
    </xf>
    <xf numFmtId="2" fontId="0" fillId="0" borderId="0" xfId="0" applyNumberFormat="1"/>
    <xf numFmtId="2" fontId="30" fillId="0" borderId="1" xfId="0" applyNumberFormat="1" applyFont="1" applyFill="1" applyBorder="1" applyAlignment="1">
      <alignment horizontal="center"/>
    </xf>
    <xf numFmtId="2" fontId="29" fillId="0" borderId="8" xfId="2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top"/>
    </xf>
    <xf numFmtId="0" fontId="34" fillId="0" borderId="0" xfId="0" applyFont="1" applyFill="1" applyAlignment="1">
      <alignment vertical="top"/>
    </xf>
    <xf numFmtId="0" fontId="32" fillId="0" borderId="0" xfId="5" applyFont="1" applyFill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left"/>
    </xf>
    <xf numFmtId="0" fontId="34" fillId="0" borderId="0" xfId="0" applyFont="1"/>
    <xf numFmtId="0" fontId="27" fillId="0" borderId="0" xfId="0" applyFont="1"/>
    <xf numFmtId="0" fontId="34" fillId="2" borderId="0" xfId="0" applyFont="1" applyFill="1" applyBorder="1" applyAlignment="1">
      <alignment vertical="top" wrapText="1"/>
    </xf>
    <xf numFmtId="0" fontId="33" fillId="0" borderId="0" xfId="0" applyFont="1" applyFill="1" applyBorder="1" applyAlignment="1" applyProtection="1">
      <alignment horizontal="center" vertical="top" wrapText="1"/>
      <protection hidden="1"/>
    </xf>
    <xf numFmtId="0" fontId="34" fillId="0" borderId="0" xfId="0" applyFont="1" applyFill="1" applyBorder="1" applyAlignment="1">
      <alignment vertical="top" wrapText="1"/>
    </xf>
    <xf numFmtId="0" fontId="32" fillId="0" borderId="0" xfId="0" applyFont="1" applyFill="1" applyBorder="1" applyAlignment="1" applyProtection="1">
      <alignment horizontal="center" vertical="top" wrapText="1"/>
      <protection hidden="1"/>
    </xf>
    <xf numFmtId="0" fontId="39" fillId="0" borderId="0" xfId="0" applyFont="1" applyAlignment="1">
      <alignment horizontal="center"/>
    </xf>
    <xf numFmtId="2" fontId="41" fillId="0" borderId="1" xfId="2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/>
    </xf>
    <xf numFmtId="2" fontId="43" fillId="0" borderId="1" xfId="2" applyNumberFormat="1" applyFont="1" applyFill="1" applyBorder="1" applyAlignment="1">
      <alignment horizontal="center" vertical="center"/>
    </xf>
    <xf numFmtId="0" fontId="44" fillId="0" borderId="1" xfId="2" applyFont="1" applyBorder="1" applyAlignment="1">
      <alignment horizontal="center" vertical="center"/>
    </xf>
    <xf numFmtId="2" fontId="45" fillId="0" borderId="1" xfId="2" applyNumberFormat="1" applyFont="1" applyFill="1" applyBorder="1" applyAlignment="1">
      <alignment horizontal="center" vertical="center"/>
    </xf>
    <xf numFmtId="0" fontId="46" fillId="0" borderId="1" xfId="2" applyFont="1" applyBorder="1" applyAlignment="1">
      <alignment horizontal="center" vertical="center"/>
    </xf>
    <xf numFmtId="0" fontId="46" fillId="0" borderId="1" xfId="2" applyFont="1" applyFill="1" applyBorder="1" applyAlignment="1">
      <alignment horizontal="center" vertical="center"/>
    </xf>
    <xf numFmtId="0" fontId="47" fillId="0" borderId="1" xfId="2" applyFont="1" applyFill="1" applyBorder="1" applyAlignment="1">
      <alignment horizontal="center" vertical="center"/>
    </xf>
    <xf numFmtId="2" fontId="48" fillId="0" borderId="1" xfId="2" applyNumberFormat="1" applyFont="1" applyFill="1" applyBorder="1" applyAlignment="1">
      <alignment horizontal="center" vertical="center"/>
    </xf>
    <xf numFmtId="2" fontId="49" fillId="0" borderId="1" xfId="2" applyNumberFormat="1" applyFont="1" applyFill="1" applyBorder="1" applyAlignment="1">
      <alignment horizontal="center" vertical="center"/>
    </xf>
    <xf numFmtId="2" fontId="50" fillId="0" borderId="1" xfId="0" applyNumberFormat="1" applyFont="1" applyBorder="1" applyAlignment="1">
      <alignment horizontal="center"/>
    </xf>
    <xf numFmtId="2" fontId="42" fillId="0" borderId="0" xfId="0" applyNumberFormat="1" applyFont="1" applyBorder="1"/>
    <xf numFmtId="0" fontId="42" fillId="0" borderId="0" xfId="0" applyFont="1" applyBorder="1" applyAlignment="1">
      <alignment horizontal="center"/>
    </xf>
    <xf numFmtId="0" fontId="50" fillId="0" borderId="1" xfId="0" applyFont="1" applyBorder="1"/>
    <xf numFmtId="2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39" fillId="0" borderId="0" xfId="0" applyFont="1" applyBorder="1" applyAlignment="1">
      <alignment horizontal="center"/>
    </xf>
    <xf numFmtId="2" fontId="50" fillId="0" borderId="0" xfId="0" applyNumberFormat="1" applyFont="1" applyBorder="1"/>
    <xf numFmtId="0" fontId="50" fillId="0" borderId="0" xfId="0" applyFont="1" applyBorder="1"/>
    <xf numFmtId="0" fontId="39" fillId="0" borderId="0" xfId="0" applyFont="1"/>
    <xf numFmtId="0" fontId="47" fillId="0" borderId="1" xfId="2" applyFont="1" applyBorder="1" applyAlignment="1">
      <alignment horizontal="center" vertical="center"/>
    </xf>
    <xf numFmtId="0" fontId="51" fillId="0" borderId="1" xfId="2" applyFont="1" applyFill="1" applyBorder="1" applyAlignment="1">
      <alignment horizontal="center" vertical="center"/>
    </xf>
    <xf numFmtId="0" fontId="44" fillId="0" borderId="1" xfId="2" applyFont="1" applyFill="1" applyBorder="1" applyAlignment="1">
      <alignment horizontal="center" vertical="center"/>
    </xf>
    <xf numFmtId="2" fontId="49" fillId="0" borderId="8" xfId="2" applyNumberFormat="1" applyFont="1" applyFill="1" applyBorder="1" applyAlignment="1">
      <alignment horizontal="center" vertical="center"/>
    </xf>
    <xf numFmtId="2" fontId="49" fillId="0" borderId="0" xfId="2" applyNumberFormat="1" applyFont="1" applyFill="1" applyBorder="1" applyAlignment="1">
      <alignment horizontal="center" vertical="center"/>
    </xf>
    <xf numFmtId="2" fontId="53" fillId="0" borderId="1" xfId="2" applyNumberFormat="1" applyFont="1" applyFill="1" applyBorder="1" applyAlignment="1">
      <alignment horizontal="center" vertical="center"/>
    </xf>
    <xf numFmtId="0" fontId="54" fillId="0" borderId="1" xfId="2" applyFont="1" applyFill="1" applyBorder="1" applyAlignment="1">
      <alignment horizontal="center" vertical="center"/>
    </xf>
    <xf numFmtId="0" fontId="55" fillId="0" borderId="1" xfId="2" applyFont="1" applyFill="1" applyBorder="1" applyAlignment="1">
      <alignment horizontal="center" vertical="center"/>
    </xf>
    <xf numFmtId="2" fontId="56" fillId="0" borderId="1" xfId="2" applyNumberFormat="1" applyFont="1" applyFill="1" applyBorder="1" applyAlignment="1">
      <alignment horizontal="center" vertical="center"/>
    </xf>
    <xf numFmtId="0" fontId="53" fillId="0" borderId="1" xfId="2" applyFont="1" applyFill="1" applyBorder="1" applyAlignment="1">
      <alignment horizontal="center" vertical="center"/>
    </xf>
    <xf numFmtId="0" fontId="56" fillId="0" borderId="1" xfId="2" applyFont="1" applyFill="1" applyBorder="1" applyAlignment="1">
      <alignment horizontal="center" vertical="center"/>
    </xf>
    <xf numFmtId="2" fontId="57" fillId="0" borderId="0" xfId="0" applyNumberFormat="1" applyFont="1"/>
    <xf numFmtId="0" fontId="53" fillId="0" borderId="0" xfId="2" applyFont="1" applyFill="1" applyBorder="1" applyAlignment="1">
      <alignment horizontal="center" vertical="center"/>
    </xf>
    <xf numFmtId="0" fontId="57" fillId="0" borderId="0" xfId="0" applyFont="1" applyBorder="1"/>
    <xf numFmtId="2" fontId="53" fillId="0" borderId="0" xfId="2" applyNumberFormat="1" applyFont="1" applyFill="1" applyBorder="1" applyAlignment="1">
      <alignment horizontal="center" vertical="center"/>
    </xf>
    <xf numFmtId="0" fontId="57" fillId="0" borderId="0" xfId="0" applyFont="1" applyBorder="1" applyAlignment="1">
      <alignment horizontal="center"/>
    </xf>
    <xf numFmtId="2" fontId="58" fillId="0" borderId="0" xfId="2" applyNumberFormat="1" applyFont="1" applyFill="1" applyBorder="1" applyAlignment="1">
      <alignment horizontal="center" vertical="center"/>
    </xf>
    <xf numFmtId="0" fontId="58" fillId="0" borderId="0" xfId="2" applyFont="1" applyFill="1" applyBorder="1" applyAlignment="1">
      <alignment horizontal="center" vertical="center"/>
    </xf>
    <xf numFmtId="0" fontId="0" fillId="0" borderId="0" xfId="0" applyFill="1"/>
    <xf numFmtId="2" fontId="50" fillId="0" borderId="1" xfId="0" applyNumberFormat="1" applyFont="1" applyFill="1" applyBorder="1" applyAlignment="1">
      <alignment horizontal="center"/>
    </xf>
    <xf numFmtId="0" fontId="50" fillId="0" borderId="1" xfId="0" applyFont="1" applyFill="1" applyBorder="1"/>
    <xf numFmtId="2" fontId="50" fillId="0" borderId="0" xfId="0" applyNumberFormat="1" applyFont="1" applyFill="1"/>
    <xf numFmtId="0" fontId="50" fillId="0" borderId="0" xfId="0" applyFont="1" applyFill="1"/>
    <xf numFmtId="0" fontId="0" fillId="0" borderId="0" xfId="0" applyFill="1" applyBorder="1"/>
    <xf numFmtId="0" fontId="13" fillId="0" borderId="0" xfId="2" applyFont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Border="1"/>
    <xf numFmtId="0" fontId="23" fillId="0" borderId="1" xfId="0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64" fillId="0" borderId="0" xfId="0" applyFont="1" applyFill="1" applyAlignment="1">
      <alignment horizontal="center"/>
    </xf>
    <xf numFmtId="0" fontId="0" fillId="3" borderId="0" xfId="0" applyFill="1"/>
    <xf numFmtId="2" fontId="23" fillId="3" borderId="1" xfId="0" applyNumberFormat="1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 vertical="center"/>
    </xf>
    <xf numFmtId="2" fontId="21" fillId="3" borderId="1" xfId="2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1" fillId="3" borderId="0" xfId="0" applyFont="1" applyFill="1"/>
    <xf numFmtId="0" fontId="22" fillId="3" borderId="0" xfId="0" applyFont="1" applyFill="1"/>
    <xf numFmtId="2" fontId="61" fillId="3" borderId="1" xfId="0" applyNumberFormat="1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/>
    </xf>
    <xf numFmtId="2" fontId="60" fillId="3" borderId="1" xfId="0" applyNumberFormat="1" applyFont="1" applyFill="1" applyBorder="1" applyAlignment="1">
      <alignment horizontal="center"/>
    </xf>
    <xf numFmtId="0" fontId="60" fillId="3" borderId="1" xfId="0" applyFont="1" applyFill="1" applyBorder="1" applyAlignment="1">
      <alignment horizontal="center"/>
    </xf>
    <xf numFmtId="2" fontId="61" fillId="3" borderId="0" xfId="0" applyNumberFormat="1" applyFont="1" applyFill="1" applyBorder="1" applyAlignment="1">
      <alignment horizontal="center"/>
    </xf>
    <xf numFmtId="0" fontId="61" fillId="3" borderId="0" xfId="0" applyFont="1" applyFill="1" applyBorder="1" applyAlignment="1">
      <alignment horizontal="center"/>
    </xf>
    <xf numFmtId="1" fontId="59" fillId="3" borderId="0" xfId="0" applyNumberFormat="1" applyFont="1" applyFill="1" applyBorder="1" applyAlignment="1">
      <alignment horizontal="center" vertical="center"/>
    </xf>
    <xf numFmtId="2" fontId="31" fillId="3" borderId="0" xfId="2" applyNumberFormat="1" applyFont="1" applyFill="1" applyBorder="1" applyAlignment="1">
      <alignment horizontal="center" vertical="center"/>
    </xf>
    <xf numFmtId="2" fontId="59" fillId="3" borderId="0" xfId="0" applyNumberFormat="1" applyFont="1" applyFill="1" applyBorder="1" applyAlignment="1">
      <alignment horizontal="center" vertical="center"/>
    </xf>
    <xf numFmtId="2" fontId="59" fillId="3" borderId="0" xfId="0" applyNumberFormat="1" applyFont="1" applyFill="1" applyAlignment="1">
      <alignment horizontal="center" vertical="center"/>
    </xf>
    <xf numFmtId="1" fontId="59" fillId="3" borderId="0" xfId="0" applyNumberFormat="1" applyFont="1" applyFill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2" fontId="35" fillId="0" borderId="0" xfId="0" applyNumberFormat="1" applyFont="1" applyFill="1" applyBorder="1" applyAlignment="1">
      <alignment horizontal="center" vertical="center"/>
    </xf>
    <xf numFmtId="0" fontId="0" fillId="0" borderId="0" xfId="0" applyFont="1"/>
    <xf numFmtId="1" fontId="25" fillId="0" borderId="1" xfId="0" applyNumberFormat="1" applyFont="1" applyFill="1" applyBorder="1" applyAlignment="1">
      <alignment horizontal="center" vertical="top" wrapText="1"/>
    </xf>
    <xf numFmtId="0" fontId="70" fillId="0" borderId="0" xfId="0" applyFont="1" applyFill="1" applyAlignment="1">
      <alignment vertical="top"/>
    </xf>
    <xf numFmtId="0" fontId="25" fillId="0" borderId="1" xfId="1" applyFont="1" applyFill="1" applyBorder="1" applyAlignment="1">
      <alignment horizontal="center" vertical="center" wrapText="1"/>
    </xf>
    <xf numFmtId="0" fontId="32" fillId="0" borderId="1" xfId="0" applyFont="1" applyFill="1" applyBorder="1" applyAlignment="1" applyProtection="1">
      <alignment horizontal="center" vertical="top" wrapText="1"/>
      <protection hidden="1"/>
    </xf>
    <xf numFmtId="2" fontId="25" fillId="0" borderId="1" xfId="0" applyNumberFormat="1" applyFont="1" applyFill="1" applyBorder="1" applyAlignment="1">
      <alignment horizontal="center" vertical="top" wrapText="1"/>
    </xf>
    <xf numFmtId="1" fontId="32" fillId="0" borderId="1" xfId="0" applyNumberFormat="1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/>
    </xf>
    <xf numFmtId="2" fontId="25" fillId="0" borderId="1" xfId="0" applyNumberFormat="1" applyFont="1" applyFill="1" applyBorder="1" applyAlignment="1">
      <alignment horizontal="center" vertical="top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2" fontId="25" fillId="0" borderId="0" xfId="0" applyNumberFormat="1" applyFont="1" applyFill="1" applyBorder="1" applyAlignment="1">
      <alignment horizontal="center" vertical="center"/>
    </xf>
    <xf numFmtId="2" fontId="25" fillId="0" borderId="0" xfId="0" applyNumberFormat="1" applyFont="1" applyFill="1" applyAlignment="1">
      <alignment horizontal="center" vertical="top"/>
    </xf>
    <xf numFmtId="0" fontId="25" fillId="0" borderId="0" xfId="0" applyFont="1" applyFill="1"/>
    <xf numFmtId="2" fontId="25" fillId="0" borderId="0" xfId="0" applyNumberFormat="1" applyFont="1" applyFill="1" applyAlignment="1">
      <alignment vertical="top"/>
    </xf>
    <xf numFmtId="0" fontId="25" fillId="0" borderId="0" xfId="0" applyFont="1" applyFill="1" applyAlignment="1">
      <alignment vertical="top"/>
    </xf>
    <xf numFmtId="0" fontId="35" fillId="0" borderId="0" xfId="0" applyFont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68" fillId="0" borderId="1" xfId="0" applyFont="1" applyFill="1" applyBorder="1" applyAlignment="1">
      <alignment vertical="center" wrapText="1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65" fontId="68" fillId="0" borderId="1" xfId="0" applyNumberFormat="1" applyFont="1" applyFill="1" applyBorder="1" applyAlignment="1">
      <alignment vertical="center" wrapText="1"/>
    </xf>
    <xf numFmtId="0" fontId="36" fillId="0" borderId="0" xfId="0" applyFont="1" applyAlignment="1">
      <alignment horizontal="center" vertical="center"/>
    </xf>
    <xf numFmtId="0" fontId="76" fillId="0" borderId="0" xfId="0" applyFont="1"/>
    <xf numFmtId="0" fontId="33" fillId="0" borderId="1" xfId="0" applyFont="1" applyFill="1" applyBorder="1" applyAlignment="1">
      <alignment horizontal="center" vertical="center" wrapText="1"/>
    </xf>
    <xf numFmtId="0" fontId="33" fillId="0" borderId="1" xfId="2" applyFont="1" applyFill="1" applyBorder="1" applyAlignment="1">
      <alignment horizontal="center" vertical="center"/>
    </xf>
    <xf numFmtId="0" fontId="65" fillId="0" borderId="0" xfId="0" applyFont="1"/>
    <xf numFmtId="0" fontId="66" fillId="0" borderId="1" xfId="0" applyFont="1" applyBorder="1" applyAlignment="1">
      <alignment horizontal="center"/>
    </xf>
    <xf numFmtId="0" fontId="62" fillId="0" borderId="1" xfId="0" applyFont="1" applyFill="1" applyBorder="1" applyAlignment="1">
      <alignment horizontal="center" vertical="center" wrapText="1"/>
    </xf>
    <xf numFmtId="0" fontId="62" fillId="0" borderId="1" xfId="2" applyFont="1" applyFill="1" applyBorder="1" applyAlignment="1">
      <alignment horizontal="center" vertical="center"/>
    </xf>
    <xf numFmtId="0" fontId="63" fillId="0" borderId="0" xfId="0" applyFont="1"/>
    <xf numFmtId="0" fontId="67" fillId="0" borderId="1" xfId="0" applyFont="1" applyBorder="1" applyAlignment="1">
      <alignment horizontal="center"/>
    </xf>
    <xf numFmtId="0" fontId="62" fillId="0" borderId="1" xfId="0" applyFont="1" applyFill="1" applyBorder="1" applyAlignment="1">
      <alignment horizontal="center"/>
    </xf>
    <xf numFmtId="0" fontId="62" fillId="0" borderId="0" xfId="0" applyFont="1" applyFill="1" applyAlignment="1">
      <alignment horizontal="center"/>
    </xf>
    <xf numFmtId="0" fontId="67" fillId="0" borderId="0" xfId="0" applyFont="1" applyAlignment="1">
      <alignment horizontal="center"/>
    </xf>
    <xf numFmtId="164" fontId="77" fillId="0" borderId="1" xfId="0" applyNumberFormat="1" applyFont="1" applyBorder="1" applyAlignment="1">
      <alignment horizontal="center" vertical="center" wrapText="1"/>
    </xf>
    <xf numFmtId="0" fontId="75" fillId="0" borderId="1" xfId="2" applyFont="1" applyFill="1" applyBorder="1" applyAlignment="1">
      <alignment horizontal="center" vertical="center"/>
    </xf>
    <xf numFmtId="0" fontId="77" fillId="0" borderId="1" xfId="0" applyFont="1" applyBorder="1" applyAlignment="1">
      <alignment horizontal="center"/>
    </xf>
    <xf numFmtId="0" fontId="79" fillId="0" borderId="1" xfId="0" applyFont="1" applyBorder="1" applyAlignment="1">
      <alignment horizontal="center"/>
    </xf>
    <xf numFmtId="0" fontId="78" fillId="0" borderId="1" xfId="0" applyFont="1" applyFill="1" applyBorder="1" applyAlignment="1">
      <alignment horizontal="center"/>
    </xf>
    <xf numFmtId="0" fontId="79" fillId="0" borderId="0" xfId="0" applyFont="1" applyAlignment="1">
      <alignment horizontal="center"/>
    </xf>
    <xf numFmtId="0" fontId="81" fillId="0" borderId="0" xfId="0" applyFont="1"/>
    <xf numFmtId="0" fontId="80" fillId="0" borderId="1" xfId="2" applyFont="1" applyFill="1" applyBorder="1" applyAlignment="1">
      <alignment horizontal="center" vertical="center"/>
    </xf>
    <xf numFmtId="0" fontId="83" fillId="0" borderId="1" xfId="0" applyFont="1" applyFill="1" applyBorder="1" applyAlignment="1">
      <alignment horizontal="center" vertical="center" wrapText="1"/>
    </xf>
    <xf numFmtId="0" fontId="83" fillId="0" borderId="1" xfId="2" applyFont="1" applyFill="1" applyBorder="1" applyAlignment="1">
      <alignment horizontal="center" vertical="center"/>
    </xf>
    <xf numFmtId="0" fontId="83" fillId="0" borderId="1" xfId="0" applyFont="1" applyFill="1" applyBorder="1" applyAlignment="1">
      <alignment horizontal="center"/>
    </xf>
    <xf numFmtId="0" fontId="83" fillId="0" borderId="0" xfId="0" applyFont="1" applyFill="1" applyAlignment="1">
      <alignment horizontal="center"/>
    </xf>
    <xf numFmtId="0" fontId="50" fillId="0" borderId="0" xfId="0" applyFont="1" applyAlignment="1">
      <alignment horizontal="center"/>
    </xf>
    <xf numFmtId="0" fontId="86" fillId="0" borderId="0" xfId="0" applyFont="1" applyFill="1" applyBorder="1" applyAlignment="1">
      <alignment horizontal="center" vertical="center" wrapText="1"/>
    </xf>
    <xf numFmtId="0" fontId="45" fillId="0" borderId="0" xfId="2" applyFont="1" applyFill="1" applyBorder="1" applyAlignment="1">
      <alignment horizontal="center" vertical="center"/>
    </xf>
    <xf numFmtId="0" fontId="87" fillId="0" borderId="0" xfId="3" applyNumberFormat="1" applyFont="1" applyFill="1" applyBorder="1" applyAlignment="1">
      <alignment horizontal="center" vertical="center"/>
    </xf>
    <xf numFmtId="0" fontId="88" fillId="0" borderId="0" xfId="2" applyFont="1" applyFill="1" applyBorder="1" applyAlignment="1">
      <alignment horizontal="center" vertical="center"/>
    </xf>
    <xf numFmtId="0" fontId="63" fillId="0" borderId="0" xfId="0" applyFont="1" applyBorder="1"/>
    <xf numFmtId="0" fontId="62" fillId="0" borderId="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/>
    </xf>
    <xf numFmtId="0" fontId="67" fillId="0" borderId="0" xfId="0" applyFont="1" applyBorder="1" applyAlignment="1">
      <alignment horizontal="center"/>
    </xf>
    <xf numFmtId="0" fontId="76" fillId="0" borderId="0" xfId="0" applyFont="1" applyBorder="1"/>
    <xf numFmtId="0" fontId="65" fillId="0" borderId="0" xfId="0" applyFont="1" applyBorder="1"/>
    <xf numFmtId="0" fontId="67" fillId="0" borderId="1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0" fontId="67" fillId="0" borderId="1" xfId="2" applyFont="1" applyFill="1" applyBorder="1" applyAlignment="1">
      <alignment horizontal="center" vertical="center" wrapText="1"/>
    </xf>
    <xf numFmtId="0" fontId="67" fillId="0" borderId="0" xfId="2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0" borderId="0" xfId="0" applyFont="1" applyFill="1"/>
    <xf numFmtId="0" fontId="63" fillId="0" borderId="1" xfId="0" applyFont="1" applyBorder="1" applyAlignment="1">
      <alignment horizontal="center"/>
    </xf>
    <xf numFmtId="0" fontId="73" fillId="0" borderId="1" xfId="0" applyNumberFormat="1" applyFont="1" applyFill="1" applyBorder="1" applyAlignment="1">
      <alignment horizontal="center" vertical="center" wrapText="1"/>
    </xf>
    <xf numFmtId="49" fontId="7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80" fillId="0" borderId="0" xfId="0" applyFont="1" applyFill="1" applyBorder="1" applyAlignment="1"/>
    <xf numFmtId="0" fontId="81" fillId="0" borderId="0" xfId="0" applyFont="1" applyFill="1"/>
    <xf numFmtId="0" fontId="80" fillId="0" borderId="2" xfId="0" applyFont="1" applyFill="1" applyBorder="1" applyAlignment="1">
      <alignment horizontal="center" vertical="center" wrapText="1"/>
    </xf>
    <xf numFmtId="164" fontId="80" fillId="0" borderId="2" xfId="0" applyNumberFormat="1" applyFont="1" applyFill="1" applyBorder="1" applyAlignment="1">
      <alignment horizontal="center" vertical="center" wrapText="1"/>
    </xf>
    <xf numFmtId="49" fontId="81" fillId="0" borderId="12" xfId="0" applyNumberFormat="1" applyFont="1" applyFill="1" applyBorder="1" applyAlignment="1">
      <alignment horizontal="center" vertical="center"/>
    </xf>
    <xf numFmtId="49" fontId="39" fillId="0" borderId="12" xfId="0" applyNumberFormat="1" applyFont="1" applyFill="1" applyBorder="1" applyAlignment="1">
      <alignment horizontal="center" vertical="center"/>
    </xf>
    <xf numFmtId="49" fontId="81" fillId="0" borderId="12" xfId="0" applyNumberFormat="1" applyFont="1" applyFill="1" applyBorder="1" applyAlignment="1">
      <alignment horizontal="center" vertical="center" wrapText="1"/>
    </xf>
    <xf numFmtId="49" fontId="39" fillId="0" borderId="12" xfId="0" applyNumberFormat="1" applyFont="1" applyFill="1" applyBorder="1" applyAlignment="1">
      <alignment horizontal="center" vertical="center" wrapText="1"/>
    </xf>
    <xf numFmtId="49" fontId="39" fillId="0" borderId="13" xfId="0" applyNumberFormat="1" applyFont="1" applyFill="1" applyBorder="1" applyAlignment="1">
      <alignment horizontal="center" vertical="center"/>
    </xf>
    <xf numFmtId="0" fontId="39" fillId="0" borderId="0" xfId="0" applyFont="1" applyFill="1"/>
    <xf numFmtId="0" fontId="50" fillId="0" borderId="0" xfId="0" applyFont="1" applyFill="1" applyAlignment="1">
      <alignment horizontal="center"/>
    </xf>
    <xf numFmtId="0" fontId="83" fillId="0" borderId="0" xfId="0" applyNumberFormat="1" applyFont="1" applyFill="1" applyAlignment="1">
      <alignment horizontal="center"/>
    </xf>
    <xf numFmtId="0" fontId="50" fillId="0" borderId="0" xfId="0" applyNumberFormat="1" applyFont="1" applyAlignment="1">
      <alignment horizontal="center"/>
    </xf>
    <xf numFmtId="0" fontId="80" fillId="0" borderId="12" xfId="0" applyFont="1" applyFill="1" applyBorder="1" applyAlignment="1"/>
    <xf numFmtId="0" fontId="67" fillId="0" borderId="1" xfId="2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/>
    </xf>
    <xf numFmtId="0" fontId="66" fillId="0" borderId="1" xfId="0" applyFont="1" applyFill="1" applyBorder="1" applyAlignment="1">
      <alignment horizontal="center"/>
    </xf>
    <xf numFmtId="0" fontId="67" fillId="0" borderId="0" xfId="0" applyFont="1" applyFill="1" applyBorder="1" applyAlignment="1">
      <alignment horizontal="center"/>
    </xf>
    <xf numFmtId="0" fontId="82" fillId="0" borderId="1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2" fontId="66" fillId="0" borderId="1" xfId="0" applyNumberFormat="1" applyFont="1" applyBorder="1" applyAlignment="1">
      <alignment horizontal="center"/>
    </xf>
    <xf numFmtId="2" fontId="62" fillId="0" borderId="1" xfId="0" applyNumberFormat="1" applyFont="1" applyFill="1" applyBorder="1" applyAlignment="1">
      <alignment horizontal="center"/>
    </xf>
    <xf numFmtId="2" fontId="67" fillId="0" borderId="1" xfId="0" applyNumberFormat="1" applyFont="1" applyFill="1" applyBorder="1" applyAlignment="1">
      <alignment horizontal="center"/>
    </xf>
    <xf numFmtId="2" fontId="67" fillId="0" borderId="1" xfId="0" applyNumberFormat="1" applyFont="1" applyBorder="1" applyAlignment="1">
      <alignment horizontal="center"/>
    </xf>
    <xf numFmtId="2" fontId="66" fillId="0" borderId="1" xfId="0" applyNumberFormat="1" applyFont="1" applyFill="1" applyBorder="1" applyAlignment="1">
      <alignment horizontal="center"/>
    </xf>
    <xf numFmtId="2" fontId="67" fillId="0" borderId="0" xfId="0" applyNumberFormat="1" applyFont="1" applyFill="1" applyBorder="1" applyAlignment="1">
      <alignment horizontal="center"/>
    </xf>
    <xf numFmtId="2" fontId="33" fillId="0" borderId="1" xfId="0" applyNumberFormat="1" applyFont="1" applyFill="1" applyBorder="1" applyAlignment="1">
      <alignment horizontal="center"/>
    </xf>
    <xf numFmtId="2" fontId="62" fillId="0" borderId="0" xfId="0" applyNumberFormat="1" applyFont="1" applyFill="1" applyBorder="1" applyAlignment="1">
      <alignment horizontal="center"/>
    </xf>
    <xf numFmtId="2" fontId="75" fillId="0" borderId="1" xfId="0" applyNumberFormat="1" applyFont="1" applyFill="1" applyBorder="1" applyAlignment="1">
      <alignment horizontal="center" vertical="center" wrapText="1"/>
    </xf>
    <xf numFmtId="2" fontId="77" fillId="0" borderId="1" xfId="0" applyNumberFormat="1" applyFont="1" applyBorder="1" applyAlignment="1">
      <alignment horizontal="center"/>
    </xf>
    <xf numFmtId="2" fontId="78" fillId="0" borderId="1" xfId="0" applyNumberFormat="1" applyFont="1" applyFill="1" applyBorder="1" applyAlignment="1">
      <alignment horizontal="center"/>
    </xf>
    <xf numFmtId="2" fontId="79" fillId="0" borderId="1" xfId="0" applyNumberFormat="1" applyFont="1" applyFill="1" applyBorder="1" applyAlignment="1">
      <alignment horizontal="center"/>
    </xf>
    <xf numFmtId="0" fontId="79" fillId="0" borderId="1" xfId="0" applyFont="1" applyFill="1" applyBorder="1" applyAlignment="1">
      <alignment horizontal="center"/>
    </xf>
    <xf numFmtId="2" fontId="79" fillId="0" borderId="1" xfId="0" applyNumberFormat="1" applyFont="1" applyBorder="1" applyAlignment="1">
      <alignment horizontal="center"/>
    </xf>
    <xf numFmtId="2" fontId="77" fillId="0" borderId="1" xfId="0" applyNumberFormat="1" applyFont="1" applyFill="1" applyBorder="1" applyAlignment="1">
      <alignment horizontal="center"/>
    </xf>
    <xf numFmtId="2" fontId="79" fillId="0" borderId="0" xfId="0" applyNumberFormat="1" applyFont="1" applyFill="1" applyBorder="1" applyAlignment="1">
      <alignment horizontal="center"/>
    </xf>
    <xf numFmtId="0" fontId="79" fillId="0" borderId="0" xfId="0" applyFont="1" applyBorder="1" applyAlignment="1">
      <alignment horizontal="center"/>
    </xf>
    <xf numFmtId="2" fontId="79" fillId="0" borderId="0" xfId="0" applyNumberFormat="1" applyFont="1" applyAlignment="1">
      <alignment horizontal="center"/>
    </xf>
    <xf numFmtId="2" fontId="75" fillId="0" borderId="1" xfId="0" applyNumberFormat="1" applyFont="1" applyFill="1" applyBorder="1" applyAlignment="1">
      <alignment horizontal="center"/>
    </xf>
    <xf numFmtId="0" fontId="75" fillId="0" borderId="1" xfId="0" applyFont="1" applyFill="1" applyBorder="1" applyAlignment="1">
      <alignment horizontal="center"/>
    </xf>
    <xf numFmtId="2" fontId="78" fillId="0" borderId="0" xfId="0" applyNumberFormat="1" applyFont="1" applyFill="1" applyBorder="1" applyAlignment="1">
      <alignment horizontal="center"/>
    </xf>
    <xf numFmtId="0" fontId="78" fillId="0" borderId="0" xfId="0" applyFont="1" applyFill="1" applyBorder="1" applyAlignment="1">
      <alignment horizontal="center"/>
    </xf>
    <xf numFmtId="2" fontId="62" fillId="0" borderId="9" xfId="0" applyNumberFormat="1" applyFont="1" applyFill="1" applyBorder="1" applyAlignment="1">
      <alignment horizontal="center"/>
    </xf>
    <xf numFmtId="2" fontId="62" fillId="0" borderId="10" xfId="0" applyNumberFormat="1" applyFont="1" applyFill="1" applyBorder="1" applyAlignment="1">
      <alignment horizontal="center"/>
    </xf>
    <xf numFmtId="2" fontId="67" fillId="0" borderId="10" xfId="0" applyNumberFormat="1" applyFont="1" applyFill="1" applyBorder="1" applyAlignment="1">
      <alignment horizontal="center"/>
    </xf>
    <xf numFmtId="2" fontId="62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/>
    <xf numFmtId="49" fontId="73" fillId="4" borderId="1" xfId="0" applyNumberFormat="1" applyFont="1" applyFill="1" applyBorder="1" applyAlignment="1">
      <alignment horizontal="center" vertical="center" wrapText="1"/>
    </xf>
    <xf numFmtId="49" fontId="73" fillId="5" borderId="1" xfId="0" applyNumberFormat="1" applyFont="1" applyFill="1" applyBorder="1" applyAlignment="1">
      <alignment horizontal="center" vertical="center" wrapText="1"/>
    </xf>
    <xf numFmtId="49" fontId="73" fillId="6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  <xf numFmtId="0" fontId="80" fillId="0" borderId="2" xfId="0" applyFont="1" applyFill="1" applyBorder="1" applyAlignment="1"/>
    <xf numFmtId="0" fontId="80" fillId="0" borderId="1" xfId="0" applyFont="1" applyFill="1" applyBorder="1" applyAlignment="1"/>
    <xf numFmtId="0" fontId="80" fillId="0" borderId="1" xfId="0" applyFont="1" applyFill="1" applyBorder="1" applyAlignment="1">
      <alignment vertical="center" wrapText="1"/>
    </xf>
    <xf numFmtId="0" fontId="0" fillId="0" borderId="1" xfId="0" applyBorder="1"/>
    <xf numFmtId="164" fontId="80" fillId="0" borderId="1" xfId="0" applyNumberFormat="1" applyFont="1" applyFill="1" applyBorder="1" applyAlignment="1">
      <alignment vertical="center" wrapText="1"/>
    </xf>
    <xf numFmtId="0" fontId="73" fillId="4" borderId="1" xfId="0" applyNumberFormat="1" applyFont="1" applyFill="1" applyBorder="1" applyAlignment="1">
      <alignment horizontal="center" vertical="center" wrapText="1"/>
    </xf>
    <xf numFmtId="0" fontId="73" fillId="5" borderId="1" xfId="0" applyNumberFormat="1" applyFont="1" applyFill="1" applyBorder="1" applyAlignment="1">
      <alignment horizontal="center" vertical="center" wrapText="1"/>
    </xf>
    <xf numFmtId="0" fontId="73" fillId="6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6" fillId="0" borderId="11" xfId="0" applyFont="1" applyBorder="1" applyAlignment="1">
      <alignment horizontal="center"/>
    </xf>
    <xf numFmtId="0" fontId="67" fillId="0" borderId="11" xfId="0" applyFont="1" applyFill="1" applyBorder="1" applyAlignment="1">
      <alignment horizontal="center"/>
    </xf>
    <xf numFmtId="0" fontId="66" fillId="0" borderId="11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 wrapText="1"/>
    </xf>
    <xf numFmtId="0" fontId="73" fillId="0" borderId="0" xfId="0" applyNumberFormat="1" applyFont="1" applyFill="1" applyBorder="1" applyAlignment="1">
      <alignment horizontal="center" vertical="center" wrapText="1"/>
    </xf>
    <xf numFmtId="49" fontId="73" fillId="0" borderId="0" xfId="0" applyNumberFormat="1" applyFont="1" applyFill="1" applyBorder="1" applyAlignment="1">
      <alignment horizontal="center" vertical="center" wrapText="1"/>
    </xf>
    <xf numFmtId="0" fontId="63" fillId="0" borderId="0" xfId="0" applyFont="1" applyFill="1" applyBorder="1"/>
    <xf numFmtId="0" fontId="15" fillId="0" borderId="0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2" fillId="0" borderId="0" xfId="5" applyFont="1" applyFill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165" fontId="32" fillId="0" borderId="1" xfId="0" applyNumberFormat="1" applyFont="1" applyFill="1" applyBorder="1" applyAlignment="1">
      <alignment vertical="center" wrapText="1"/>
    </xf>
    <xf numFmtId="0" fontId="37" fillId="0" borderId="0" xfId="0" applyFont="1" applyAlignment="1">
      <alignment vertical="center"/>
    </xf>
    <xf numFmtId="0" fontId="25" fillId="0" borderId="14" xfId="0" applyFont="1" applyFill="1" applyBorder="1" applyAlignment="1">
      <alignment horizontal="center" vertical="top" wrapText="1"/>
    </xf>
    <xf numFmtId="1" fontId="25" fillId="0" borderId="15" xfId="0" applyNumberFormat="1" applyFont="1" applyFill="1" applyBorder="1" applyAlignment="1">
      <alignment horizontal="center" vertical="top" wrapText="1"/>
    </xf>
    <xf numFmtId="0" fontId="25" fillId="0" borderId="15" xfId="1" applyFont="1" applyFill="1" applyBorder="1" applyAlignment="1">
      <alignment horizontal="center" vertical="center" wrapText="1"/>
    </xf>
    <xf numFmtId="0" fontId="32" fillId="0" borderId="15" xfId="0" applyFont="1" applyFill="1" applyBorder="1" applyAlignment="1" applyProtection="1">
      <alignment horizontal="center" vertical="top" wrapText="1"/>
      <protection hidden="1"/>
    </xf>
    <xf numFmtId="2" fontId="25" fillId="0" borderId="15" xfId="0" applyNumberFormat="1" applyFont="1" applyFill="1" applyBorder="1" applyAlignment="1">
      <alignment horizontal="center" vertical="top" wrapText="1"/>
    </xf>
    <xf numFmtId="2" fontId="25" fillId="0" borderId="15" xfId="0" applyNumberFormat="1" applyFont="1" applyFill="1" applyBorder="1" applyAlignment="1" applyProtection="1">
      <alignment horizontal="center" vertical="top" wrapText="1"/>
      <protection hidden="1"/>
    </xf>
    <xf numFmtId="1" fontId="32" fillId="0" borderId="15" xfId="0" applyNumberFormat="1" applyFont="1" applyFill="1" applyBorder="1" applyAlignment="1">
      <alignment horizontal="center" vertical="top" wrapText="1"/>
    </xf>
    <xf numFmtId="1" fontId="32" fillId="0" borderId="16" xfId="0" applyNumberFormat="1" applyFont="1" applyFill="1" applyBorder="1" applyAlignment="1">
      <alignment horizontal="center" vertical="top" wrapText="1"/>
    </xf>
    <xf numFmtId="0" fontId="25" fillId="0" borderId="6" xfId="0" applyFont="1" applyFill="1" applyBorder="1" applyAlignment="1">
      <alignment horizontal="center" vertical="top" wrapText="1"/>
    </xf>
    <xf numFmtId="0" fontId="25" fillId="0" borderId="7" xfId="0" applyFont="1" applyFill="1" applyBorder="1" applyAlignment="1">
      <alignment horizontal="center" vertical="top" wrapText="1"/>
    </xf>
    <xf numFmtId="0" fontId="25" fillId="0" borderId="5" xfId="1" applyFont="1" applyFill="1" applyBorder="1" applyAlignment="1">
      <alignment horizontal="center" vertical="center" wrapText="1"/>
    </xf>
    <xf numFmtId="0" fontId="32" fillId="0" borderId="5" xfId="0" applyFont="1" applyFill="1" applyBorder="1" applyAlignment="1" applyProtection="1">
      <alignment horizontal="center" vertical="top" wrapText="1"/>
      <protection hidden="1"/>
    </xf>
    <xf numFmtId="1" fontId="32" fillId="0" borderId="5" xfId="0" applyNumberFormat="1" applyFont="1" applyFill="1" applyBorder="1" applyAlignment="1">
      <alignment horizontal="center" vertical="top" wrapText="1"/>
    </xf>
    <xf numFmtId="0" fontId="25" fillId="0" borderId="5" xfId="0" applyFont="1" applyFill="1" applyBorder="1" applyAlignment="1">
      <alignment horizontal="center" vertical="top"/>
    </xf>
    <xf numFmtId="2" fontId="25" fillId="0" borderId="5" xfId="0" applyNumberFormat="1" applyFont="1" applyFill="1" applyBorder="1" applyAlignment="1">
      <alignment horizontal="center" vertical="top" wrapText="1"/>
    </xf>
    <xf numFmtId="2" fontId="25" fillId="0" borderId="5" xfId="0" applyNumberFormat="1" applyFont="1" applyFill="1" applyBorder="1" applyAlignment="1">
      <alignment horizontal="center" vertical="top"/>
    </xf>
    <xf numFmtId="49" fontId="0" fillId="0" borderId="8" xfId="0" applyNumberForma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vertical="top"/>
    </xf>
    <xf numFmtId="0" fontId="34" fillId="0" borderId="15" xfId="0" applyFont="1" applyFill="1" applyBorder="1" applyAlignment="1">
      <alignment vertical="top"/>
    </xf>
    <xf numFmtId="0" fontId="34" fillId="0" borderId="5" xfId="0" applyFont="1" applyFill="1" applyBorder="1" applyAlignment="1">
      <alignment vertical="top"/>
    </xf>
    <xf numFmtId="0" fontId="25" fillId="0" borderId="20" xfId="0" applyFont="1" applyFill="1" applyBorder="1" applyAlignment="1">
      <alignment horizontal="center" vertical="top" wrapText="1"/>
    </xf>
    <xf numFmtId="0" fontId="91" fillId="0" borderId="1" xfId="0" applyFont="1" applyBorder="1" applyAlignment="1">
      <alignment horizontal="center" vertical="center" wrapText="1"/>
    </xf>
    <xf numFmtId="0" fontId="91" fillId="0" borderId="1" xfId="0" applyFont="1" applyFill="1" applyBorder="1" applyAlignment="1">
      <alignment vertical="center"/>
    </xf>
    <xf numFmtId="0" fontId="91" fillId="0" borderId="1" xfId="0" applyFont="1" applyBorder="1" applyAlignment="1">
      <alignment horizontal="center" vertical="center"/>
    </xf>
    <xf numFmtId="0" fontId="34" fillId="0" borderId="0" xfId="0" applyFont="1" applyFill="1" applyBorder="1" applyAlignment="1"/>
    <xf numFmtId="0" fontId="91" fillId="0" borderId="0" xfId="0" applyFont="1" applyFill="1" applyAlignment="1">
      <alignment vertical="center"/>
    </xf>
    <xf numFmtId="0" fontId="34" fillId="0" borderId="0" xfId="0" applyFont="1" applyAlignment="1">
      <alignment horizontal="center" vertical="center"/>
    </xf>
    <xf numFmtId="0" fontId="80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73" fillId="0" borderId="0" xfId="0" applyFont="1" applyFill="1"/>
    <xf numFmtId="0" fontId="73" fillId="0" borderId="0" xfId="0" applyFont="1" applyFill="1" applyBorder="1"/>
    <xf numFmtId="0" fontId="76" fillId="0" borderId="0" xfId="0" applyFont="1" applyFill="1"/>
    <xf numFmtId="0" fontId="76" fillId="0" borderId="0" xfId="0" applyFont="1" applyFill="1" applyBorder="1"/>
    <xf numFmtId="0" fontId="82" fillId="0" borderId="1" xfId="0" applyFont="1" applyFill="1" applyBorder="1" applyAlignment="1">
      <alignment horizontal="center"/>
    </xf>
    <xf numFmtId="0" fontId="65" fillId="0" borderId="0" xfId="0" applyFont="1" applyFill="1"/>
    <xf numFmtId="0" fontId="65" fillId="0" borderId="0" xfId="0" applyFont="1" applyFill="1" applyBorder="1"/>
    <xf numFmtId="0" fontId="50" fillId="0" borderId="1" xfId="0" applyFont="1" applyFill="1" applyBorder="1" applyAlignment="1">
      <alignment horizontal="center"/>
    </xf>
    <xf numFmtId="0" fontId="63" fillId="0" borderId="1" xfId="0" applyFont="1" applyFill="1" applyBorder="1" applyAlignment="1">
      <alignment horizontal="center"/>
    </xf>
    <xf numFmtId="0" fontId="67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0" fillId="0" borderId="0" xfId="0" applyFill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84" fillId="0" borderId="0" xfId="0" applyFont="1" applyFill="1" applyBorder="1"/>
    <xf numFmtId="0" fontId="84" fillId="0" borderId="0" xfId="0" applyFont="1" applyFill="1"/>
    <xf numFmtId="0" fontId="4" fillId="0" borderId="0" xfId="0" applyFont="1" applyFill="1" applyAlignment="1">
      <alignment horizontal="center"/>
    </xf>
    <xf numFmtId="0" fontId="39" fillId="0" borderId="0" xfId="0" applyFont="1" applyFill="1" applyBorder="1"/>
    <xf numFmtId="0" fontId="89" fillId="0" borderId="0" xfId="0" applyFont="1" applyFill="1" applyBorder="1"/>
    <xf numFmtId="0" fontId="89" fillId="0" borderId="0" xfId="0" applyFont="1" applyFill="1"/>
    <xf numFmtId="0" fontId="85" fillId="0" borderId="10" xfId="0" applyFont="1" applyFill="1" applyBorder="1" applyAlignment="1">
      <alignment horizontal="center" vertical="center" wrapText="1"/>
    </xf>
    <xf numFmtId="0" fontId="85" fillId="0" borderId="10" xfId="2" applyFont="1" applyFill="1" applyBorder="1" applyAlignment="1">
      <alignment horizontal="center" vertical="center"/>
    </xf>
    <xf numFmtId="0" fontId="85" fillId="0" borderId="0" xfId="0" applyFont="1" applyFill="1" applyBorder="1" applyAlignment="1">
      <alignment horizontal="center" vertical="center" wrapText="1"/>
    </xf>
    <xf numFmtId="0" fontId="85" fillId="0" borderId="0" xfId="2" applyFont="1" applyFill="1" applyBorder="1" applyAlignment="1">
      <alignment horizontal="center" vertical="center"/>
    </xf>
    <xf numFmtId="0" fontId="8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top"/>
    </xf>
    <xf numFmtId="0" fontId="37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0" fillId="0" borderId="0" xfId="0" applyAlignment="1">
      <alignment vertical="center"/>
    </xf>
    <xf numFmtId="0" fontId="32" fillId="0" borderId="0" xfId="5" applyFont="1" applyFill="1" applyAlignment="1">
      <alignment vertical="top" wrapText="1"/>
    </xf>
    <xf numFmtId="0" fontId="92" fillId="0" borderId="0" xfId="0" applyFont="1" applyFill="1" applyAlignment="1">
      <alignment vertical="center"/>
    </xf>
    <xf numFmtId="2" fontId="25" fillId="0" borderId="0" xfId="0" applyNumberFormat="1" applyFont="1" applyFill="1" applyAlignment="1">
      <alignment vertical="center"/>
    </xf>
    <xf numFmtId="0" fontId="37" fillId="0" borderId="1" xfId="0" applyFont="1" applyBorder="1" applyAlignment="1">
      <alignment horizontal="left" vertical="center" wrapText="1"/>
    </xf>
    <xf numFmtId="1" fontId="25" fillId="0" borderId="0" xfId="0" applyNumberFormat="1" applyFont="1" applyFill="1" applyAlignment="1">
      <alignment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/>
    </xf>
    <xf numFmtId="1" fontId="34" fillId="0" borderId="0" xfId="0" applyNumberFormat="1" applyFont="1" applyFill="1" applyAlignment="1">
      <alignment horizontal="center" vertical="center" wrapText="1"/>
    </xf>
    <xf numFmtId="165" fontId="34" fillId="0" borderId="0" xfId="0" applyNumberFormat="1" applyFont="1" applyFill="1" applyAlignment="1">
      <alignment horizontal="center" vertical="center"/>
    </xf>
    <xf numFmtId="0" fontId="91" fillId="0" borderId="0" xfId="0" applyFont="1" applyFill="1" applyBorder="1" applyAlignment="1"/>
    <xf numFmtId="1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1" fontId="91" fillId="0" borderId="1" xfId="0" applyNumberFormat="1" applyFont="1" applyFill="1" applyBorder="1" applyAlignment="1">
      <alignment horizontal="center" vertical="center" wrapText="1"/>
    </xf>
    <xf numFmtId="0" fontId="91" fillId="0" borderId="1" xfId="0" applyFont="1" applyFill="1" applyBorder="1" applyAlignment="1">
      <alignment vertical="center" wrapText="1"/>
    </xf>
    <xf numFmtId="165" fontId="91" fillId="0" borderId="1" xfId="0" applyNumberFormat="1" applyFont="1" applyFill="1" applyBorder="1" applyAlignment="1">
      <alignment vertical="center" wrapText="1"/>
    </xf>
    <xf numFmtId="0" fontId="34" fillId="0" borderId="9" xfId="0" applyFont="1" applyFill="1" applyBorder="1" applyAlignment="1">
      <alignment horizontal="left" vertical="top" wrapText="1"/>
    </xf>
    <xf numFmtId="1" fontId="34" fillId="0" borderId="15" xfId="0" applyNumberFormat="1" applyFont="1" applyFill="1" applyBorder="1" applyAlignment="1">
      <alignment horizontal="center" vertical="top" wrapText="1"/>
    </xf>
    <xf numFmtId="0" fontId="91" fillId="0" borderId="15" xfId="4" applyFont="1" applyFill="1" applyBorder="1" applyAlignment="1">
      <alignment horizontal="center" vertical="top" wrapText="1"/>
    </xf>
    <xf numFmtId="1" fontId="34" fillId="0" borderId="1" xfId="0" applyNumberFormat="1" applyFont="1" applyFill="1" applyBorder="1" applyAlignment="1">
      <alignment horizontal="center" vertical="top" wrapText="1"/>
    </xf>
    <xf numFmtId="0" fontId="91" fillId="0" borderId="1" xfId="4" applyFont="1" applyFill="1" applyBorder="1" applyAlignment="1">
      <alignment horizontal="center" vertical="top" wrapText="1"/>
    </xf>
    <xf numFmtId="0" fontId="34" fillId="0" borderId="1" xfId="4" applyFont="1" applyFill="1" applyBorder="1" applyAlignment="1">
      <alignment vertical="center" wrapText="1"/>
    </xf>
    <xf numFmtId="1" fontId="34" fillId="0" borderId="5" xfId="0" applyNumberFormat="1" applyFont="1" applyFill="1" applyBorder="1" applyAlignment="1">
      <alignment horizontal="center" vertical="top" wrapText="1"/>
    </xf>
    <xf numFmtId="0" fontId="91" fillId="0" borderId="5" xfId="4" applyFont="1" applyFill="1" applyBorder="1" applyAlignment="1">
      <alignment horizontal="center" vertical="top" wrapText="1"/>
    </xf>
    <xf numFmtId="1" fontId="34" fillId="0" borderId="10" xfId="0" applyNumberFormat="1" applyFont="1" applyFill="1" applyBorder="1" applyAlignment="1">
      <alignment horizontal="center" vertical="top" wrapText="1"/>
    </xf>
    <xf numFmtId="0" fontId="91" fillId="0" borderId="10" xfId="4" applyFont="1" applyFill="1" applyBorder="1" applyAlignment="1">
      <alignment horizontal="center" vertical="top" wrapText="1"/>
    </xf>
    <xf numFmtId="1" fontId="34" fillId="0" borderId="9" xfId="0" applyNumberFormat="1" applyFont="1" applyFill="1" applyBorder="1" applyAlignment="1">
      <alignment horizontal="center" vertical="top" wrapText="1"/>
    </xf>
    <xf numFmtId="0" fontId="91" fillId="0" borderId="9" xfId="4" applyFont="1" applyFill="1" applyBorder="1" applyAlignment="1">
      <alignment horizontal="center" vertical="top" wrapText="1"/>
    </xf>
    <xf numFmtId="1" fontId="34" fillId="0" borderId="1" xfId="0" applyNumberFormat="1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left" vertical="top" wrapText="1"/>
    </xf>
    <xf numFmtId="1" fontId="34" fillId="0" borderId="5" xfId="0" applyNumberFormat="1" applyFont="1" applyFill="1" applyBorder="1" applyAlignment="1">
      <alignment horizontal="center" vertical="center" wrapText="1"/>
    </xf>
    <xf numFmtId="165" fontId="91" fillId="0" borderId="0" xfId="0" applyNumberFormat="1" applyFont="1" applyFill="1" applyAlignment="1">
      <alignment horizontal="center" vertical="center"/>
    </xf>
    <xf numFmtId="0" fontId="91" fillId="0" borderId="0" xfId="0" applyFont="1" applyFill="1" applyBorder="1" applyAlignment="1">
      <alignment horizontal="center" vertical="center"/>
    </xf>
    <xf numFmtId="1" fontId="91" fillId="0" borderId="9" xfId="0" applyNumberFormat="1" applyFont="1" applyFill="1" applyBorder="1" applyAlignment="1">
      <alignment horizontal="center" vertical="center" wrapText="1"/>
    </xf>
    <xf numFmtId="0" fontId="91" fillId="0" borderId="9" xfId="0" applyFont="1" applyFill="1" applyBorder="1" applyAlignment="1">
      <alignment horizontal="center" vertical="center" wrapText="1"/>
    </xf>
    <xf numFmtId="165" fontId="91" fillId="0" borderId="9" xfId="0" applyNumberFormat="1" applyFont="1" applyFill="1" applyBorder="1" applyAlignment="1">
      <alignment vertical="center" wrapText="1"/>
    </xf>
    <xf numFmtId="0" fontId="34" fillId="0" borderId="15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left" vertical="top" wrapText="1"/>
    </xf>
    <xf numFmtId="0" fontId="34" fillId="0" borderId="15" xfId="4" applyFont="1" applyFill="1" applyBorder="1" applyAlignment="1">
      <alignment horizontal="left" vertical="top" wrapText="1"/>
    </xf>
    <xf numFmtId="1" fontId="91" fillId="0" borderId="15" xfId="0" applyNumberFormat="1" applyFont="1" applyFill="1" applyBorder="1" applyAlignment="1">
      <alignment horizontal="center" vertical="top" wrapText="1"/>
    </xf>
    <xf numFmtId="1" fontId="34" fillId="0" borderId="15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top"/>
    </xf>
    <xf numFmtId="0" fontId="32" fillId="0" borderId="9" xfId="0" applyFont="1" applyFill="1" applyBorder="1" applyAlignment="1">
      <alignment horizontal="center" vertical="center" wrapText="1"/>
    </xf>
    <xf numFmtId="0" fontId="25" fillId="0" borderId="10" xfId="1" applyFont="1" applyFill="1" applyBorder="1" applyAlignment="1">
      <alignment horizontal="center" vertical="center" wrapText="1"/>
    </xf>
    <xf numFmtId="0" fontId="32" fillId="0" borderId="10" xfId="0" applyFont="1" applyFill="1" applyBorder="1" applyAlignment="1" applyProtection="1">
      <alignment horizontal="center" vertical="top" wrapText="1"/>
      <protection hidden="1"/>
    </xf>
    <xf numFmtId="1" fontId="25" fillId="0" borderId="10" xfId="0" applyNumberFormat="1" applyFont="1" applyFill="1" applyBorder="1" applyAlignment="1">
      <alignment horizontal="center" vertical="top" wrapText="1"/>
    </xf>
    <xf numFmtId="2" fontId="25" fillId="0" borderId="10" xfId="0" applyNumberFormat="1" applyFont="1" applyFill="1" applyBorder="1" applyAlignment="1">
      <alignment horizontal="center" vertical="top" wrapText="1"/>
    </xf>
    <xf numFmtId="1" fontId="32" fillId="0" borderId="10" xfId="0" applyNumberFormat="1" applyFont="1" applyFill="1" applyBorder="1" applyAlignment="1">
      <alignment horizontal="center" vertical="top" wrapText="1"/>
    </xf>
    <xf numFmtId="0" fontId="34" fillId="0" borderId="22" xfId="0" applyFont="1" applyFill="1" applyBorder="1" applyAlignment="1">
      <alignment vertical="top"/>
    </xf>
    <xf numFmtId="2" fontId="25" fillId="0" borderId="10" xfId="0" applyNumberFormat="1" applyFont="1" applyFill="1" applyBorder="1" applyAlignment="1" applyProtection="1">
      <alignment horizontal="center" vertical="top" wrapText="1"/>
      <protection hidden="1"/>
    </xf>
    <xf numFmtId="1" fontId="32" fillId="0" borderId="21" xfId="0" applyNumberFormat="1" applyFont="1" applyFill="1" applyBorder="1" applyAlignment="1">
      <alignment horizontal="center" vertical="top" wrapText="1"/>
    </xf>
    <xf numFmtId="1" fontId="25" fillId="0" borderId="5" xfId="0" applyNumberFormat="1" applyFont="1" applyFill="1" applyBorder="1" applyAlignment="1">
      <alignment horizontal="center" vertical="top" wrapText="1"/>
    </xf>
    <xf numFmtId="0" fontId="34" fillId="0" borderId="0" xfId="0" applyFont="1" applyFill="1" applyAlignment="1">
      <alignment vertical="top" wrapText="1"/>
    </xf>
    <xf numFmtId="0" fontId="91" fillId="0" borderId="1" xfId="0" applyFont="1" applyFill="1" applyBorder="1" applyAlignment="1">
      <alignment vertical="top" wrapText="1"/>
    </xf>
    <xf numFmtId="165" fontId="34" fillId="0" borderId="15" xfId="4" applyNumberFormat="1" applyFont="1" applyFill="1" applyBorder="1" applyAlignment="1">
      <alignment vertical="center" wrapText="1"/>
    </xf>
    <xf numFmtId="165" fontId="34" fillId="0" borderId="1" xfId="4" applyNumberFormat="1" applyFont="1" applyFill="1" applyBorder="1" applyAlignment="1">
      <alignment vertical="center" wrapText="1"/>
    </xf>
    <xf numFmtId="165" fontId="34" fillId="0" borderId="5" xfId="4" applyNumberFormat="1" applyFont="1" applyFill="1" applyBorder="1" applyAlignment="1">
      <alignment vertical="center" wrapText="1"/>
    </xf>
    <xf numFmtId="0" fontId="34" fillId="0" borderId="15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34" fillId="0" borderId="5" xfId="0" applyFont="1" applyFill="1" applyBorder="1" applyAlignment="1">
      <alignment vertical="center" wrapText="1"/>
    </xf>
    <xf numFmtId="0" fontId="34" fillId="0" borderId="15" xfId="4" applyFont="1" applyFill="1" applyBorder="1" applyAlignment="1">
      <alignment vertical="center" wrapText="1"/>
    </xf>
    <xf numFmtId="0" fontId="34" fillId="0" borderId="5" xfId="4" applyFont="1" applyFill="1" applyBorder="1" applyAlignment="1">
      <alignment vertical="center" wrapText="1"/>
    </xf>
    <xf numFmtId="0" fontId="34" fillId="0" borderId="9" xfId="0" applyFont="1" applyFill="1" applyBorder="1" applyAlignment="1">
      <alignment vertical="center" wrapText="1"/>
    </xf>
    <xf numFmtId="0" fontId="34" fillId="0" borderId="10" xfId="0" applyFont="1" applyFill="1" applyBorder="1" applyAlignment="1">
      <alignment vertical="center" wrapText="1"/>
    </xf>
    <xf numFmtId="49" fontId="34" fillId="0" borderId="15" xfId="0" applyNumberFormat="1" applyFont="1" applyFill="1" applyBorder="1" applyAlignment="1">
      <alignment vertical="center"/>
    </xf>
    <xf numFmtId="49" fontId="34" fillId="0" borderId="1" xfId="0" applyNumberFormat="1" applyFont="1" applyFill="1" applyBorder="1" applyAlignment="1">
      <alignment vertical="center" wrapText="1"/>
    </xf>
    <xf numFmtId="49" fontId="34" fillId="0" borderId="5" xfId="0" applyNumberFormat="1" applyFont="1" applyFill="1" applyBorder="1" applyAlignment="1">
      <alignment vertical="center" wrapText="1"/>
    </xf>
    <xf numFmtId="0" fontId="34" fillId="0" borderId="0" xfId="4" applyFont="1" applyFill="1" applyBorder="1" applyAlignment="1">
      <alignment wrapText="1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top"/>
    </xf>
    <xf numFmtId="0" fontId="32" fillId="0" borderId="17" xfId="0" applyFont="1" applyFill="1" applyBorder="1" applyAlignment="1">
      <alignment horizontal="center" vertical="top" wrapText="1"/>
    </xf>
    <xf numFmtId="0" fontId="32" fillId="0" borderId="18" xfId="0" applyFont="1" applyFill="1" applyBorder="1" applyAlignment="1">
      <alignment horizontal="center" vertical="top" wrapText="1"/>
    </xf>
    <xf numFmtId="1" fontId="32" fillId="0" borderId="17" xfId="0" applyNumberFormat="1" applyFont="1" applyFill="1" applyBorder="1" applyAlignment="1">
      <alignment horizontal="center" vertical="top" wrapText="1"/>
    </xf>
    <xf numFmtId="0" fontId="34" fillId="0" borderId="0" xfId="0" applyFont="1" applyFill="1" applyBorder="1" applyAlignment="1">
      <alignment vertical="center" wrapText="1"/>
    </xf>
    <xf numFmtId="0" fontId="91" fillId="0" borderId="0" xfId="0" applyFont="1" applyFill="1" applyBorder="1" applyAlignment="1">
      <alignment wrapText="1"/>
    </xf>
    <xf numFmtId="0" fontId="34" fillId="0" borderId="0" xfId="0" applyFont="1" applyFill="1" applyAlignment="1">
      <alignment vertical="center" wrapText="1"/>
    </xf>
    <xf numFmtId="0" fontId="34" fillId="0" borderId="10" xfId="0" applyFont="1" applyFill="1" applyBorder="1" applyAlignment="1">
      <alignment horizontal="left" vertical="top" wrapText="1"/>
    </xf>
    <xf numFmtId="1" fontId="32" fillId="0" borderId="17" xfId="0" applyNumberFormat="1" applyFont="1" applyFill="1" applyBorder="1" applyAlignment="1">
      <alignment horizontal="left" vertical="top" wrapText="1"/>
    </xf>
    <xf numFmtId="0" fontId="34" fillId="0" borderId="5" xfId="0" applyFont="1" applyFill="1" applyBorder="1" applyAlignment="1">
      <alignment vertical="top" wrapText="1"/>
    </xf>
    <xf numFmtId="0" fontId="34" fillId="0" borderId="5" xfId="0" applyFont="1" applyFill="1" applyBorder="1" applyAlignment="1">
      <alignment wrapText="1"/>
    </xf>
    <xf numFmtId="0" fontId="34" fillId="0" borderId="9" xfId="0" applyFont="1" applyFill="1" applyBorder="1" applyAlignment="1">
      <alignment vertical="top" wrapText="1"/>
    </xf>
    <xf numFmtId="0" fontId="34" fillId="0" borderId="1" xfId="4" applyFont="1" applyFill="1" applyBorder="1" applyAlignment="1">
      <alignment wrapText="1"/>
    </xf>
    <xf numFmtId="0" fontId="34" fillId="0" borderId="1" xfId="0" applyFont="1" applyFill="1" applyBorder="1" applyAlignment="1">
      <alignment vertical="top" wrapText="1"/>
    </xf>
    <xf numFmtId="0" fontId="34" fillId="0" borderId="1" xfId="4" applyFont="1" applyFill="1" applyBorder="1" applyAlignment="1"/>
    <xf numFmtId="0" fontId="25" fillId="0" borderId="1" xfId="0" applyFont="1" applyFill="1" applyBorder="1" applyAlignment="1" applyProtection="1">
      <alignment horizontal="center" vertical="top" wrapText="1"/>
      <protection hidden="1"/>
    </xf>
    <xf numFmtId="0" fontId="34" fillId="0" borderId="1" xfId="0" applyFont="1" applyFill="1" applyBorder="1" applyAlignment="1">
      <alignment wrapText="1"/>
    </xf>
    <xf numFmtId="0" fontId="34" fillId="0" borderId="15" xfId="0" applyFont="1" applyFill="1" applyBorder="1" applyAlignment="1">
      <alignment wrapText="1"/>
    </xf>
    <xf numFmtId="0" fontId="34" fillId="0" borderId="15" xfId="0" applyFont="1" applyFill="1" applyBorder="1" applyAlignment="1">
      <alignment vertical="top" wrapText="1"/>
    </xf>
    <xf numFmtId="0" fontId="34" fillId="0" borderId="10" xfId="0" applyFont="1" applyFill="1" applyBorder="1" applyAlignment="1">
      <alignment vertical="top" wrapText="1"/>
    </xf>
    <xf numFmtId="0" fontId="34" fillId="0" borderId="15" xfId="4" applyFont="1" applyFill="1" applyBorder="1" applyAlignment="1"/>
    <xf numFmtId="0" fontId="34" fillId="0" borderId="0" xfId="0" applyFont="1" applyFill="1" applyBorder="1" applyAlignment="1">
      <alignment horizontal="right"/>
    </xf>
    <xf numFmtId="0" fontId="25" fillId="0" borderId="0" xfId="0" applyFont="1" applyFill="1" applyAlignment="1">
      <alignment horizontal="center"/>
    </xf>
    <xf numFmtId="1" fontId="34" fillId="0" borderId="0" xfId="0" applyNumberFormat="1" applyFont="1" applyFill="1" applyAlignment="1">
      <alignment horizontal="center" wrapText="1"/>
    </xf>
    <xf numFmtId="165" fontId="91" fillId="0" borderId="0" xfId="0" applyNumberFormat="1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0" fillId="0" borderId="0" xfId="0" applyFont="1" applyFill="1" applyAlignment="1"/>
    <xf numFmtId="0" fontId="34" fillId="0" borderId="0" xfId="0" applyFont="1" applyFill="1" applyBorder="1" applyAlignment="1">
      <alignment horizontal="right" wrapText="1"/>
    </xf>
    <xf numFmtId="0" fontId="34" fillId="0" borderId="0" xfId="0" applyFont="1" applyFill="1" applyAlignment="1">
      <alignment wrapText="1"/>
    </xf>
    <xf numFmtId="0" fontId="91" fillId="0" borderId="9" xfId="0" applyFont="1" applyFill="1" applyBorder="1" applyAlignment="1">
      <alignment vertical="top" wrapText="1"/>
    </xf>
    <xf numFmtId="165" fontId="34" fillId="0" borderId="15" xfId="0" applyNumberFormat="1" applyFont="1" applyFill="1" applyBorder="1" applyAlignment="1">
      <alignment vertical="top" wrapText="1"/>
    </xf>
    <xf numFmtId="165" fontId="34" fillId="0" borderId="1" xfId="0" applyNumberFormat="1" applyFont="1" applyFill="1" applyBorder="1" applyAlignment="1">
      <alignment vertical="top" wrapText="1"/>
    </xf>
    <xf numFmtId="165" fontId="34" fillId="0" borderId="5" xfId="0" applyNumberFormat="1" applyFont="1" applyFill="1" applyBorder="1" applyAlignment="1">
      <alignment vertical="top" wrapText="1"/>
    </xf>
    <xf numFmtId="0" fontId="34" fillId="0" borderId="15" xfId="0" applyFont="1" applyFill="1" applyBorder="1" applyAlignment="1"/>
    <xf numFmtId="0" fontId="34" fillId="0" borderId="1" xfId="0" applyFont="1" applyFill="1" applyBorder="1" applyAlignment="1"/>
    <xf numFmtId="0" fontId="34" fillId="0" borderId="10" xfId="4" applyFont="1" applyFill="1" applyBorder="1" applyAlignment="1">
      <alignment vertical="top" wrapText="1"/>
    </xf>
    <xf numFmtId="0" fontId="34" fillId="0" borderId="1" xfId="4" applyFont="1" applyFill="1" applyBorder="1" applyAlignment="1">
      <alignment vertical="top" wrapText="1"/>
    </xf>
    <xf numFmtId="165" fontId="34" fillId="0" borderId="1" xfId="0" applyNumberFormat="1" applyFont="1" applyFill="1" applyBorder="1" applyAlignment="1">
      <alignment wrapText="1"/>
    </xf>
    <xf numFmtId="0" fontId="25" fillId="0" borderId="0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top" wrapText="1"/>
    </xf>
    <xf numFmtId="0" fontId="93" fillId="0" borderId="0" xfId="0" applyFont="1" applyAlignment="1">
      <alignment horizontal="left"/>
    </xf>
    <xf numFmtId="0" fontId="92" fillId="0" borderId="0" xfId="0" applyFont="1" applyAlignment="1">
      <alignment horizontal="center" vertical="center"/>
    </xf>
    <xf numFmtId="0" fontId="91" fillId="0" borderId="0" xfId="0" applyFont="1" applyAlignment="1">
      <alignment horizontal="center" vertical="center"/>
    </xf>
    <xf numFmtId="0" fontId="92" fillId="0" borderId="0" xfId="0" applyFont="1" applyFill="1" applyBorder="1" applyAlignment="1">
      <alignment vertical="center"/>
    </xf>
    <xf numFmtId="0" fontId="92" fillId="0" borderId="0" xfId="0" applyFont="1" applyFill="1" applyBorder="1" applyAlignment="1">
      <alignment horizontal="center" vertical="center"/>
    </xf>
    <xf numFmtId="0" fontId="35" fillId="0" borderId="0" xfId="0" applyFont="1" applyFill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7" fillId="0" borderId="1" xfId="0" applyFont="1" applyFill="1" applyBorder="1" applyAlignment="1">
      <alignment vertical="center" wrapText="1"/>
    </xf>
    <xf numFmtId="0" fontId="25" fillId="0" borderId="0" xfId="0" applyFont="1" applyFill="1" applyAlignment="1">
      <alignment wrapText="1"/>
    </xf>
    <xf numFmtId="0" fontId="36" fillId="0" borderId="0" xfId="0" applyFont="1" applyFill="1" applyAlignment="1">
      <alignment vertical="center" wrapText="1"/>
    </xf>
    <xf numFmtId="0" fontId="80" fillId="0" borderId="1" xfId="0" applyFont="1" applyFill="1" applyBorder="1" applyAlignment="1">
      <alignment horizontal="center"/>
    </xf>
    <xf numFmtId="0" fontId="80" fillId="0" borderId="11" xfId="0" applyFont="1" applyFill="1" applyBorder="1" applyAlignment="1">
      <alignment horizontal="center"/>
    </xf>
    <xf numFmtId="0" fontId="80" fillId="0" borderId="12" xfId="0" applyFont="1" applyFill="1" applyBorder="1" applyAlignment="1">
      <alignment horizontal="center"/>
    </xf>
    <xf numFmtId="0" fontId="80" fillId="0" borderId="2" xfId="0" applyFont="1" applyFill="1" applyBorder="1" applyAlignment="1">
      <alignment horizontal="center"/>
    </xf>
    <xf numFmtId="0" fontId="80" fillId="0" borderId="1" xfId="0" applyFont="1" applyFill="1" applyBorder="1" applyAlignment="1">
      <alignment horizontal="center" vertical="center" wrapText="1"/>
    </xf>
    <xf numFmtId="164" fontId="80" fillId="0" borderId="1" xfId="0" applyNumberFormat="1" applyFont="1" applyFill="1" applyBorder="1" applyAlignment="1">
      <alignment horizontal="center" vertical="center" wrapText="1"/>
    </xf>
    <xf numFmtId="164" fontId="82" fillId="0" borderId="1" xfId="0" applyNumberFormat="1" applyFont="1" applyFill="1" applyBorder="1" applyAlignment="1">
      <alignment horizontal="center" vertical="center" wrapText="1"/>
    </xf>
    <xf numFmtId="0" fontId="82" fillId="0" borderId="1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66" fillId="0" borderId="10" xfId="0" applyFont="1" applyFill="1" applyBorder="1" applyAlignment="1">
      <alignment horizontal="center" vertical="center" wrapText="1"/>
    </xf>
    <xf numFmtId="164" fontId="75" fillId="0" borderId="1" xfId="0" applyNumberFormat="1" applyFont="1" applyFill="1" applyBorder="1" applyAlignment="1">
      <alignment horizontal="center" vertical="center" wrapText="1"/>
    </xf>
    <xf numFmtId="164" fontId="77" fillId="0" borderId="1" xfId="0" applyNumberFormat="1" applyFont="1" applyBorder="1" applyAlignment="1">
      <alignment horizontal="center" vertical="center" wrapText="1"/>
    </xf>
    <xf numFmtId="0" fontId="80" fillId="0" borderId="10" xfId="0" applyFont="1" applyFill="1" applyBorder="1" applyAlignment="1">
      <alignment horizontal="center" vertical="center" wrapText="1"/>
    </xf>
    <xf numFmtId="0" fontId="82" fillId="0" borderId="10" xfId="0" applyFont="1" applyFill="1" applyBorder="1" applyAlignment="1">
      <alignment horizontal="center" vertical="center" wrapText="1"/>
    </xf>
    <xf numFmtId="164" fontId="75" fillId="0" borderId="11" xfId="0" applyNumberFormat="1" applyFont="1" applyFill="1" applyBorder="1" applyAlignment="1">
      <alignment horizontal="center" vertical="center" wrapText="1"/>
    </xf>
    <xf numFmtId="164" fontId="75" fillId="0" borderId="2" xfId="0" applyNumberFormat="1" applyFont="1" applyFill="1" applyBorder="1" applyAlignment="1">
      <alignment horizontal="center" vertical="center" wrapText="1"/>
    </xf>
    <xf numFmtId="164" fontId="77" fillId="0" borderId="11" xfId="0" applyNumberFormat="1" applyFont="1" applyBorder="1" applyAlignment="1">
      <alignment horizontal="center" vertical="center" wrapText="1"/>
    </xf>
    <xf numFmtId="164" fontId="77" fillId="0" borderId="2" xfId="0" applyNumberFormat="1" applyFont="1" applyBorder="1" applyAlignment="1">
      <alignment horizontal="center" vertical="center" wrapText="1"/>
    </xf>
    <xf numFmtId="0" fontId="82" fillId="0" borderId="11" xfId="0" applyFont="1" applyFill="1" applyBorder="1" applyAlignment="1">
      <alignment horizontal="center" vertical="center" wrapText="1"/>
    </xf>
    <xf numFmtId="0" fontId="82" fillId="0" borderId="2" xfId="0" applyFont="1" applyFill="1" applyBorder="1" applyAlignment="1">
      <alignment horizontal="center" vertical="center" wrapText="1"/>
    </xf>
    <xf numFmtId="0" fontId="80" fillId="0" borderId="11" xfId="0" applyFont="1" applyFill="1" applyBorder="1" applyAlignment="1">
      <alignment horizontal="center" vertical="center" wrapText="1"/>
    </xf>
    <xf numFmtId="0" fontId="80" fillId="0" borderId="2" xfId="0" applyFont="1" applyFill="1" applyBorder="1" applyAlignment="1">
      <alignment horizontal="center" vertical="center" wrapText="1"/>
    </xf>
    <xf numFmtId="164" fontId="77" fillId="0" borderId="1" xfId="0" applyNumberFormat="1" applyFont="1" applyFill="1" applyBorder="1" applyAlignment="1">
      <alignment horizontal="center" vertical="center" wrapText="1"/>
    </xf>
    <xf numFmtId="164" fontId="82" fillId="0" borderId="11" xfId="0" applyNumberFormat="1" applyFont="1" applyFill="1" applyBorder="1" applyAlignment="1">
      <alignment horizontal="center" vertical="center" wrapText="1"/>
    </xf>
    <xf numFmtId="164" fontId="82" fillId="0" borderId="2" xfId="0" applyNumberFormat="1" applyFont="1" applyFill="1" applyBorder="1" applyAlignment="1">
      <alignment horizontal="center" vertical="center" wrapText="1"/>
    </xf>
    <xf numFmtId="0" fontId="72" fillId="0" borderId="10" xfId="0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horizontal="center" vertical="center" wrapText="1"/>
    </xf>
    <xf numFmtId="0" fontId="74" fillId="0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164" fontId="38" fillId="0" borderId="1" xfId="0" applyNumberFormat="1" applyFont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164" fontId="52" fillId="0" borderId="1" xfId="0" applyNumberFormat="1" applyFont="1" applyBorder="1" applyAlignment="1">
      <alignment horizontal="center" vertical="center" wrapText="1"/>
    </xf>
    <xf numFmtId="164" fontId="66" fillId="0" borderId="1" xfId="0" applyNumberFormat="1" applyFont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center" vertical="center" wrapText="1"/>
    </xf>
    <xf numFmtId="0" fontId="75" fillId="0" borderId="10" xfId="0" applyFont="1" applyFill="1" applyBorder="1" applyAlignment="1">
      <alignment horizontal="center" vertical="center" wrapText="1"/>
    </xf>
    <xf numFmtId="0" fontId="77" fillId="0" borderId="1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0" xfId="5" applyFont="1" applyFill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90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left" vertical="top"/>
    </xf>
    <xf numFmtId="0" fontId="71" fillId="0" borderId="0" xfId="0" applyFont="1" applyFill="1" applyAlignment="1">
      <alignment horizontal="center" wrapText="1"/>
    </xf>
    <xf numFmtId="0" fontId="32" fillId="0" borderId="0" xfId="0" applyFont="1" applyFill="1" applyAlignment="1">
      <alignment horizontal="center" wrapText="1"/>
    </xf>
    <xf numFmtId="0" fontId="25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34" fillId="0" borderId="0" xfId="0" applyFont="1" applyFill="1" applyBorder="1" applyAlignment="1">
      <alignment horizontal="center"/>
    </xf>
    <xf numFmtId="0" fontId="32" fillId="0" borderId="0" xfId="5" applyFont="1" applyFill="1" applyAlignment="1">
      <alignment horizontal="center" vertical="top" wrapText="1"/>
    </xf>
    <xf numFmtId="0" fontId="32" fillId="0" borderId="9" xfId="0" applyFont="1" applyFill="1" applyBorder="1" applyAlignment="1">
      <alignment horizontal="center" vertical="center" wrapText="1"/>
    </xf>
    <xf numFmtId="0" fontId="90" fillId="0" borderId="9" xfId="0" applyFont="1" applyFill="1" applyBorder="1" applyAlignment="1">
      <alignment horizontal="center" vertical="center" wrapText="1"/>
    </xf>
    <xf numFmtId="2" fontId="32" fillId="0" borderId="9" xfId="0" applyNumberFormat="1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</cellXfs>
  <cellStyles count="6">
    <cellStyle name="S5" xfId="1"/>
    <cellStyle name="Обычный" xfId="0" builtinId="0"/>
    <cellStyle name="Обычный 2" xfId="4"/>
    <cellStyle name="Обычный_военная подготовка" xfId="5"/>
    <cellStyle name="Обычный_П05 TAB_MZ98-2" xfId="3"/>
    <cellStyle name="Обычный_Таб м+д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32845</xdr:rowOff>
    </xdr:from>
    <xdr:to>
      <xdr:col>2</xdr:col>
      <xdr:colOff>217050</xdr:colOff>
      <xdr:row>3</xdr:row>
      <xdr:rowOff>47625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6637" y="32845"/>
          <a:ext cx="2447488" cy="9791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10948</xdr:colOff>
      <xdr:row>0</xdr:row>
      <xdr:rowOff>76638</xdr:rowOff>
    </xdr:from>
    <xdr:to>
      <xdr:col>1</xdr:col>
      <xdr:colOff>1488965</xdr:colOff>
      <xdr:row>2</xdr:row>
      <xdr:rowOff>32845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9914" y="76638"/>
          <a:ext cx="1478017" cy="5474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32845</xdr:rowOff>
    </xdr:from>
    <xdr:to>
      <xdr:col>1</xdr:col>
      <xdr:colOff>2050613</xdr:colOff>
      <xdr:row>3</xdr:row>
      <xdr:rowOff>47625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32845"/>
          <a:ext cx="2443519" cy="976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208017</xdr:colOff>
      <xdr:row>0</xdr:row>
      <xdr:rowOff>65689</xdr:rowOff>
    </xdr:from>
    <xdr:to>
      <xdr:col>1</xdr:col>
      <xdr:colOff>1445172</xdr:colOff>
      <xdr:row>2</xdr:row>
      <xdr:rowOff>21896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8017" y="65689"/>
          <a:ext cx="1478017" cy="547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624"/>
  <sheetViews>
    <sheetView view="pageBreakPreview" topLeftCell="A85" zoomScale="95" zoomScaleNormal="244" zoomScaleSheetLayoutView="95" workbookViewId="0">
      <selection activeCell="P103" sqref="P103"/>
    </sheetView>
  </sheetViews>
  <sheetFormatPr defaultRowHeight="15.75"/>
  <cols>
    <col min="1" max="1" width="5" style="216" customWidth="1"/>
    <col min="2" max="2" width="7.7109375" style="175" customWidth="1"/>
    <col min="3" max="3" width="5" style="74" customWidth="1"/>
    <col min="4" max="4" width="5" style="217" customWidth="1"/>
    <col min="5" max="5" width="5" style="176" customWidth="1"/>
    <col min="6" max="6" width="5" style="74" customWidth="1"/>
    <col min="7" max="9" width="5" style="175" customWidth="1"/>
    <col min="10" max="10" width="5" style="214" customWidth="1"/>
    <col min="11" max="11" width="5" style="215" customWidth="1"/>
    <col min="12" max="12" width="3.7109375" style="74" customWidth="1"/>
    <col min="13" max="13" width="6" customWidth="1"/>
    <col min="15" max="15" width="9.7109375" customWidth="1"/>
    <col min="16" max="16" width="6.7109375" customWidth="1"/>
  </cols>
  <sheetData>
    <row r="1" spans="1:17" ht="29.25" customHeight="1">
      <c r="A1" s="470" t="s">
        <v>48</v>
      </c>
      <c r="B1" s="470"/>
      <c r="C1" s="470"/>
      <c r="D1" s="470"/>
      <c r="E1" s="470"/>
      <c r="F1" s="205"/>
      <c r="G1" s="471" t="s">
        <v>49</v>
      </c>
      <c r="H1" s="472"/>
      <c r="I1" s="472"/>
      <c r="J1" s="472"/>
      <c r="K1" s="473"/>
      <c r="L1" s="170"/>
      <c r="M1" s="259" t="s">
        <v>343</v>
      </c>
      <c r="N1" s="259"/>
      <c r="O1" s="259"/>
      <c r="P1" s="259"/>
      <c r="Q1" s="258"/>
    </row>
    <row r="2" spans="1:17" ht="32.25" customHeight="1">
      <c r="A2" s="474" t="s">
        <v>50</v>
      </c>
      <c r="B2" s="474"/>
      <c r="C2" s="206"/>
      <c r="D2" s="477" t="s">
        <v>50</v>
      </c>
      <c r="E2" s="477"/>
      <c r="F2" s="170"/>
      <c r="G2" s="474" t="s">
        <v>50</v>
      </c>
      <c r="H2" s="474"/>
      <c r="I2" s="207"/>
      <c r="J2" s="474" t="s">
        <v>50</v>
      </c>
      <c r="K2" s="474"/>
      <c r="L2" s="170"/>
      <c r="M2" s="474" t="s">
        <v>50</v>
      </c>
      <c r="N2" s="474"/>
      <c r="O2" s="260" t="s">
        <v>50</v>
      </c>
      <c r="P2" s="261"/>
    </row>
    <row r="3" spans="1:17" ht="15.75" customHeight="1">
      <c r="A3" s="475" t="s">
        <v>51</v>
      </c>
      <c r="B3" s="475"/>
      <c r="C3" s="206"/>
      <c r="D3" s="476" t="s">
        <v>52</v>
      </c>
      <c r="E3" s="476"/>
      <c r="F3" s="170"/>
      <c r="G3" s="475" t="s">
        <v>53</v>
      </c>
      <c r="H3" s="475"/>
      <c r="I3" s="208"/>
      <c r="J3" s="475" t="s">
        <v>54</v>
      </c>
      <c r="K3" s="475"/>
      <c r="L3" s="170"/>
      <c r="M3" s="475" t="s">
        <v>55</v>
      </c>
      <c r="N3" s="475"/>
      <c r="O3" s="262" t="s">
        <v>56</v>
      </c>
      <c r="P3" s="261"/>
    </row>
    <row r="4" spans="1:17">
      <c r="A4" s="199">
        <v>50</v>
      </c>
      <c r="B4" s="200">
        <v>100</v>
      </c>
      <c r="D4" s="199">
        <v>50</v>
      </c>
      <c r="E4" s="200">
        <v>100</v>
      </c>
      <c r="G4" s="199">
        <v>50</v>
      </c>
      <c r="H4" s="200">
        <v>100</v>
      </c>
      <c r="I4" s="209"/>
      <c r="J4" s="199">
        <v>50</v>
      </c>
      <c r="K4" s="200">
        <v>100</v>
      </c>
      <c r="M4" s="199">
        <v>50</v>
      </c>
      <c r="N4" s="200">
        <v>100</v>
      </c>
      <c r="O4" s="199">
        <v>50</v>
      </c>
      <c r="P4" s="200">
        <v>100</v>
      </c>
    </row>
    <row r="5" spans="1:17">
      <c r="A5" s="203"/>
      <c r="B5" s="202">
        <v>99</v>
      </c>
      <c r="D5" s="203"/>
      <c r="E5" s="202">
        <v>99</v>
      </c>
      <c r="G5" s="203"/>
      <c r="H5" s="202">
        <v>99</v>
      </c>
      <c r="I5" s="210"/>
      <c r="J5" s="203"/>
      <c r="K5" s="202">
        <v>99</v>
      </c>
      <c r="M5" s="203"/>
      <c r="N5" s="202">
        <v>99</v>
      </c>
      <c r="O5" s="203"/>
      <c r="P5" s="202">
        <v>99</v>
      </c>
    </row>
    <row r="6" spans="1:17">
      <c r="A6" s="203"/>
      <c r="B6" s="202">
        <v>98</v>
      </c>
      <c r="D6" s="203"/>
      <c r="E6" s="202">
        <v>98</v>
      </c>
      <c r="G6" s="203"/>
      <c r="H6" s="202">
        <v>98</v>
      </c>
      <c r="I6" s="210"/>
      <c r="J6" s="203"/>
      <c r="K6" s="202">
        <v>98</v>
      </c>
      <c r="M6" s="203"/>
      <c r="N6" s="202">
        <v>98</v>
      </c>
      <c r="O6" s="203"/>
      <c r="P6" s="202">
        <v>98</v>
      </c>
    </row>
    <row r="7" spans="1:17">
      <c r="A7" s="203"/>
      <c r="B7" s="202">
        <v>97</v>
      </c>
      <c r="D7" s="203"/>
      <c r="E7" s="202">
        <v>97</v>
      </c>
      <c r="G7" s="203"/>
      <c r="H7" s="202">
        <v>97</v>
      </c>
      <c r="I7" s="210"/>
      <c r="J7" s="203"/>
      <c r="K7" s="202">
        <v>97</v>
      </c>
      <c r="M7" s="203"/>
      <c r="N7" s="202">
        <v>97</v>
      </c>
      <c r="O7" s="201">
        <v>49</v>
      </c>
      <c r="P7" s="202">
        <v>97</v>
      </c>
    </row>
    <row r="8" spans="1:17">
      <c r="A8" s="201">
        <v>49</v>
      </c>
      <c r="B8" s="202">
        <v>96</v>
      </c>
      <c r="D8" s="201">
        <v>49</v>
      </c>
      <c r="E8" s="202">
        <v>96</v>
      </c>
      <c r="G8" s="201">
        <v>49</v>
      </c>
      <c r="H8" s="202">
        <v>96</v>
      </c>
      <c r="I8" s="210"/>
      <c r="J8" s="201">
        <v>49</v>
      </c>
      <c r="K8" s="202">
        <v>96</v>
      </c>
      <c r="M8" s="201">
        <v>49</v>
      </c>
      <c r="N8" s="202">
        <v>96</v>
      </c>
      <c r="O8" s="203"/>
      <c r="P8" s="202">
        <v>96</v>
      </c>
    </row>
    <row r="9" spans="1:17">
      <c r="A9" s="203"/>
      <c r="B9" s="202">
        <v>95</v>
      </c>
      <c r="D9" s="203"/>
      <c r="E9" s="202">
        <v>95</v>
      </c>
      <c r="G9" s="203"/>
      <c r="H9" s="202">
        <v>95</v>
      </c>
      <c r="I9" s="210"/>
      <c r="J9" s="203"/>
      <c r="K9" s="202">
        <v>95</v>
      </c>
      <c r="M9" s="203"/>
      <c r="N9" s="202">
        <v>95</v>
      </c>
      <c r="O9" s="201">
        <v>48</v>
      </c>
      <c r="P9" s="202">
        <v>95</v>
      </c>
    </row>
    <row r="10" spans="1:17">
      <c r="A10" s="203"/>
      <c r="B10" s="202">
        <v>94</v>
      </c>
      <c r="D10" s="203"/>
      <c r="E10" s="202">
        <v>94</v>
      </c>
      <c r="G10" s="203"/>
      <c r="H10" s="202">
        <v>94</v>
      </c>
      <c r="I10" s="210"/>
      <c r="J10" s="203"/>
      <c r="K10" s="202">
        <v>94</v>
      </c>
      <c r="M10" s="203"/>
      <c r="N10" s="202">
        <v>94</v>
      </c>
      <c r="O10" s="203"/>
      <c r="P10" s="202">
        <v>94</v>
      </c>
    </row>
    <row r="11" spans="1:17">
      <c r="A11" s="201">
        <v>48</v>
      </c>
      <c r="B11" s="202">
        <v>93</v>
      </c>
      <c r="D11" s="201">
        <v>48</v>
      </c>
      <c r="E11" s="202">
        <v>93</v>
      </c>
      <c r="G11" s="201">
        <v>48</v>
      </c>
      <c r="H11" s="202">
        <v>93</v>
      </c>
      <c r="I11" s="210"/>
      <c r="J11" s="201">
        <v>48</v>
      </c>
      <c r="K11" s="202">
        <v>93</v>
      </c>
      <c r="M11" s="201">
        <v>48</v>
      </c>
      <c r="N11" s="202">
        <v>93</v>
      </c>
      <c r="O11" s="201">
        <v>47</v>
      </c>
      <c r="P11" s="202">
        <v>93</v>
      </c>
    </row>
    <row r="12" spans="1:17">
      <c r="A12" s="203"/>
      <c r="B12" s="202">
        <v>92</v>
      </c>
      <c r="D12" s="203"/>
      <c r="E12" s="202">
        <v>92</v>
      </c>
      <c r="G12" s="203"/>
      <c r="H12" s="202">
        <v>92</v>
      </c>
      <c r="I12" s="210"/>
      <c r="J12" s="203"/>
      <c r="K12" s="202">
        <v>92</v>
      </c>
      <c r="M12" s="203"/>
      <c r="N12" s="202">
        <v>92</v>
      </c>
      <c r="O12" s="203"/>
      <c r="P12" s="202">
        <v>92</v>
      </c>
    </row>
    <row r="13" spans="1:17">
      <c r="A13" s="203"/>
      <c r="B13" s="202">
        <v>91</v>
      </c>
      <c r="D13" s="203"/>
      <c r="E13" s="202">
        <v>91</v>
      </c>
      <c r="G13" s="203"/>
      <c r="H13" s="202">
        <v>91</v>
      </c>
      <c r="I13" s="210"/>
      <c r="J13" s="203"/>
      <c r="K13" s="202">
        <v>91</v>
      </c>
      <c r="M13" s="203"/>
      <c r="N13" s="202">
        <v>91</v>
      </c>
      <c r="O13" s="201">
        <v>46</v>
      </c>
      <c r="P13" s="202">
        <v>91</v>
      </c>
    </row>
    <row r="14" spans="1:17">
      <c r="A14" s="201">
        <v>47</v>
      </c>
      <c r="B14" s="202">
        <v>90</v>
      </c>
      <c r="D14" s="201">
        <v>47</v>
      </c>
      <c r="E14" s="202">
        <v>90</v>
      </c>
      <c r="G14" s="201">
        <v>47</v>
      </c>
      <c r="H14" s="202">
        <v>90</v>
      </c>
      <c r="I14" s="210"/>
      <c r="J14" s="201">
        <v>47</v>
      </c>
      <c r="K14" s="202">
        <v>90</v>
      </c>
      <c r="M14" s="201">
        <v>47</v>
      </c>
      <c r="N14" s="202">
        <v>90</v>
      </c>
      <c r="O14" s="203"/>
      <c r="P14" s="202">
        <v>90</v>
      </c>
    </row>
    <row r="15" spans="1:17">
      <c r="A15" s="203"/>
      <c r="B15" s="202">
        <v>89</v>
      </c>
      <c r="D15" s="203"/>
      <c r="E15" s="202">
        <v>89</v>
      </c>
      <c r="G15" s="203"/>
      <c r="H15" s="202">
        <v>89</v>
      </c>
      <c r="I15" s="210"/>
      <c r="J15" s="203"/>
      <c r="K15" s="202">
        <v>89</v>
      </c>
      <c r="M15" s="203"/>
      <c r="N15" s="202">
        <v>89</v>
      </c>
      <c r="O15" s="201">
        <v>45</v>
      </c>
      <c r="P15" s="202">
        <v>89</v>
      </c>
    </row>
    <row r="16" spans="1:17">
      <c r="A16" s="203"/>
      <c r="B16" s="202">
        <v>88</v>
      </c>
      <c r="D16" s="203"/>
      <c r="E16" s="202">
        <v>88</v>
      </c>
      <c r="G16" s="203"/>
      <c r="H16" s="202">
        <v>88</v>
      </c>
      <c r="I16" s="210"/>
      <c r="J16" s="201">
        <v>46</v>
      </c>
      <c r="K16" s="202">
        <v>88</v>
      </c>
      <c r="M16" s="201">
        <v>46</v>
      </c>
      <c r="N16" s="202">
        <v>88</v>
      </c>
      <c r="O16" s="203"/>
      <c r="P16" s="202">
        <v>88</v>
      </c>
    </row>
    <row r="17" spans="1:16">
      <c r="A17" s="201">
        <v>46</v>
      </c>
      <c r="B17" s="202">
        <v>87</v>
      </c>
      <c r="D17" s="201">
        <v>46</v>
      </c>
      <c r="E17" s="202">
        <v>87</v>
      </c>
      <c r="G17" s="201">
        <v>46</v>
      </c>
      <c r="H17" s="202">
        <v>87</v>
      </c>
      <c r="I17" s="210"/>
      <c r="J17" s="203"/>
      <c r="K17" s="202">
        <v>87</v>
      </c>
      <c r="M17" s="203"/>
      <c r="N17" s="202">
        <v>87</v>
      </c>
      <c r="O17" s="201">
        <v>44</v>
      </c>
      <c r="P17" s="202">
        <v>87</v>
      </c>
    </row>
    <row r="18" spans="1:16">
      <c r="A18" s="203"/>
      <c r="B18" s="202">
        <v>86</v>
      </c>
      <c r="D18" s="203"/>
      <c r="E18" s="202">
        <v>86</v>
      </c>
      <c r="G18" s="203"/>
      <c r="H18" s="202">
        <v>86</v>
      </c>
      <c r="I18" s="210"/>
      <c r="J18" s="201">
        <v>45</v>
      </c>
      <c r="K18" s="202">
        <v>86</v>
      </c>
      <c r="M18" s="201">
        <v>45</v>
      </c>
      <c r="N18" s="202">
        <v>86</v>
      </c>
      <c r="O18" s="203"/>
      <c r="P18" s="202">
        <v>86</v>
      </c>
    </row>
    <row r="19" spans="1:16">
      <c r="A19" s="201">
        <v>45</v>
      </c>
      <c r="B19" s="202">
        <v>85</v>
      </c>
      <c r="D19" s="201">
        <v>45</v>
      </c>
      <c r="E19" s="202">
        <v>85</v>
      </c>
      <c r="G19" s="201">
        <v>45</v>
      </c>
      <c r="H19" s="202">
        <v>85</v>
      </c>
      <c r="I19" s="210"/>
      <c r="J19" s="203"/>
      <c r="K19" s="202">
        <v>85</v>
      </c>
      <c r="M19" s="203"/>
      <c r="N19" s="202">
        <v>85</v>
      </c>
      <c r="O19" s="201">
        <v>43</v>
      </c>
      <c r="P19" s="202">
        <v>85</v>
      </c>
    </row>
    <row r="20" spans="1:16">
      <c r="A20" s="203"/>
      <c r="B20" s="202">
        <v>84</v>
      </c>
      <c r="D20" s="203"/>
      <c r="E20" s="202">
        <v>84</v>
      </c>
      <c r="G20" s="203"/>
      <c r="H20" s="202">
        <v>84</v>
      </c>
      <c r="I20" s="210"/>
      <c r="J20" s="201">
        <v>44</v>
      </c>
      <c r="K20" s="202">
        <v>84</v>
      </c>
      <c r="M20" s="201">
        <v>44</v>
      </c>
      <c r="N20" s="202">
        <v>84</v>
      </c>
      <c r="O20" s="203"/>
      <c r="P20" s="202">
        <v>84</v>
      </c>
    </row>
    <row r="21" spans="1:16">
      <c r="A21" s="201">
        <v>44</v>
      </c>
      <c r="B21" s="202">
        <v>83</v>
      </c>
      <c r="D21" s="201">
        <v>44</v>
      </c>
      <c r="E21" s="202">
        <v>83</v>
      </c>
      <c r="G21" s="201">
        <v>44</v>
      </c>
      <c r="H21" s="202">
        <v>83</v>
      </c>
      <c r="I21" s="210"/>
      <c r="J21" s="203"/>
      <c r="K21" s="202">
        <v>83</v>
      </c>
      <c r="M21" s="203"/>
      <c r="N21" s="202">
        <v>83</v>
      </c>
      <c r="O21" s="201">
        <v>42</v>
      </c>
      <c r="P21" s="202">
        <v>83</v>
      </c>
    </row>
    <row r="22" spans="1:16">
      <c r="A22" s="203"/>
      <c r="B22" s="202">
        <v>82</v>
      </c>
      <c r="D22" s="203"/>
      <c r="E22" s="202">
        <v>82</v>
      </c>
      <c r="G22" s="203"/>
      <c r="H22" s="202">
        <v>82</v>
      </c>
      <c r="I22" s="210"/>
      <c r="J22" s="201">
        <v>43</v>
      </c>
      <c r="K22" s="202">
        <v>82</v>
      </c>
      <c r="M22" s="201">
        <v>43</v>
      </c>
      <c r="N22" s="202">
        <v>82</v>
      </c>
      <c r="O22" s="203"/>
      <c r="P22" s="202">
        <v>82</v>
      </c>
    </row>
    <row r="23" spans="1:16">
      <c r="A23" s="201">
        <v>43</v>
      </c>
      <c r="B23" s="202">
        <v>81</v>
      </c>
      <c r="D23" s="201">
        <v>43</v>
      </c>
      <c r="E23" s="202">
        <v>81</v>
      </c>
      <c r="G23" s="201">
        <v>43</v>
      </c>
      <c r="H23" s="202">
        <v>81</v>
      </c>
      <c r="I23" s="210"/>
      <c r="J23" s="203"/>
      <c r="K23" s="202">
        <v>81</v>
      </c>
      <c r="M23" s="203"/>
      <c r="N23" s="202">
        <v>81</v>
      </c>
      <c r="O23" s="201">
        <v>41</v>
      </c>
      <c r="P23" s="202">
        <v>81</v>
      </c>
    </row>
    <row r="24" spans="1:16">
      <c r="A24" s="203"/>
      <c r="B24" s="202">
        <v>80</v>
      </c>
      <c r="D24" s="203"/>
      <c r="E24" s="202">
        <v>80</v>
      </c>
      <c r="G24" s="203"/>
      <c r="H24" s="202">
        <v>80</v>
      </c>
      <c r="I24" s="211"/>
      <c r="J24" s="201">
        <v>42</v>
      </c>
      <c r="K24" s="202">
        <v>80</v>
      </c>
      <c r="M24" s="201">
        <v>42</v>
      </c>
      <c r="N24" s="202">
        <v>80</v>
      </c>
      <c r="O24" s="203"/>
      <c r="P24" s="202">
        <v>80</v>
      </c>
    </row>
    <row r="25" spans="1:16">
      <c r="A25" s="201">
        <v>42</v>
      </c>
      <c r="B25" s="202">
        <v>79</v>
      </c>
      <c r="D25" s="201">
        <v>42</v>
      </c>
      <c r="E25" s="202">
        <v>79</v>
      </c>
      <c r="G25" s="201">
        <v>42</v>
      </c>
      <c r="H25" s="202">
        <v>79</v>
      </c>
      <c r="I25" s="210"/>
      <c r="J25" s="203"/>
      <c r="K25" s="202">
        <v>79</v>
      </c>
      <c r="M25" s="203"/>
      <c r="N25" s="202">
        <v>79</v>
      </c>
      <c r="O25" s="201">
        <v>40</v>
      </c>
      <c r="P25" s="202">
        <v>79</v>
      </c>
    </row>
    <row r="26" spans="1:16">
      <c r="A26" s="203"/>
      <c r="B26" s="202">
        <v>78</v>
      </c>
      <c r="D26" s="203"/>
      <c r="E26" s="202">
        <v>78</v>
      </c>
      <c r="G26" s="203"/>
      <c r="H26" s="202">
        <v>78</v>
      </c>
      <c r="I26" s="210"/>
      <c r="J26" s="201">
        <v>41</v>
      </c>
      <c r="K26" s="202">
        <v>78</v>
      </c>
      <c r="M26" s="201">
        <v>41</v>
      </c>
      <c r="N26" s="202">
        <v>78</v>
      </c>
      <c r="O26" s="203"/>
      <c r="P26" s="202">
        <v>78</v>
      </c>
    </row>
    <row r="27" spans="1:16">
      <c r="A27" s="201">
        <v>41</v>
      </c>
      <c r="B27" s="202">
        <v>77</v>
      </c>
      <c r="D27" s="201">
        <v>41</v>
      </c>
      <c r="E27" s="202">
        <v>77</v>
      </c>
      <c r="G27" s="201">
        <v>41</v>
      </c>
      <c r="H27" s="202">
        <v>77</v>
      </c>
      <c r="I27" s="210"/>
      <c r="J27" s="203"/>
      <c r="K27" s="202">
        <v>77</v>
      </c>
      <c r="M27" s="203"/>
      <c r="N27" s="202">
        <v>77</v>
      </c>
      <c r="O27" s="201">
        <v>39</v>
      </c>
      <c r="P27" s="202">
        <v>77</v>
      </c>
    </row>
    <row r="28" spans="1:16">
      <c r="A28" s="203"/>
      <c r="B28" s="202">
        <v>76</v>
      </c>
      <c r="D28" s="203"/>
      <c r="E28" s="202">
        <v>76</v>
      </c>
      <c r="G28" s="203"/>
      <c r="H28" s="202">
        <v>76</v>
      </c>
      <c r="I28" s="212"/>
      <c r="J28" s="201">
        <v>40</v>
      </c>
      <c r="K28" s="202">
        <v>76</v>
      </c>
      <c r="M28" s="201">
        <v>40</v>
      </c>
      <c r="N28" s="202">
        <v>76</v>
      </c>
      <c r="O28" s="203"/>
      <c r="P28" s="202">
        <v>76</v>
      </c>
    </row>
    <row r="29" spans="1:16">
      <c r="A29" s="201">
        <v>40</v>
      </c>
      <c r="B29" s="202">
        <v>75</v>
      </c>
      <c r="D29" s="201">
        <v>40</v>
      </c>
      <c r="E29" s="202">
        <v>75</v>
      </c>
      <c r="G29" s="201">
        <v>40</v>
      </c>
      <c r="H29" s="202">
        <v>75</v>
      </c>
      <c r="I29" s="210"/>
      <c r="J29" s="203"/>
      <c r="K29" s="202">
        <v>75</v>
      </c>
      <c r="M29" s="203"/>
      <c r="N29" s="202">
        <v>75</v>
      </c>
      <c r="O29" s="201">
        <v>38</v>
      </c>
      <c r="P29" s="202">
        <v>75</v>
      </c>
    </row>
    <row r="30" spans="1:16">
      <c r="A30" s="203"/>
      <c r="B30" s="202">
        <v>74</v>
      </c>
      <c r="D30" s="203"/>
      <c r="E30" s="202">
        <v>74</v>
      </c>
      <c r="G30" s="203"/>
      <c r="H30" s="202">
        <v>74</v>
      </c>
      <c r="I30" s="210"/>
      <c r="J30" s="201">
        <v>39</v>
      </c>
      <c r="K30" s="202">
        <v>74</v>
      </c>
      <c r="M30" s="201">
        <v>39</v>
      </c>
      <c r="N30" s="202">
        <v>74</v>
      </c>
      <c r="O30" s="203"/>
      <c r="P30" s="202">
        <v>74</v>
      </c>
    </row>
    <row r="31" spans="1:16">
      <c r="A31" s="201">
        <v>39</v>
      </c>
      <c r="B31" s="202">
        <v>73</v>
      </c>
      <c r="D31" s="201">
        <v>39</v>
      </c>
      <c r="E31" s="202">
        <v>73</v>
      </c>
      <c r="G31" s="201">
        <v>39</v>
      </c>
      <c r="H31" s="202">
        <v>73</v>
      </c>
      <c r="I31" s="210"/>
      <c r="J31" s="203"/>
      <c r="K31" s="202">
        <v>73</v>
      </c>
      <c r="M31" s="203"/>
      <c r="N31" s="202">
        <v>73</v>
      </c>
      <c r="O31" s="201">
        <v>37</v>
      </c>
      <c r="P31" s="202">
        <v>73</v>
      </c>
    </row>
    <row r="32" spans="1:16">
      <c r="A32" s="203"/>
      <c r="B32" s="202">
        <v>72</v>
      </c>
      <c r="D32" s="203"/>
      <c r="E32" s="202">
        <v>72</v>
      </c>
      <c r="G32" s="203"/>
      <c r="H32" s="202">
        <v>72</v>
      </c>
      <c r="I32" s="210"/>
      <c r="J32" s="201">
        <v>38</v>
      </c>
      <c r="K32" s="202">
        <v>72</v>
      </c>
      <c r="M32" s="201">
        <v>38</v>
      </c>
      <c r="N32" s="202">
        <v>72</v>
      </c>
      <c r="O32" s="203"/>
      <c r="P32" s="202">
        <v>72</v>
      </c>
    </row>
    <row r="33" spans="1:16">
      <c r="A33" s="201">
        <v>38</v>
      </c>
      <c r="B33" s="202">
        <v>71</v>
      </c>
      <c r="D33" s="201">
        <v>38</v>
      </c>
      <c r="E33" s="202">
        <v>71</v>
      </c>
      <c r="G33" s="201">
        <v>38</v>
      </c>
      <c r="H33" s="202">
        <v>71</v>
      </c>
      <c r="I33" s="211"/>
      <c r="J33" s="203"/>
      <c r="K33" s="202">
        <v>71</v>
      </c>
      <c r="M33" s="203"/>
      <c r="N33" s="202">
        <v>71</v>
      </c>
      <c r="O33" s="201">
        <v>36</v>
      </c>
      <c r="P33" s="202">
        <v>71</v>
      </c>
    </row>
    <row r="34" spans="1:16">
      <c r="A34" s="203"/>
      <c r="B34" s="202">
        <v>70</v>
      </c>
      <c r="D34" s="203"/>
      <c r="E34" s="202">
        <v>70</v>
      </c>
      <c r="G34" s="203"/>
      <c r="H34" s="202">
        <v>70</v>
      </c>
      <c r="I34" s="210"/>
      <c r="J34" s="201">
        <v>37</v>
      </c>
      <c r="K34" s="202">
        <v>70</v>
      </c>
      <c r="M34" s="201">
        <v>37</v>
      </c>
      <c r="N34" s="202">
        <v>70</v>
      </c>
      <c r="O34" s="201">
        <v>35</v>
      </c>
      <c r="P34" s="202">
        <v>70</v>
      </c>
    </row>
    <row r="35" spans="1:16">
      <c r="A35" s="201">
        <v>37</v>
      </c>
      <c r="B35" s="202">
        <v>69</v>
      </c>
      <c r="D35" s="201">
        <v>37</v>
      </c>
      <c r="E35" s="202">
        <v>69</v>
      </c>
      <c r="G35" s="201">
        <v>37</v>
      </c>
      <c r="H35" s="202">
        <v>69</v>
      </c>
      <c r="I35" s="210"/>
      <c r="J35" s="201">
        <v>36</v>
      </c>
      <c r="K35" s="202">
        <v>69</v>
      </c>
      <c r="M35" s="201">
        <v>36</v>
      </c>
      <c r="N35" s="202">
        <v>69</v>
      </c>
      <c r="O35" s="201">
        <v>34</v>
      </c>
      <c r="P35" s="202">
        <v>69</v>
      </c>
    </row>
    <row r="36" spans="1:16">
      <c r="A36" s="203"/>
      <c r="B36" s="202">
        <v>68</v>
      </c>
      <c r="D36" s="203"/>
      <c r="E36" s="202">
        <v>68</v>
      </c>
      <c r="G36" s="203"/>
      <c r="H36" s="202">
        <v>68</v>
      </c>
      <c r="I36" s="210"/>
      <c r="J36" s="201">
        <v>35</v>
      </c>
      <c r="K36" s="202">
        <v>68</v>
      </c>
      <c r="M36" s="201">
        <v>35</v>
      </c>
      <c r="N36" s="202">
        <v>68</v>
      </c>
      <c r="O36" s="201">
        <v>33</v>
      </c>
      <c r="P36" s="202">
        <v>68</v>
      </c>
    </row>
    <row r="37" spans="1:16">
      <c r="A37" s="201">
        <v>36</v>
      </c>
      <c r="B37" s="202">
        <v>67</v>
      </c>
      <c r="D37" s="201">
        <v>36</v>
      </c>
      <c r="E37" s="202">
        <v>67</v>
      </c>
      <c r="G37" s="201">
        <v>36</v>
      </c>
      <c r="H37" s="202">
        <v>67</v>
      </c>
      <c r="I37" s="210"/>
      <c r="J37" s="201">
        <v>34</v>
      </c>
      <c r="K37" s="202">
        <v>67</v>
      </c>
      <c r="M37" s="201">
        <v>34</v>
      </c>
      <c r="N37" s="202">
        <v>67</v>
      </c>
      <c r="O37" s="201">
        <v>32</v>
      </c>
      <c r="P37" s="202">
        <v>67</v>
      </c>
    </row>
    <row r="38" spans="1:16">
      <c r="A38" s="203"/>
      <c r="B38" s="202">
        <v>66</v>
      </c>
      <c r="D38" s="203"/>
      <c r="E38" s="202">
        <v>66</v>
      </c>
      <c r="G38" s="203"/>
      <c r="H38" s="202">
        <v>66</v>
      </c>
      <c r="I38" s="211"/>
      <c r="J38" s="201">
        <v>33</v>
      </c>
      <c r="K38" s="202">
        <v>66</v>
      </c>
      <c r="M38" s="201">
        <v>33</v>
      </c>
      <c r="N38" s="202">
        <v>66</v>
      </c>
      <c r="O38" s="201">
        <v>31</v>
      </c>
      <c r="P38" s="202">
        <v>66</v>
      </c>
    </row>
    <row r="39" spans="1:16">
      <c r="A39" s="201">
        <v>35</v>
      </c>
      <c r="B39" s="202">
        <v>65</v>
      </c>
      <c r="D39" s="201">
        <v>35</v>
      </c>
      <c r="E39" s="202">
        <v>65</v>
      </c>
      <c r="G39" s="201">
        <v>35</v>
      </c>
      <c r="H39" s="202">
        <v>65</v>
      </c>
      <c r="I39" s="210"/>
      <c r="J39" s="201">
        <v>32</v>
      </c>
      <c r="K39" s="202">
        <v>65</v>
      </c>
      <c r="M39" s="201">
        <v>32</v>
      </c>
      <c r="N39" s="202">
        <v>65</v>
      </c>
      <c r="O39" s="201">
        <v>30</v>
      </c>
      <c r="P39" s="202">
        <v>65</v>
      </c>
    </row>
    <row r="40" spans="1:16">
      <c r="A40" s="201">
        <v>34</v>
      </c>
      <c r="B40" s="202">
        <v>64</v>
      </c>
      <c r="D40" s="201">
        <v>34</v>
      </c>
      <c r="E40" s="202">
        <v>64</v>
      </c>
      <c r="G40" s="201">
        <v>34</v>
      </c>
      <c r="H40" s="202">
        <v>64</v>
      </c>
      <c r="I40" s="210"/>
      <c r="J40" s="201">
        <v>31</v>
      </c>
      <c r="K40" s="202">
        <v>64</v>
      </c>
      <c r="M40" s="201">
        <v>31</v>
      </c>
      <c r="N40" s="202">
        <v>64</v>
      </c>
      <c r="O40" s="201">
        <v>29</v>
      </c>
      <c r="P40" s="202">
        <v>64</v>
      </c>
    </row>
    <row r="41" spans="1:16">
      <c r="A41" s="201">
        <v>33</v>
      </c>
      <c r="B41" s="202">
        <v>63</v>
      </c>
      <c r="D41" s="201">
        <v>33</v>
      </c>
      <c r="E41" s="202">
        <v>63</v>
      </c>
      <c r="G41" s="201">
        <v>33</v>
      </c>
      <c r="H41" s="202">
        <v>63</v>
      </c>
      <c r="I41" s="210"/>
      <c r="J41" s="201">
        <v>30</v>
      </c>
      <c r="K41" s="202">
        <v>63</v>
      </c>
      <c r="M41" s="201">
        <v>30</v>
      </c>
      <c r="N41" s="202">
        <v>63</v>
      </c>
      <c r="O41" s="201">
        <v>28</v>
      </c>
      <c r="P41" s="202">
        <v>63</v>
      </c>
    </row>
    <row r="42" spans="1:16">
      <c r="A42" s="201">
        <v>32</v>
      </c>
      <c r="B42" s="202">
        <v>62</v>
      </c>
      <c r="D42" s="201">
        <v>32</v>
      </c>
      <c r="E42" s="202">
        <v>62</v>
      </c>
      <c r="G42" s="201">
        <v>32</v>
      </c>
      <c r="H42" s="202">
        <v>62</v>
      </c>
      <c r="I42" s="210"/>
      <c r="J42" s="201">
        <v>29</v>
      </c>
      <c r="K42" s="202">
        <v>62</v>
      </c>
      <c r="M42" s="201">
        <v>29</v>
      </c>
      <c r="N42" s="202">
        <v>62</v>
      </c>
      <c r="O42" s="201">
        <v>27</v>
      </c>
      <c r="P42" s="202">
        <v>62</v>
      </c>
    </row>
    <row r="43" spans="1:16">
      <c r="A43" s="201">
        <v>31</v>
      </c>
      <c r="B43" s="202">
        <v>61</v>
      </c>
      <c r="D43" s="201">
        <v>31</v>
      </c>
      <c r="E43" s="202">
        <v>61</v>
      </c>
      <c r="G43" s="201">
        <v>31</v>
      </c>
      <c r="H43" s="202">
        <v>61</v>
      </c>
      <c r="I43" s="210"/>
      <c r="J43" s="201">
        <v>28</v>
      </c>
      <c r="K43" s="202">
        <v>61</v>
      </c>
      <c r="M43" s="201">
        <v>28</v>
      </c>
      <c r="N43" s="202">
        <v>61</v>
      </c>
      <c r="O43" s="201">
        <v>25</v>
      </c>
      <c r="P43" s="202">
        <v>61</v>
      </c>
    </row>
    <row r="44" spans="1:16" ht="16.5" thickBot="1">
      <c r="A44" s="263">
        <v>30</v>
      </c>
      <c r="B44" s="254">
        <v>60</v>
      </c>
      <c r="D44" s="263">
        <v>30</v>
      </c>
      <c r="E44" s="254">
        <v>60</v>
      </c>
      <c r="G44" s="263">
        <v>30</v>
      </c>
      <c r="H44" s="254">
        <v>60</v>
      </c>
      <c r="I44" s="213"/>
      <c r="J44" s="263">
        <v>27</v>
      </c>
      <c r="K44" s="254">
        <v>60</v>
      </c>
      <c r="M44" s="263">
        <v>27</v>
      </c>
      <c r="N44" s="254">
        <v>60</v>
      </c>
      <c r="O44" s="263">
        <v>23</v>
      </c>
      <c r="P44" s="254">
        <v>60</v>
      </c>
    </row>
    <row r="45" spans="1:16">
      <c r="A45" s="203"/>
      <c r="B45" s="266">
        <v>59</v>
      </c>
      <c r="D45" s="203"/>
      <c r="E45" s="202" t="s">
        <v>62</v>
      </c>
      <c r="G45" s="203"/>
      <c r="H45" s="266">
        <v>59</v>
      </c>
      <c r="J45" s="203"/>
      <c r="K45" s="266">
        <v>59</v>
      </c>
      <c r="M45" s="203"/>
      <c r="N45" s="266">
        <v>59</v>
      </c>
      <c r="O45" s="203"/>
      <c r="P45" s="266">
        <v>59</v>
      </c>
    </row>
    <row r="46" spans="1:16">
      <c r="A46" s="203"/>
      <c r="B46" s="202">
        <v>58</v>
      </c>
      <c r="D46" s="203"/>
      <c r="E46" s="202">
        <v>58</v>
      </c>
      <c r="G46" s="203"/>
      <c r="H46" s="202">
        <v>58</v>
      </c>
      <c r="J46" s="203"/>
      <c r="K46" s="202">
        <v>58</v>
      </c>
      <c r="M46" s="203"/>
      <c r="N46" s="202">
        <v>58</v>
      </c>
      <c r="O46" s="203"/>
      <c r="P46" s="202">
        <v>58</v>
      </c>
    </row>
    <row r="47" spans="1:16">
      <c r="A47" s="203"/>
      <c r="B47" s="202">
        <v>57</v>
      </c>
      <c r="D47" s="203"/>
      <c r="E47" s="202">
        <v>57</v>
      </c>
      <c r="G47" s="201">
        <v>29</v>
      </c>
      <c r="H47" s="202">
        <v>57</v>
      </c>
      <c r="J47" s="203"/>
      <c r="K47" s="202">
        <v>57</v>
      </c>
      <c r="M47" s="201">
        <v>26</v>
      </c>
      <c r="N47" s="202">
        <v>57</v>
      </c>
      <c r="O47" s="201">
        <v>22</v>
      </c>
      <c r="P47" s="202">
        <v>57</v>
      </c>
    </row>
    <row r="48" spans="1:16">
      <c r="A48" s="203"/>
      <c r="B48" s="202">
        <v>56</v>
      </c>
      <c r="D48" s="203"/>
      <c r="E48" s="202">
        <v>56</v>
      </c>
      <c r="G48" s="203"/>
      <c r="H48" s="202">
        <v>56</v>
      </c>
      <c r="J48" s="201">
        <v>26</v>
      </c>
      <c r="K48" s="202">
        <v>56</v>
      </c>
      <c r="M48" s="203"/>
      <c r="N48" s="202">
        <v>56</v>
      </c>
      <c r="O48" s="203"/>
      <c r="P48" s="202">
        <v>56</v>
      </c>
    </row>
    <row r="49" spans="1:16">
      <c r="A49" s="201">
        <v>29</v>
      </c>
      <c r="B49" s="202">
        <v>55</v>
      </c>
      <c r="D49" s="201">
        <v>29</v>
      </c>
      <c r="E49" s="202">
        <v>55</v>
      </c>
      <c r="G49" s="203"/>
      <c r="H49" s="202">
        <v>55</v>
      </c>
      <c r="J49" s="203"/>
      <c r="K49" s="202">
        <v>55</v>
      </c>
      <c r="M49" s="203"/>
      <c r="N49" s="202">
        <v>55</v>
      </c>
      <c r="O49" s="203"/>
      <c r="P49" s="202">
        <v>55</v>
      </c>
    </row>
    <row r="50" spans="1:16">
      <c r="A50" s="203"/>
      <c r="B50" s="202">
        <v>54</v>
      </c>
      <c r="D50" s="203"/>
      <c r="E50" s="202">
        <v>54</v>
      </c>
      <c r="G50" s="201">
        <v>28</v>
      </c>
      <c r="H50" s="202">
        <v>54</v>
      </c>
      <c r="J50" s="203"/>
      <c r="K50" s="202">
        <v>54</v>
      </c>
      <c r="M50" s="201">
        <v>25</v>
      </c>
      <c r="N50" s="202">
        <v>54</v>
      </c>
      <c r="O50" s="201">
        <v>21</v>
      </c>
      <c r="P50" s="202">
        <v>54</v>
      </c>
    </row>
    <row r="51" spans="1:16">
      <c r="A51" s="203"/>
      <c r="B51" s="202">
        <v>53</v>
      </c>
      <c r="D51" s="203"/>
      <c r="E51" s="202">
        <v>53</v>
      </c>
      <c r="G51" s="203"/>
      <c r="H51" s="202">
        <v>53</v>
      </c>
      <c r="J51" s="203"/>
      <c r="K51" s="202">
        <v>53</v>
      </c>
      <c r="M51" s="203"/>
      <c r="N51" s="202">
        <v>53</v>
      </c>
      <c r="O51" s="203"/>
      <c r="P51" s="202">
        <v>53</v>
      </c>
    </row>
    <row r="52" spans="1:16">
      <c r="A52" s="203"/>
      <c r="B52" s="202">
        <v>52</v>
      </c>
      <c r="D52" s="203"/>
      <c r="E52" s="202">
        <v>52</v>
      </c>
      <c r="G52" s="201">
        <v>27</v>
      </c>
      <c r="H52" s="202">
        <v>52</v>
      </c>
      <c r="J52" s="201">
        <v>25</v>
      </c>
      <c r="K52" s="202">
        <v>52</v>
      </c>
      <c r="M52" s="201">
        <v>24</v>
      </c>
      <c r="N52" s="202">
        <v>52</v>
      </c>
      <c r="O52" s="203"/>
      <c r="P52" s="202">
        <v>52</v>
      </c>
    </row>
    <row r="53" spans="1:16" s="2" customFormat="1">
      <c r="A53" s="203"/>
      <c r="B53" s="202">
        <v>51</v>
      </c>
      <c r="C53" s="74"/>
      <c r="D53" s="203"/>
      <c r="E53" s="202">
        <v>51</v>
      </c>
      <c r="F53" s="74"/>
      <c r="G53" s="203"/>
      <c r="H53" s="202">
        <v>51</v>
      </c>
      <c r="I53" s="175"/>
      <c r="J53" s="203"/>
      <c r="K53" s="202">
        <v>51</v>
      </c>
      <c r="L53" s="74"/>
      <c r="M53" s="203"/>
      <c r="N53" s="202">
        <v>51</v>
      </c>
      <c r="O53" s="201">
        <v>20</v>
      </c>
      <c r="P53" s="202">
        <v>51</v>
      </c>
    </row>
    <row r="54" spans="1:16" s="2" customFormat="1">
      <c r="A54" s="201">
        <v>28</v>
      </c>
      <c r="B54" s="203">
        <v>50</v>
      </c>
      <c r="C54" s="74"/>
      <c r="D54" s="201">
        <v>28</v>
      </c>
      <c r="E54" s="203">
        <v>50</v>
      </c>
      <c r="F54" s="74"/>
      <c r="G54" s="201">
        <v>26</v>
      </c>
      <c r="H54" s="203">
        <v>50</v>
      </c>
      <c r="I54" s="175"/>
      <c r="J54" s="203"/>
      <c r="K54" s="203">
        <v>50</v>
      </c>
      <c r="L54" s="74"/>
      <c r="M54" s="201">
        <v>23</v>
      </c>
      <c r="N54" s="203">
        <v>50</v>
      </c>
      <c r="O54" s="203"/>
      <c r="P54" s="203">
        <v>50</v>
      </c>
    </row>
    <row r="55" spans="1:16" s="2" customFormat="1">
      <c r="A55" s="203"/>
      <c r="B55" s="202">
        <v>49</v>
      </c>
      <c r="C55" s="74"/>
      <c r="D55" s="203"/>
      <c r="E55" s="202">
        <v>49</v>
      </c>
      <c r="F55" s="218"/>
      <c r="G55" s="203"/>
      <c r="H55" s="202">
        <v>49</v>
      </c>
      <c r="I55" s="175"/>
      <c r="J55" s="203"/>
      <c r="K55" s="202">
        <v>49</v>
      </c>
      <c r="L55" s="74"/>
      <c r="M55" s="203"/>
      <c r="N55" s="202">
        <v>49</v>
      </c>
      <c r="O55" s="203"/>
      <c r="P55" s="202">
        <v>49</v>
      </c>
    </row>
    <row r="56" spans="1:16" s="2" customFormat="1">
      <c r="A56" s="203"/>
      <c r="B56" s="202">
        <v>48</v>
      </c>
      <c r="C56" s="74"/>
      <c r="D56" s="203"/>
      <c r="E56" s="202">
        <v>48</v>
      </c>
      <c r="F56" s="74"/>
      <c r="G56" s="201">
        <v>25</v>
      </c>
      <c r="H56" s="202">
        <v>48</v>
      </c>
      <c r="I56" s="175"/>
      <c r="J56" s="201">
        <v>24</v>
      </c>
      <c r="K56" s="202">
        <v>48</v>
      </c>
      <c r="L56" s="74"/>
      <c r="M56" s="201">
        <v>22</v>
      </c>
      <c r="N56" s="202">
        <v>48</v>
      </c>
      <c r="O56" s="201">
        <v>19</v>
      </c>
      <c r="P56" s="202">
        <v>48</v>
      </c>
    </row>
    <row r="57" spans="1:16" s="2" customFormat="1">
      <c r="A57" s="203"/>
      <c r="B57" s="202">
        <v>47</v>
      </c>
      <c r="C57" s="74"/>
      <c r="D57" s="203"/>
      <c r="E57" s="202">
        <v>47</v>
      </c>
      <c r="F57" s="74"/>
      <c r="G57" s="203"/>
      <c r="H57" s="202">
        <v>47</v>
      </c>
      <c r="I57" s="175"/>
      <c r="J57" s="203"/>
      <c r="K57" s="202">
        <v>47</v>
      </c>
      <c r="L57" s="74"/>
      <c r="M57" s="203"/>
      <c r="N57" s="202">
        <v>47</v>
      </c>
      <c r="O57" s="203"/>
      <c r="P57" s="202">
        <v>47</v>
      </c>
    </row>
    <row r="58" spans="1:16" s="2" customFormat="1">
      <c r="A58" s="201">
        <v>27</v>
      </c>
      <c r="B58" s="202">
        <v>46</v>
      </c>
      <c r="C58" s="74"/>
      <c r="D58" s="201">
        <v>27</v>
      </c>
      <c r="E58" s="202">
        <v>46</v>
      </c>
      <c r="F58" s="74"/>
      <c r="G58" s="201">
        <v>24</v>
      </c>
      <c r="H58" s="202">
        <v>46</v>
      </c>
      <c r="I58" s="175"/>
      <c r="J58" s="203"/>
      <c r="K58" s="202">
        <v>46</v>
      </c>
      <c r="L58" s="74"/>
      <c r="M58" s="201">
        <v>21</v>
      </c>
      <c r="N58" s="202">
        <v>46</v>
      </c>
      <c r="O58" s="201">
        <v>18</v>
      </c>
      <c r="P58" s="202">
        <v>46</v>
      </c>
    </row>
    <row r="59" spans="1:16" s="2" customFormat="1">
      <c r="A59" s="203"/>
      <c r="B59" s="202">
        <v>45</v>
      </c>
      <c r="C59" s="74"/>
      <c r="D59" s="203"/>
      <c r="E59" s="202">
        <v>45</v>
      </c>
      <c r="F59" s="74"/>
      <c r="G59" s="203"/>
      <c r="H59" s="202">
        <v>45</v>
      </c>
      <c r="I59" s="175"/>
      <c r="J59" s="201">
        <v>23</v>
      </c>
      <c r="K59" s="202">
        <v>45</v>
      </c>
      <c r="L59" s="74"/>
      <c r="M59" s="203"/>
      <c r="N59" s="202">
        <v>45</v>
      </c>
      <c r="O59" s="203"/>
      <c r="P59" s="202">
        <v>45</v>
      </c>
    </row>
    <row r="60" spans="1:16" s="2" customFormat="1">
      <c r="A60" s="203"/>
      <c r="B60" s="202">
        <v>44</v>
      </c>
      <c r="C60" s="74"/>
      <c r="D60" s="203"/>
      <c r="E60" s="202">
        <v>44</v>
      </c>
      <c r="F60" s="74"/>
      <c r="G60" s="201">
        <v>23</v>
      </c>
      <c r="H60" s="202">
        <v>44</v>
      </c>
      <c r="I60" s="175"/>
      <c r="J60" s="203"/>
      <c r="K60" s="202">
        <v>44</v>
      </c>
      <c r="L60" s="74"/>
      <c r="M60" s="201">
        <v>20</v>
      </c>
      <c r="N60" s="202">
        <v>44</v>
      </c>
      <c r="O60" s="201">
        <v>17</v>
      </c>
      <c r="P60" s="202">
        <v>44</v>
      </c>
    </row>
    <row r="61" spans="1:16" s="2" customFormat="1">
      <c r="A61" s="201">
        <v>26</v>
      </c>
      <c r="B61" s="202">
        <v>43</v>
      </c>
      <c r="C61" s="74"/>
      <c r="D61" s="201">
        <v>26</v>
      </c>
      <c r="E61" s="202">
        <v>43</v>
      </c>
      <c r="F61" s="74"/>
      <c r="G61" s="203"/>
      <c r="H61" s="202">
        <v>43</v>
      </c>
      <c r="I61" s="175"/>
      <c r="J61" s="203"/>
      <c r="K61" s="202">
        <v>43</v>
      </c>
      <c r="L61" s="74"/>
      <c r="M61" s="203"/>
      <c r="N61" s="202">
        <v>43</v>
      </c>
      <c r="O61" s="203"/>
      <c r="P61" s="202">
        <v>43</v>
      </c>
    </row>
    <row r="62" spans="1:16" s="2" customFormat="1">
      <c r="A62" s="203"/>
      <c r="B62" s="202">
        <v>42</v>
      </c>
      <c r="C62" s="74"/>
      <c r="D62" s="203"/>
      <c r="E62" s="202">
        <v>42</v>
      </c>
      <c r="F62" s="74"/>
      <c r="G62" s="201">
        <v>22</v>
      </c>
      <c r="H62" s="202">
        <v>42</v>
      </c>
      <c r="I62" s="175"/>
      <c r="J62" s="201">
        <v>22</v>
      </c>
      <c r="K62" s="202">
        <v>42</v>
      </c>
      <c r="L62" s="74"/>
      <c r="M62" s="201">
        <v>19</v>
      </c>
      <c r="N62" s="202">
        <v>42</v>
      </c>
      <c r="O62" s="201">
        <v>16</v>
      </c>
      <c r="P62" s="202">
        <v>42</v>
      </c>
    </row>
    <row r="63" spans="1:16" s="2" customFormat="1">
      <c r="A63" s="203"/>
      <c r="B63" s="202">
        <v>41</v>
      </c>
      <c r="C63" s="74"/>
      <c r="D63" s="203"/>
      <c r="E63" s="202">
        <v>41</v>
      </c>
      <c r="F63" s="74"/>
      <c r="G63" s="203"/>
      <c r="H63" s="202">
        <v>41</v>
      </c>
      <c r="I63" s="175"/>
      <c r="J63" s="203"/>
      <c r="K63" s="202">
        <v>41</v>
      </c>
      <c r="L63" s="74"/>
      <c r="M63" s="203"/>
      <c r="N63" s="202">
        <v>41</v>
      </c>
      <c r="O63" s="203"/>
      <c r="P63" s="202">
        <v>41</v>
      </c>
    </row>
    <row r="64" spans="1:16" s="2" customFormat="1">
      <c r="A64" s="264">
        <v>25</v>
      </c>
      <c r="B64" s="255">
        <v>40</v>
      </c>
      <c r="C64" s="74"/>
      <c r="D64" s="264">
        <v>25</v>
      </c>
      <c r="E64" s="255">
        <v>40</v>
      </c>
      <c r="F64" s="74"/>
      <c r="G64" s="264">
        <v>21</v>
      </c>
      <c r="H64" s="255">
        <v>40</v>
      </c>
      <c r="I64" s="175"/>
      <c r="J64" s="264">
        <v>21</v>
      </c>
      <c r="K64" s="255">
        <v>40</v>
      </c>
      <c r="L64" s="74"/>
      <c r="M64" s="264">
        <v>18</v>
      </c>
      <c r="N64" s="255">
        <v>40</v>
      </c>
      <c r="O64" s="264">
        <v>15</v>
      </c>
      <c r="P64" s="255">
        <v>40</v>
      </c>
    </row>
    <row r="65" spans="1:16" s="2" customFormat="1">
      <c r="A65" s="203"/>
      <c r="B65" s="202">
        <v>39</v>
      </c>
      <c r="C65" s="74"/>
      <c r="D65" s="203"/>
      <c r="E65" s="202">
        <v>39</v>
      </c>
      <c r="F65" s="74"/>
      <c r="G65" s="203"/>
      <c r="H65" s="202">
        <v>39</v>
      </c>
      <c r="I65" s="175"/>
      <c r="J65" s="203"/>
      <c r="K65" s="202">
        <v>39</v>
      </c>
      <c r="L65" s="74"/>
      <c r="M65" s="203"/>
      <c r="N65" s="202">
        <v>39</v>
      </c>
      <c r="O65" s="203"/>
      <c r="P65" s="202">
        <v>39</v>
      </c>
    </row>
    <row r="66" spans="1:16" s="2" customFormat="1">
      <c r="A66" s="203"/>
      <c r="B66" s="202">
        <v>38</v>
      </c>
      <c r="C66" s="74"/>
      <c r="D66" s="203"/>
      <c r="E66" s="202">
        <v>38</v>
      </c>
      <c r="F66" s="74"/>
      <c r="G66" s="203"/>
      <c r="H66" s="202">
        <v>38</v>
      </c>
      <c r="I66" s="175"/>
      <c r="J66" s="203"/>
      <c r="K66" s="202">
        <v>38</v>
      </c>
      <c r="L66" s="74"/>
      <c r="M66" s="203"/>
      <c r="N66" s="202">
        <v>38</v>
      </c>
      <c r="O66" s="203"/>
      <c r="P66" s="202">
        <v>38</v>
      </c>
    </row>
    <row r="67" spans="1:16" s="2" customFormat="1">
      <c r="A67" s="201">
        <v>24</v>
      </c>
      <c r="B67" s="202">
        <v>37</v>
      </c>
      <c r="C67" s="74"/>
      <c r="D67" s="201">
        <v>24</v>
      </c>
      <c r="E67" s="202">
        <v>37</v>
      </c>
      <c r="F67" s="74"/>
      <c r="G67" s="203"/>
      <c r="H67" s="202">
        <v>37</v>
      </c>
      <c r="I67" s="175"/>
      <c r="J67" s="203"/>
      <c r="K67" s="202">
        <v>37</v>
      </c>
      <c r="L67" s="74"/>
      <c r="M67" s="203"/>
      <c r="N67" s="202">
        <v>37</v>
      </c>
      <c r="O67" s="203"/>
      <c r="P67" s="202">
        <v>37</v>
      </c>
    </row>
    <row r="68" spans="1:16" s="2" customFormat="1">
      <c r="A68" s="203"/>
      <c r="B68" s="202">
        <v>36</v>
      </c>
      <c r="C68" s="74"/>
      <c r="D68" s="203"/>
      <c r="E68" s="202">
        <v>36</v>
      </c>
      <c r="F68" s="74"/>
      <c r="G68" s="201">
        <v>20</v>
      </c>
      <c r="H68" s="202">
        <v>36</v>
      </c>
      <c r="I68" s="175"/>
      <c r="J68" s="201">
        <v>20</v>
      </c>
      <c r="K68" s="202">
        <v>36</v>
      </c>
      <c r="L68" s="74"/>
      <c r="M68" s="201">
        <v>17</v>
      </c>
      <c r="N68" s="202">
        <v>36</v>
      </c>
      <c r="O68" s="201">
        <v>14</v>
      </c>
      <c r="P68" s="202">
        <v>36</v>
      </c>
    </row>
    <row r="69" spans="1:16" s="2" customFormat="1">
      <c r="A69" s="201">
        <v>23</v>
      </c>
      <c r="B69" s="202">
        <v>35</v>
      </c>
      <c r="C69" s="74"/>
      <c r="D69" s="201">
        <v>23</v>
      </c>
      <c r="E69" s="202">
        <v>35</v>
      </c>
      <c r="F69" s="74"/>
      <c r="G69" s="203"/>
      <c r="H69" s="202">
        <v>35</v>
      </c>
      <c r="I69" s="175"/>
      <c r="J69" s="203"/>
      <c r="K69" s="202">
        <v>35</v>
      </c>
      <c r="L69" s="74"/>
      <c r="M69" s="203"/>
      <c r="N69" s="202">
        <v>35</v>
      </c>
      <c r="O69" s="203"/>
      <c r="P69" s="202">
        <v>35</v>
      </c>
    </row>
    <row r="70" spans="1:16" s="2" customFormat="1">
      <c r="A70" s="203"/>
      <c r="B70" s="202">
        <v>34</v>
      </c>
      <c r="C70" s="74"/>
      <c r="D70" s="203"/>
      <c r="E70" s="202">
        <v>34</v>
      </c>
      <c r="F70" s="74"/>
      <c r="G70" s="203"/>
      <c r="H70" s="202">
        <v>34</v>
      </c>
      <c r="I70" s="175"/>
      <c r="J70" s="203"/>
      <c r="K70" s="202">
        <v>34</v>
      </c>
      <c r="L70" s="74"/>
      <c r="M70" s="203"/>
      <c r="N70" s="202">
        <v>34</v>
      </c>
      <c r="O70" s="203"/>
      <c r="P70" s="202">
        <v>34</v>
      </c>
    </row>
    <row r="71" spans="1:16" s="2" customFormat="1">
      <c r="A71" s="201">
        <v>22</v>
      </c>
      <c r="B71" s="202">
        <v>33</v>
      </c>
      <c r="C71" s="74"/>
      <c r="D71" s="201">
        <v>22</v>
      </c>
      <c r="E71" s="202">
        <v>33</v>
      </c>
      <c r="F71" s="74"/>
      <c r="G71" s="201">
        <v>19</v>
      </c>
      <c r="H71" s="202">
        <v>33</v>
      </c>
      <c r="I71" s="175"/>
      <c r="J71" s="201">
        <v>19</v>
      </c>
      <c r="K71" s="202">
        <v>33</v>
      </c>
      <c r="L71" s="74"/>
      <c r="M71" s="201">
        <v>16</v>
      </c>
      <c r="N71" s="202">
        <v>33</v>
      </c>
      <c r="O71" s="201">
        <v>13</v>
      </c>
      <c r="P71" s="202">
        <v>33</v>
      </c>
    </row>
    <row r="72" spans="1:16" s="2" customFormat="1">
      <c r="A72" s="203"/>
      <c r="B72" s="202">
        <v>32</v>
      </c>
      <c r="C72" s="74"/>
      <c r="D72" s="203"/>
      <c r="E72" s="202">
        <v>32</v>
      </c>
      <c r="F72" s="74"/>
      <c r="G72" s="203"/>
      <c r="H72" s="202">
        <v>32</v>
      </c>
      <c r="I72" s="175"/>
      <c r="J72" s="203"/>
      <c r="K72" s="202">
        <v>32</v>
      </c>
      <c r="L72" s="74"/>
      <c r="M72" s="203"/>
      <c r="N72" s="202">
        <v>32</v>
      </c>
      <c r="O72" s="203"/>
      <c r="P72" s="202">
        <v>32</v>
      </c>
    </row>
    <row r="73" spans="1:16" s="2" customFormat="1">
      <c r="A73" s="201">
        <v>21</v>
      </c>
      <c r="B73" s="202">
        <v>31</v>
      </c>
      <c r="C73" s="74"/>
      <c r="D73" s="201">
        <v>21</v>
      </c>
      <c r="E73" s="202">
        <v>31</v>
      </c>
      <c r="F73" s="74"/>
      <c r="G73" s="203"/>
      <c r="H73" s="202">
        <v>31</v>
      </c>
      <c r="I73" s="175"/>
      <c r="J73" s="203"/>
      <c r="K73" s="202">
        <v>31</v>
      </c>
      <c r="L73" s="74"/>
      <c r="M73" s="203"/>
      <c r="N73" s="202">
        <v>31</v>
      </c>
      <c r="O73" s="203"/>
      <c r="P73" s="202">
        <v>31</v>
      </c>
    </row>
    <row r="74" spans="1:16" s="2" customFormat="1">
      <c r="A74" s="203"/>
      <c r="B74" s="202">
        <v>30</v>
      </c>
      <c r="C74" s="74"/>
      <c r="D74" s="203"/>
      <c r="E74" s="202">
        <v>30</v>
      </c>
      <c r="F74" s="74"/>
      <c r="G74" s="201">
        <v>18</v>
      </c>
      <c r="H74" s="202">
        <v>30</v>
      </c>
      <c r="I74" s="175"/>
      <c r="J74" s="201">
        <v>18</v>
      </c>
      <c r="K74" s="202">
        <v>30</v>
      </c>
      <c r="L74" s="74"/>
      <c r="M74" s="201">
        <v>15</v>
      </c>
      <c r="N74" s="202">
        <v>30</v>
      </c>
      <c r="O74" s="201">
        <v>12</v>
      </c>
      <c r="P74" s="202">
        <v>30</v>
      </c>
    </row>
    <row r="75" spans="1:16" s="2" customFormat="1">
      <c r="A75" s="201">
        <v>20</v>
      </c>
      <c r="B75" s="202">
        <v>29</v>
      </c>
      <c r="C75" s="74"/>
      <c r="D75" s="201">
        <v>20</v>
      </c>
      <c r="E75" s="202">
        <v>29</v>
      </c>
      <c r="F75" s="74"/>
      <c r="G75" s="203"/>
      <c r="H75" s="202">
        <v>29</v>
      </c>
      <c r="I75" s="175"/>
      <c r="J75" s="203"/>
      <c r="K75" s="202">
        <v>29</v>
      </c>
      <c r="L75" s="74"/>
      <c r="M75" s="203"/>
      <c r="N75" s="202">
        <v>29</v>
      </c>
      <c r="O75" s="203"/>
      <c r="P75" s="202">
        <v>29</v>
      </c>
    </row>
    <row r="76" spans="1:16" s="2" customFormat="1">
      <c r="A76" s="203"/>
      <c r="B76" s="202">
        <v>28</v>
      </c>
      <c r="C76" s="74"/>
      <c r="D76" s="203"/>
      <c r="E76" s="202">
        <v>28</v>
      </c>
      <c r="F76" s="74"/>
      <c r="G76" s="203"/>
      <c r="H76" s="202">
        <v>28</v>
      </c>
      <c r="I76" s="175"/>
      <c r="J76" s="203"/>
      <c r="K76" s="202">
        <v>28</v>
      </c>
      <c r="L76" s="74"/>
      <c r="M76" s="203"/>
      <c r="N76" s="202">
        <v>28</v>
      </c>
      <c r="O76" s="203"/>
      <c r="P76" s="202">
        <v>28</v>
      </c>
    </row>
    <row r="77" spans="1:16" s="2" customFormat="1">
      <c r="A77" s="201">
        <v>19</v>
      </c>
      <c r="B77" s="202">
        <v>27</v>
      </c>
      <c r="C77" s="74"/>
      <c r="D77" s="201">
        <v>19</v>
      </c>
      <c r="E77" s="202">
        <v>27</v>
      </c>
      <c r="F77" s="74"/>
      <c r="G77" s="201">
        <v>17</v>
      </c>
      <c r="H77" s="202">
        <v>27</v>
      </c>
      <c r="I77" s="175"/>
      <c r="J77" s="201">
        <v>17</v>
      </c>
      <c r="K77" s="202">
        <v>27</v>
      </c>
      <c r="L77" s="74"/>
      <c r="M77" s="201">
        <v>14</v>
      </c>
      <c r="N77" s="202">
        <v>27</v>
      </c>
      <c r="O77" s="201">
        <v>11</v>
      </c>
      <c r="P77" s="202">
        <v>27</v>
      </c>
    </row>
    <row r="78" spans="1:16" s="2" customFormat="1">
      <c r="A78" s="203"/>
      <c r="B78" s="202">
        <v>26</v>
      </c>
      <c r="C78" s="74"/>
      <c r="D78" s="203"/>
      <c r="E78" s="202">
        <v>26</v>
      </c>
      <c r="F78" s="74"/>
      <c r="G78" s="203"/>
      <c r="H78" s="202">
        <v>26</v>
      </c>
      <c r="I78" s="175"/>
      <c r="J78" s="203"/>
      <c r="K78" s="202">
        <v>26</v>
      </c>
      <c r="L78" s="74"/>
      <c r="M78" s="203"/>
      <c r="N78" s="202">
        <v>26</v>
      </c>
      <c r="O78" s="203"/>
      <c r="P78" s="202">
        <v>26</v>
      </c>
    </row>
    <row r="79" spans="1:16" s="2" customFormat="1">
      <c r="A79" s="265">
        <v>18</v>
      </c>
      <c r="B79" s="256">
        <v>25</v>
      </c>
      <c r="C79" s="74"/>
      <c r="D79" s="265">
        <v>18</v>
      </c>
      <c r="E79" s="256">
        <v>25</v>
      </c>
      <c r="F79" s="74"/>
      <c r="G79" s="265">
        <v>16</v>
      </c>
      <c r="H79" s="256">
        <v>25</v>
      </c>
      <c r="I79" s="175"/>
      <c r="J79" s="265">
        <v>16</v>
      </c>
      <c r="K79" s="256">
        <v>25</v>
      </c>
      <c r="L79" s="74"/>
      <c r="M79" s="265">
        <v>13</v>
      </c>
      <c r="N79" s="256">
        <v>25</v>
      </c>
      <c r="O79" s="265">
        <v>10</v>
      </c>
      <c r="P79" s="256">
        <v>25</v>
      </c>
    </row>
    <row r="80" spans="1:16" s="2" customFormat="1">
      <c r="A80" s="257"/>
      <c r="B80" s="202">
        <v>24</v>
      </c>
      <c r="C80" s="74"/>
      <c r="D80" s="257"/>
      <c r="E80" s="202">
        <v>24</v>
      </c>
      <c r="F80" s="74"/>
      <c r="G80" s="257"/>
      <c r="H80" s="202">
        <v>24</v>
      </c>
      <c r="I80" s="175"/>
      <c r="J80" s="257"/>
      <c r="K80" s="202">
        <v>24</v>
      </c>
      <c r="L80" s="74"/>
      <c r="M80" s="257"/>
      <c r="N80" s="202">
        <v>24</v>
      </c>
      <c r="O80" s="257"/>
      <c r="P80" s="202">
        <v>24</v>
      </c>
    </row>
    <row r="81" spans="1:16" s="2" customFormat="1">
      <c r="A81" s="257"/>
      <c r="B81" s="202">
        <v>23</v>
      </c>
      <c r="C81" s="74"/>
      <c r="D81" s="257"/>
      <c r="E81" s="202">
        <v>23</v>
      </c>
      <c r="F81" s="74"/>
      <c r="G81" s="257"/>
      <c r="H81" s="202">
        <v>23</v>
      </c>
      <c r="I81" s="175"/>
      <c r="J81" s="257"/>
      <c r="K81" s="202">
        <v>23</v>
      </c>
      <c r="L81" s="74"/>
      <c r="M81" s="257"/>
      <c r="N81" s="202">
        <v>23</v>
      </c>
      <c r="O81" s="257"/>
      <c r="P81" s="202">
        <v>23</v>
      </c>
    </row>
    <row r="82" spans="1:16" s="2" customFormat="1">
      <c r="A82" s="257"/>
      <c r="B82" s="202">
        <v>22</v>
      </c>
      <c r="C82" s="74"/>
      <c r="D82" s="257"/>
      <c r="E82" s="202">
        <v>22</v>
      </c>
      <c r="F82" s="74"/>
      <c r="G82" s="257"/>
      <c r="H82" s="202">
        <v>22</v>
      </c>
      <c r="I82" s="175"/>
      <c r="J82" s="257"/>
      <c r="K82" s="202">
        <v>22</v>
      </c>
      <c r="L82" s="74"/>
      <c r="M82" s="257"/>
      <c r="N82" s="202">
        <v>22</v>
      </c>
      <c r="O82" s="257"/>
      <c r="P82" s="202">
        <v>22</v>
      </c>
    </row>
    <row r="83" spans="1:16" s="2" customFormat="1">
      <c r="A83" s="257"/>
      <c r="B83" s="202">
        <v>21</v>
      </c>
      <c r="C83" s="74"/>
      <c r="D83" s="257"/>
      <c r="E83" s="202">
        <v>21</v>
      </c>
      <c r="F83" s="74"/>
      <c r="G83" s="257"/>
      <c r="H83" s="202">
        <v>21</v>
      </c>
      <c r="I83" s="175"/>
      <c r="J83" s="257"/>
      <c r="K83" s="202">
        <v>21</v>
      </c>
      <c r="L83" s="74"/>
      <c r="M83" s="257"/>
      <c r="N83" s="202">
        <v>21</v>
      </c>
      <c r="O83" s="257"/>
      <c r="P83" s="202">
        <v>21</v>
      </c>
    </row>
    <row r="84" spans="1:16" s="2" customFormat="1">
      <c r="A84" s="204">
        <v>17</v>
      </c>
      <c r="B84" s="202">
        <v>20</v>
      </c>
      <c r="C84" s="74"/>
      <c r="D84" s="204">
        <v>17</v>
      </c>
      <c r="E84" s="202">
        <v>20</v>
      </c>
      <c r="F84" s="74"/>
      <c r="G84" s="204">
        <v>15</v>
      </c>
      <c r="H84" s="202">
        <v>20</v>
      </c>
      <c r="I84" s="175"/>
      <c r="J84" s="204">
        <v>15</v>
      </c>
      <c r="K84" s="202">
        <v>20</v>
      </c>
      <c r="L84" s="74"/>
      <c r="M84" s="204">
        <v>12</v>
      </c>
      <c r="N84" s="202">
        <v>20</v>
      </c>
      <c r="O84" s="204">
        <v>9</v>
      </c>
      <c r="P84" s="202">
        <v>20</v>
      </c>
    </row>
    <row r="85" spans="1:16" s="2" customFormat="1">
      <c r="A85" s="257"/>
      <c r="B85" s="202">
        <v>19</v>
      </c>
      <c r="C85" s="74"/>
      <c r="D85" s="257"/>
      <c r="E85" s="202">
        <v>19</v>
      </c>
      <c r="F85" s="74"/>
      <c r="G85" s="257"/>
      <c r="H85" s="202">
        <v>19</v>
      </c>
      <c r="I85" s="175"/>
      <c r="J85" s="257"/>
      <c r="K85" s="202">
        <v>19</v>
      </c>
      <c r="L85" s="74"/>
      <c r="M85" s="257"/>
      <c r="N85" s="202">
        <v>19</v>
      </c>
      <c r="O85" s="257"/>
      <c r="P85" s="202">
        <v>19</v>
      </c>
    </row>
    <row r="86" spans="1:16" s="2" customFormat="1">
      <c r="A86" s="257"/>
      <c r="B86" s="202">
        <v>18</v>
      </c>
      <c r="C86" s="74"/>
      <c r="D86" s="257"/>
      <c r="E86" s="202">
        <v>18</v>
      </c>
      <c r="F86" s="74"/>
      <c r="G86" s="257"/>
      <c r="H86" s="202">
        <v>18</v>
      </c>
      <c r="I86" s="175"/>
      <c r="J86" s="257"/>
      <c r="K86" s="202">
        <v>18</v>
      </c>
      <c r="L86" s="74"/>
      <c r="M86" s="257"/>
      <c r="N86" s="202">
        <v>18</v>
      </c>
      <c r="O86" s="257"/>
      <c r="P86" s="202">
        <v>18</v>
      </c>
    </row>
    <row r="87" spans="1:16" s="2" customFormat="1">
      <c r="A87" s="257"/>
      <c r="B87" s="202">
        <v>17</v>
      </c>
      <c r="C87" s="74"/>
      <c r="D87" s="257"/>
      <c r="E87" s="202">
        <v>17</v>
      </c>
      <c r="F87" s="74"/>
      <c r="G87" s="257"/>
      <c r="H87" s="202">
        <v>17</v>
      </c>
      <c r="I87" s="175"/>
      <c r="J87" s="257"/>
      <c r="K87" s="202">
        <v>17</v>
      </c>
      <c r="L87" s="74"/>
      <c r="M87" s="257"/>
      <c r="N87" s="202">
        <v>17</v>
      </c>
      <c r="O87" s="257"/>
      <c r="P87" s="202">
        <v>17</v>
      </c>
    </row>
    <row r="88" spans="1:16" s="2" customFormat="1">
      <c r="A88" s="204">
        <v>16</v>
      </c>
      <c r="B88" s="202">
        <v>16</v>
      </c>
      <c r="C88" s="74"/>
      <c r="D88" s="204">
        <v>16</v>
      </c>
      <c r="E88" s="202">
        <v>16</v>
      </c>
      <c r="F88" s="74"/>
      <c r="G88" s="204">
        <v>14</v>
      </c>
      <c r="H88" s="202">
        <v>16</v>
      </c>
      <c r="I88" s="175"/>
      <c r="J88" s="204">
        <v>14</v>
      </c>
      <c r="K88" s="202">
        <v>16</v>
      </c>
      <c r="L88" s="74"/>
      <c r="M88" s="204">
        <v>11</v>
      </c>
      <c r="N88" s="202">
        <v>16</v>
      </c>
      <c r="O88" s="204">
        <v>8</v>
      </c>
      <c r="P88" s="202">
        <v>16</v>
      </c>
    </row>
    <row r="89" spans="1:16" s="2" customFormat="1">
      <c r="A89" s="257"/>
      <c r="B89" s="202">
        <v>15</v>
      </c>
      <c r="C89" s="74"/>
      <c r="D89" s="257"/>
      <c r="E89" s="202">
        <v>15</v>
      </c>
      <c r="F89" s="74"/>
      <c r="G89" s="257"/>
      <c r="H89" s="202">
        <v>15</v>
      </c>
      <c r="I89" s="175"/>
      <c r="J89" s="257"/>
      <c r="K89" s="202">
        <v>15</v>
      </c>
      <c r="L89" s="74"/>
      <c r="M89" s="257"/>
      <c r="N89" s="202">
        <v>15</v>
      </c>
      <c r="O89" s="257"/>
      <c r="P89" s="202">
        <v>15</v>
      </c>
    </row>
    <row r="90" spans="1:16" s="2" customFormat="1">
      <c r="A90" s="257"/>
      <c r="B90" s="202">
        <v>14</v>
      </c>
      <c r="C90" s="74"/>
      <c r="D90" s="257"/>
      <c r="E90" s="202">
        <v>14</v>
      </c>
      <c r="F90" s="74"/>
      <c r="G90" s="257"/>
      <c r="H90" s="202">
        <v>14</v>
      </c>
      <c r="I90" s="175"/>
      <c r="J90" s="257"/>
      <c r="K90" s="202">
        <v>14</v>
      </c>
      <c r="L90" s="74"/>
      <c r="M90" s="257"/>
      <c r="N90" s="202">
        <v>14</v>
      </c>
      <c r="O90" s="257"/>
      <c r="P90" s="202">
        <v>14</v>
      </c>
    </row>
    <row r="91" spans="1:16" s="2" customFormat="1">
      <c r="A91" s="257"/>
      <c r="B91" s="202">
        <v>13</v>
      </c>
      <c r="C91" s="74"/>
      <c r="D91" s="257"/>
      <c r="E91" s="202">
        <v>13</v>
      </c>
      <c r="F91" s="74"/>
      <c r="G91" s="257"/>
      <c r="H91" s="202">
        <v>13</v>
      </c>
      <c r="I91" s="175"/>
      <c r="J91" s="257"/>
      <c r="K91" s="202">
        <v>13</v>
      </c>
      <c r="L91" s="74"/>
      <c r="M91" s="257"/>
      <c r="N91" s="202">
        <v>13</v>
      </c>
      <c r="O91" s="257"/>
      <c r="P91" s="202">
        <v>13</v>
      </c>
    </row>
    <row r="92" spans="1:16" s="2" customFormat="1">
      <c r="A92" s="204">
        <v>15</v>
      </c>
      <c r="B92" s="202">
        <v>12</v>
      </c>
      <c r="C92" s="74"/>
      <c r="D92" s="204">
        <v>15</v>
      </c>
      <c r="E92" s="202">
        <v>12</v>
      </c>
      <c r="F92" s="74"/>
      <c r="G92" s="204">
        <v>13</v>
      </c>
      <c r="H92" s="202">
        <v>12</v>
      </c>
      <c r="I92" s="175"/>
      <c r="J92" s="204">
        <v>13</v>
      </c>
      <c r="K92" s="202">
        <v>12</v>
      </c>
      <c r="L92" s="74"/>
      <c r="M92" s="204">
        <v>10</v>
      </c>
      <c r="N92" s="202">
        <v>12</v>
      </c>
      <c r="O92" s="204">
        <v>7</v>
      </c>
      <c r="P92" s="202">
        <v>12</v>
      </c>
    </row>
    <row r="93" spans="1:16" s="2" customFormat="1">
      <c r="A93" s="257"/>
      <c r="B93" s="202">
        <v>11</v>
      </c>
      <c r="C93" s="74"/>
      <c r="D93" s="257"/>
      <c r="E93" s="202">
        <v>11</v>
      </c>
      <c r="F93" s="74"/>
      <c r="G93" s="257"/>
      <c r="H93" s="202">
        <v>11</v>
      </c>
      <c r="I93" s="175"/>
      <c r="J93" s="257"/>
      <c r="K93" s="202">
        <v>11</v>
      </c>
      <c r="L93" s="74"/>
      <c r="M93" s="257"/>
      <c r="N93" s="202">
        <v>11</v>
      </c>
      <c r="O93" s="257"/>
      <c r="P93" s="202">
        <v>11</v>
      </c>
    </row>
    <row r="94" spans="1:16" s="2" customFormat="1">
      <c r="A94" s="257"/>
      <c r="B94" s="202">
        <v>10</v>
      </c>
      <c r="C94" s="74"/>
      <c r="D94" s="257"/>
      <c r="E94" s="202">
        <v>10</v>
      </c>
      <c r="F94" s="74"/>
      <c r="G94" s="257"/>
      <c r="H94" s="202">
        <v>10</v>
      </c>
      <c r="I94" s="175"/>
      <c r="J94" s="257"/>
      <c r="K94" s="202">
        <v>10</v>
      </c>
      <c r="L94" s="74"/>
      <c r="M94" s="257"/>
      <c r="N94" s="202">
        <v>10</v>
      </c>
      <c r="O94" s="257"/>
      <c r="P94" s="202">
        <v>10</v>
      </c>
    </row>
    <row r="95" spans="1:16" s="2" customFormat="1">
      <c r="A95" s="257"/>
      <c r="B95" s="202">
        <v>9</v>
      </c>
      <c r="C95" s="74"/>
      <c r="D95" s="257"/>
      <c r="E95" s="202">
        <v>9</v>
      </c>
      <c r="F95" s="74"/>
      <c r="G95" s="257"/>
      <c r="H95" s="202">
        <v>9</v>
      </c>
      <c r="I95" s="175"/>
      <c r="J95" s="257"/>
      <c r="K95" s="202">
        <v>9</v>
      </c>
      <c r="L95" s="74"/>
      <c r="M95" s="257"/>
      <c r="N95" s="202">
        <v>9</v>
      </c>
      <c r="O95" s="257"/>
      <c r="P95" s="202">
        <v>9</v>
      </c>
    </row>
    <row r="96" spans="1:16" s="2" customFormat="1">
      <c r="A96" s="204">
        <v>14</v>
      </c>
      <c r="B96" s="202">
        <v>8</v>
      </c>
      <c r="C96" s="74"/>
      <c r="D96" s="204">
        <v>14</v>
      </c>
      <c r="E96" s="202">
        <v>8</v>
      </c>
      <c r="F96" s="74"/>
      <c r="G96" s="204">
        <v>12</v>
      </c>
      <c r="H96" s="202">
        <v>8</v>
      </c>
      <c r="I96" s="175"/>
      <c r="J96" s="204">
        <v>12</v>
      </c>
      <c r="K96" s="202">
        <v>8</v>
      </c>
      <c r="L96" s="74"/>
      <c r="M96" s="204">
        <v>9</v>
      </c>
      <c r="N96" s="202">
        <v>8</v>
      </c>
      <c r="O96" s="204">
        <v>6</v>
      </c>
      <c r="P96" s="202">
        <v>8</v>
      </c>
    </row>
    <row r="97" spans="1:16" s="2" customFormat="1">
      <c r="A97" s="257"/>
      <c r="B97" s="202">
        <v>7</v>
      </c>
      <c r="C97" s="74"/>
      <c r="D97" s="257"/>
      <c r="E97" s="202">
        <v>7</v>
      </c>
      <c r="F97" s="74"/>
      <c r="G97" s="257"/>
      <c r="H97" s="202">
        <v>7</v>
      </c>
      <c r="I97" s="175"/>
      <c r="J97" s="257"/>
      <c r="K97" s="202">
        <v>7</v>
      </c>
      <c r="L97" s="74"/>
      <c r="M97" s="257"/>
      <c r="N97" s="202">
        <v>7</v>
      </c>
      <c r="O97" s="257"/>
      <c r="P97" s="202">
        <v>7</v>
      </c>
    </row>
    <row r="98" spans="1:16" s="2" customFormat="1">
      <c r="A98" s="257"/>
      <c r="B98" s="202">
        <v>6</v>
      </c>
      <c r="C98" s="74"/>
      <c r="D98" s="257"/>
      <c r="E98" s="202">
        <v>6</v>
      </c>
      <c r="F98" s="74"/>
      <c r="G98" s="257"/>
      <c r="H98" s="202">
        <v>6</v>
      </c>
      <c r="I98" s="175"/>
      <c r="J98" s="257"/>
      <c r="K98" s="202">
        <v>6</v>
      </c>
      <c r="L98" s="74"/>
      <c r="M98" s="257"/>
      <c r="N98" s="202">
        <v>6</v>
      </c>
      <c r="O98" s="257"/>
      <c r="P98" s="202">
        <v>6</v>
      </c>
    </row>
    <row r="99" spans="1:16" s="2" customFormat="1">
      <c r="A99" s="257"/>
      <c r="B99" s="202">
        <v>5</v>
      </c>
      <c r="C99" s="74"/>
      <c r="D99" s="257"/>
      <c r="E99" s="202">
        <v>5</v>
      </c>
      <c r="F99" s="74"/>
      <c r="G99" s="257"/>
      <c r="H99" s="202">
        <v>5</v>
      </c>
      <c r="I99" s="175"/>
      <c r="J99" s="257"/>
      <c r="K99" s="202">
        <v>5</v>
      </c>
      <c r="L99" s="74"/>
      <c r="M99" s="257"/>
      <c r="N99" s="202">
        <v>5</v>
      </c>
      <c r="O99" s="257"/>
      <c r="P99" s="202">
        <v>5</v>
      </c>
    </row>
    <row r="100" spans="1:16" s="2" customFormat="1">
      <c r="A100" s="204">
        <v>13</v>
      </c>
      <c r="B100" s="202">
        <v>4</v>
      </c>
      <c r="C100" s="74"/>
      <c r="D100" s="204">
        <v>13</v>
      </c>
      <c r="E100" s="202">
        <v>4</v>
      </c>
      <c r="F100" s="74"/>
      <c r="G100" s="204">
        <v>11</v>
      </c>
      <c r="H100" s="202">
        <v>4</v>
      </c>
      <c r="I100" s="175"/>
      <c r="J100" s="204">
        <v>11</v>
      </c>
      <c r="K100" s="202">
        <v>4</v>
      </c>
      <c r="L100" s="74"/>
      <c r="M100" s="204">
        <v>8</v>
      </c>
      <c r="N100" s="202">
        <v>4</v>
      </c>
      <c r="O100" s="204">
        <v>5</v>
      </c>
      <c r="P100" s="202">
        <v>4</v>
      </c>
    </row>
    <row r="101" spans="1:16" s="2" customFormat="1">
      <c r="A101" s="257"/>
      <c r="B101" s="202">
        <v>3</v>
      </c>
      <c r="C101" s="74"/>
      <c r="D101" s="257"/>
      <c r="E101" s="202">
        <v>3</v>
      </c>
      <c r="F101" s="74"/>
      <c r="G101" s="257"/>
      <c r="H101" s="202">
        <v>3</v>
      </c>
      <c r="I101" s="175"/>
      <c r="J101" s="257"/>
      <c r="K101" s="202">
        <v>3</v>
      </c>
      <c r="L101" s="74"/>
      <c r="M101" s="257"/>
      <c r="N101" s="202">
        <v>3</v>
      </c>
      <c r="O101" s="257"/>
      <c r="P101" s="202">
        <v>3</v>
      </c>
    </row>
    <row r="102" spans="1:16" s="2" customFormat="1">
      <c r="A102" s="257"/>
      <c r="B102" s="202">
        <v>2</v>
      </c>
      <c r="C102" s="74"/>
      <c r="D102" s="257"/>
      <c r="E102" s="202">
        <v>2</v>
      </c>
      <c r="F102" s="74"/>
      <c r="G102" s="257"/>
      <c r="H102" s="202">
        <v>2</v>
      </c>
      <c r="I102" s="175"/>
      <c r="J102" s="257"/>
      <c r="K102" s="202">
        <v>2</v>
      </c>
      <c r="L102" s="74"/>
      <c r="M102" s="257"/>
      <c r="N102" s="202">
        <v>2</v>
      </c>
      <c r="O102" s="257"/>
      <c r="P102" s="202">
        <v>2</v>
      </c>
    </row>
    <row r="103" spans="1:16" s="2" customFormat="1">
      <c r="A103" s="204">
        <v>12</v>
      </c>
      <c r="B103" s="202">
        <v>1</v>
      </c>
      <c r="C103" s="74"/>
      <c r="D103" s="204">
        <v>12</v>
      </c>
      <c r="E103" s="202">
        <v>1</v>
      </c>
      <c r="F103" s="74"/>
      <c r="G103" s="204">
        <v>10</v>
      </c>
      <c r="H103" s="202">
        <v>1</v>
      </c>
      <c r="I103" s="175"/>
      <c r="J103" s="204">
        <v>10</v>
      </c>
      <c r="K103" s="202">
        <v>1</v>
      </c>
      <c r="L103" s="74"/>
      <c r="M103" s="204">
        <v>7</v>
      </c>
      <c r="N103" s="202">
        <v>1</v>
      </c>
      <c r="O103" s="204">
        <v>4</v>
      </c>
      <c r="P103" s="202">
        <v>1</v>
      </c>
    </row>
    <row r="104" spans="1:16" s="2" customFormat="1">
      <c r="A104" s="216">
        <v>0</v>
      </c>
      <c r="B104" s="175">
        <v>0</v>
      </c>
      <c r="C104" s="74"/>
      <c r="D104" s="217">
        <v>0</v>
      </c>
      <c r="E104" s="176">
        <v>0</v>
      </c>
      <c r="F104" s="74"/>
      <c r="G104" s="175">
        <v>0</v>
      </c>
      <c r="H104" s="175">
        <v>0</v>
      </c>
      <c r="I104" s="175"/>
      <c r="J104" s="214">
        <v>0</v>
      </c>
      <c r="K104" s="215">
        <v>0</v>
      </c>
      <c r="L104" s="74"/>
      <c r="M104" s="2">
        <v>0</v>
      </c>
      <c r="N104" s="301">
        <v>0</v>
      </c>
      <c r="O104" s="2">
        <v>0</v>
      </c>
      <c r="P104" s="301">
        <v>0</v>
      </c>
    </row>
    <row r="105" spans="1:16" s="2" customFormat="1">
      <c r="A105" s="216"/>
      <c r="B105" s="175"/>
      <c r="C105" s="74"/>
      <c r="D105" s="217"/>
      <c r="E105" s="176"/>
      <c r="F105" s="74"/>
      <c r="G105" s="175"/>
      <c r="H105" s="175"/>
      <c r="I105" s="175"/>
      <c r="J105" s="214"/>
      <c r="K105" s="215"/>
      <c r="L105" s="74"/>
    </row>
    <row r="106" spans="1:16" s="2" customFormat="1">
      <c r="A106" s="216"/>
      <c r="B106" s="175"/>
      <c r="C106" s="74"/>
      <c r="D106" s="217"/>
      <c r="E106" s="176"/>
      <c r="F106" s="74"/>
      <c r="G106" s="175"/>
      <c r="H106" s="175"/>
      <c r="I106" s="175"/>
      <c r="J106" s="214"/>
      <c r="K106" s="215"/>
      <c r="L106" s="74"/>
    </row>
    <row r="107" spans="1:16" s="2" customFormat="1">
      <c r="A107" s="216"/>
      <c r="B107" s="175"/>
      <c r="C107" s="74"/>
      <c r="D107" s="217"/>
      <c r="E107" s="176"/>
      <c r="F107" s="74"/>
      <c r="G107" s="175"/>
      <c r="H107" s="175"/>
      <c r="I107" s="175"/>
      <c r="J107" s="214"/>
      <c r="K107" s="215"/>
      <c r="L107" s="74"/>
    </row>
    <row r="108" spans="1:16" s="2" customFormat="1">
      <c r="A108" s="216"/>
      <c r="B108" s="175"/>
      <c r="C108" s="74"/>
      <c r="D108" s="217"/>
      <c r="E108" s="176"/>
      <c r="F108" s="74"/>
      <c r="G108" s="175"/>
      <c r="H108" s="175"/>
      <c r="I108" s="175"/>
      <c r="J108" s="214"/>
      <c r="K108" s="215"/>
      <c r="L108" s="74"/>
    </row>
    <row r="109" spans="1:16" s="2" customFormat="1">
      <c r="A109" s="216"/>
      <c r="B109" s="175"/>
      <c r="C109" s="74"/>
      <c r="D109" s="217"/>
      <c r="E109" s="176"/>
      <c r="F109" s="74"/>
      <c r="G109" s="175"/>
      <c r="H109" s="175"/>
      <c r="I109" s="175"/>
      <c r="J109" s="214"/>
      <c r="K109" s="215"/>
      <c r="L109" s="74"/>
    </row>
    <row r="110" spans="1:16" s="2" customFormat="1">
      <c r="A110" s="216"/>
      <c r="B110" s="175"/>
      <c r="C110" s="74"/>
      <c r="D110" s="217"/>
      <c r="E110" s="176"/>
      <c r="F110" s="74"/>
      <c r="G110" s="175"/>
      <c r="H110" s="175"/>
      <c r="I110" s="175"/>
      <c r="J110" s="214"/>
      <c r="K110" s="215"/>
      <c r="L110" s="74"/>
    </row>
    <row r="111" spans="1:16" s="2" customFormat="1">
      <c r="A111" s="216"/>
      <c r="B111" s="175"/>
      <c r="C111" s="74"/>
      <c r="D111" s="217"/>
      <c r="E111" s="176"/>
      <c r="F111" s="74"/>
      <c r="G111" s="175"/>
      <c r="H111" s="175"/>
      <c r="I111" s="175"/>
      <c r="J111" s="214"/>
      <c r="K111" s="215"/>
      <c r="L111" s="74"/>
    </row>
    <row r="112" spans="1:16" s="2" customFormat="1">
      <c r="A112" s="216"/>
      <c r="B112" s="175"/>
      <c r="C112" s="74"/>
      <c r="D112" s="217"/>
      <c r="E112" s="176"/>
      <c r="F112" s="74"/>
      <c r="G112" s="175"/>
      <c r="H112" s="175"/>
      <c r="I112" s="175"/>
      <c r="J112" s="214"/>
      <c r="K112" s="215"/>
      <c r="L112" s="74"/>
    </row>
    <row r="113" spans="1:12" s="2" customFormat="1">
      <c r="A113" s="216"/>
      <c r="B113" s="175"/>
      <c r="C113" s="74"/>
      <c r="D113" s="217"/>
      <c r="E113" s="176"/>
      <c r="F113" s="74"/>
      <c r="G113" s="175"/>
      <c r="H113" s="175"/>
      <c r="I113" s="175"/>
      <c r="J113" s="214"/>
      <c r="K113" s="215"/>
      <c r="L113" s="74"/>
    </row>
    <row r="114" spans="1:12" s="2" customFormat="1">
      <c r="A114" s="216"/>
      <c r="B114" s="175"/>
      <c r="C114" s="74"/>
      <c r="D114" s="217"/>
      <c r="E114" s="176"/>
      <c r="F114" s="74"/>
      <c r="G114" s="175"/>
      <c r="H114" s="175"/>
      <c r="I114" s="175"/>
      <c r="J114" s="214"/>
      <c r="K114" s="215"/>
      <c r="L114" s="74"/>
    </row>
    <row r="115" spans="1:12" s="2" customFormat="1">
      <c r="A115" s="216"/>
      <c r="B115" s="175"/>
      <c r="C115" s="74"/>
      <c r="D115" s="217"/>
      <c r="E115" s="176"/>
      <c r="F115" s="74"/>
      <c r="G115" s="175"/>
      <c r="H115" s="175"/>
      <c r="I115" s="175"/>
      <c r="J115" s="214"/>
      <c r="K115" s="215"/>
      <c r="L115" s="74"/>
    </row>
    <row r="116" spans="1:12" s="2" customFormat="1">
      <c r="A116" s="216"/>
      <c r="B116" s="175"/>
      <c r="C116" s="74"/>
      <c r="D116" s="217"/>
      <c r="E116" s="176"/>
      <c r="F116" s="74"/>
      <c r="G116" s="175"/>
      <c r="H116" s="175"/>
      <c r="I116" s="175"/>
      <c r="J116" s="214"/>
      <c r="K116" s="215"/>
      <c r="L116" s="74"/>
    </row>
    <row r="117" spans="1:12" s="2" customFormat="1">
      <c r="A117" s="216"/>
      <c r="B117" s="175"/>
      <c r="C117" s="74"/>
      <c r="D117" s="217"/>
      <c r="E117" s="176"/>
      <c r="F117" s="74"/>
      <c r="G117" s="175"/>
      <c r="H117" s="175"/>
      <c r="I117" s="175"/>
      <c r="J117" s="214"/>
      <c r="K117" s="215"/>
      <c r="L117" s="74"/>
    </row>
    <row r="118" spans="1:12" s="2" customFormat="1">
      <c r="A118" s="216"/>
      <c r="B118" s="175"/>
      <c r="C118" s="74"/>
      <c r="D118" s="217"/>
      <c r="E118" s="176"/>
      <c r="F118" s="74"/>
      <c r="G118" s="175"/>
      <c r="H118" s="175"/>
      <c r="I118" s="175"/>
      <c r="J118" s="214"/>
      <c r="K118" s="215"/>
      <c r="L118" s="74"/>
    </row>
    <row r="119" spans="1:12" s="2" customFormat="1">
      <c r="A119" s="216"/>
      <c r="B119" s="175"/>
      <c r="C119" s="74"/>
      <c r="D119" s="217"/>
      <c r="E119" s="176"/>
      <c r="F119" s="74"/>
      <c r="G119" s="175"/>
      <c r="H119" s="175"/>
      <c r="I119" s="175"/>
      <c r="J119" s="214"/>
      <c r="K119" s="215"/>
      <c r="L119" s="74"/>
    </row>
    <row r="120" spans="1:12" s="2" customFormat="1">
      <c r="A120" s="216"/>
      <c r="B120" s="175"/>
      <c r="C120" s="74"/>
      <c r="D120" s="217"/>
      <c r="E120" s="176"/>
      <c r="F120" s="74"/>
      <c r="G120" s="175"/>
      <c r="H120" s="175"/>
      <c r="I120" s="175"/>
      <c r="J120" s="214"/>
      <c r="K120" s="215"/>
      <c r="L120" s="74"/>
    </row>
    <row r="121" spans="1:12" s="2" customFormat="1">
      <c r="A121" s="216"/>
      <c r="B121" s="175"/>
      <c r="C121" s="74"/>
      <c r="D121" s="217"/>
      <c r="E121" s="176"/>
      <c r="F121" s="74"/>
      <c r="G121" s="175"/>
      <c r="H121" s="175"/>
      <c r="I121" s="175"/>
      <c r="J121" s="214"/>
      <c r="K121" s="215"/>
      <c r="L121" s="74"/>
    </row>
    <row r="122" spans="1:12" s="2" customFormat="1">
      <c r="A122" s="216"/>
      <c r="B122" s="175"/>
      <c r="C122" s="74"/>
      <c r="D122" s="217"/>
      <c r="E122" s="176"/>
      <c r="F122" s="74"/>
      <c r="G122" s="175"/>
      <c r="H122" s="175"/>
      <c r="I122" s="175"/>
      <c r="J122" s="214"/>
      <c r="K122" s="215"/>
      <c r="L122" s="74"/>
    </row>
    <row r="123" spans="1:12" s="2" customFormat="1">
      <c r="A123" s="216"/>
      <c r="B123" s="175"/>
      <c r="C123" s="74"/>
      <c r="D123" s="217"/>
      <c r="E123" s="176"/>
      <c r="F123" s="74"/>
      <c r="G123" s="175"/>
      <c r="H123" s="175"/>
      <c r="I123" s="175"/>
      <c r="J123" s="214"/>
      <c r="K123" s="215"/>
      <c r="L123" s="74"/>
    </row>
    <row r="124" spans="1:12" s="2" customFormat="1">
      <c r="A124" s="216"/>
      <c r="B124" s="175"/>
      <c r="C124" s="74"/>
      <c r="D124" s="217"/>
      <c r="E124" s="176"/>
      <c r="F124" s="74"/>
      <c r="G124" s="175"/>
      <c r="H124" s="175"/>
      <c r="I124" s="175"/>
      <c r="J124" s="214"/>
      <c r="K124" s="215"/>
      <c r="L124" s="74"/>
    </row>
    <row r="125" spans="1:12" s="2" customFormat="1">
      <c r="A125" s="216"/>
      <c r="B125" s="175"/>
      <c r="C125" s="74"/>
      <c r="D125" s="217"/>
      <c r="E125" s="176"/>
      <c r="F125" s="74"/>
      <c r="G125" s="175"/>
      <c r="H125" s="175"/>
      <c r="I125" s="175"/>
      <c r="J125" s="214"/>
      <c r="K125" s="215"/>
      <c r="L125" s="74"/>
    </row>
    <row r="126" spans="1:12" s="2" customFormat="1">
      <c r="A126" s="216"/>
      <c r="B126" s="175"/>
      <c r="C126" s="74"/>
      <c r="D126" s="217"/>
      <c r="E126" s="176"/>
      <c r="F126" s="74"/>
      <c r="G126" s="175"/>
      <c r="H126" s="175"/>
      <c r="I126" s="175"/>
      <c r="J126" s="214"/>
      <c r="K126" s="215"/>
      <c r="L126" s="74"/>
    </row>
    <row r="127" spans="1:12" s="2" customFormat="1">
      <c r="A127" s="216"/>
      <c r="B127" s="175"/>
      <c r="C127" s="74"/>
      <c r="D127" s="217"/>
      <c r="E127" s="176"/>
      <c r="F127" s="74"/>
      <c r="G127" s="175"/>
      <c r="H127" s="175"/>
      <c r="I127" s="175"/>
      <c r="J127" s="214"/>
      <c r="K127" s="215"/>
      <c r="L127" s="74"/>
    </row>
    <row r="128" spans="1:12" s="2" customFormat="1">
      <c r="A128" s="216"/>
      <c r="B128" s="175"/>
      <c r="C128" s="74"/>
      <c r="D128" s="217"/>
      <c r="E128" s="176"/>
      <c r="F128" s="74"/>
      <c r="G128" s="175"/>
      <c r="H128" s="175"/>
      <c r="I128" s="175"/>
      <c r="J128" s="214"/>
      <c r="K128" s="215"/>
      <c r="L128" s="74"/>
    </row>
    <row r="129" spans="1:12" s="2" customFormat="1">
      <c r="A129" s="216"/>
      <c r="B129" s="175"/>
      <c r="C129" s="74"/>
      <c r="D129" s="217"/>
      <c r="E129" s="176"/>
      <c r="F129" s="74"/>
      <c r="G129" s="175"/>
      <c r="H129" s="175"/>
      <c r="I129" s="175"/>
      <c r="J129" s="214"/>
      <c r="K129" s="215"/>
      <c r="L129" s="74"/>
    </row>
    <row r="130" spans="1:12" s="2" customFormat="1">
      <c r="A130" s="216"/>
      <c r="B130" s="175"/>
      <c r="C130" s="74"/>
      <c r="D130" s="217"/>
      <c r="E130" s="176"/>
      <c r="F130" s="74"/>
      <c r="G130" s="175"/>
      <c r="H130" s="175"/>
      <c r="I130" s="175"/>
      <c r="J130" s="214"/>
      <c r="K130" s="215"/>
      <c r="L130" s="74"/>
    </row>
    <row r="131" spans="1:12" s="2" customFormat="1">
      <c r="A131" s="216"/>
      <c r="B131" s="175"/>
      <c r="C131" s="74"/>
      <c r="D131" s="217"/>
      <c r="E131" s="176"/>
      <c r="F131" s="74"/>
      <c r="G131" s="175"/>
      <c r="H131" s="175"/>
      <c r="I131" s="175"/>
      <c r="J131" s="214"/>
      <c r="K131" s="215"/>
      <c r="L131" s="74"/>
    </row>
    <row r="132" spans="1:12" s="2" customFormat="1">
      <c r="A132" s="216"/>
      <c r="B132" s="175"/>
      <c r="C132" s="74"/>
      <c r="D132" s="217"/>
      <c r="E132" s="176"/>
      <c r="F132" s="74"/>
      <c r="G132" s="175"/>
      <c r="H132" s="175"/>
      <c r="I132" s="175"/>
      <c r="J132" s="214"/>
      <c r="K132" s="215"/>
      <c r="L132" s="74"/>
    </row>
    <row r="133" spans="1:12" s="2" customFormat="1">
      <c r="A133" s="216"/>
      <c r="B133" s="175"/>
      <c r="C133" s="74"/>
      <c r="D133" s="217"/>
      <c r="E133" s="176"/>
      <c r="F133" s="74"/>
      <c r="G133" s="175"/>
      <c r="H133" s="175"/>
      <c r="I133" s="175"/>
      <c r="J133" s="214"/>
      <c r="K133" s="215"/>
      <c r="L133" s="74"/>
    </row>
    <row r="134" spans="1:12" s="2" customFormat="1">
      <c r="A134" s="216"/>
      <c r="B134" s="175"/>
      <c r="C134" s="74"/>
      <c r="D134" s="217"/>
      <c r="E134" s="176"/>
      <c r="F134" s="74"/>
      <c r="G134" s="175"/>
      <c r="H134" s="175"/>
      <c r="I134" s="175"/>
      <c r="J134" s="214"/>
      <c r="K134" s="215"/>
      <c r="L134" s="74"/>
    </row>
    <row r="135" spans="1:12" s="2" customFormat="1">
      <c r="A135" s="216"/>
      <c r="B135" s="175"/>
      <c r="C135" s="74"/>
      <c r="D135" s="217"/>
      <c r="E135" s="176"/>
      <c r="F135" s="74"/>
      <c r="G135" s="175"/>
      <c r="H135" s="175"/>
      <c r="I135" s="175"/>
      <c r="J135" s="214"/>
      <c r="K135" s="215"/>
      <c r="L135" s="74"/>
    </row>
    <row r="136" spans="1:12" s="2" customFormat="1">
      <c r="A136" s="216"/>
      <c r="B136" s="175"/>
      <c r="C136" s="74"/>
      <c r="D136" s="217"/>
      <c r="E136" s="176"/>
      <c r="F136" s="74"/>
      <c r="G136" s="175"/>
      <c r="H136" s="175"/>
      <c r="I136" s="175"/>
      <c r="J136" s="214"/>
      <c r="K136" s="215"/>
      <c r="L136" s="74"/>
    </row>
    <row r="137" spans="1:12" s="2" customFormat="1">
      <c r="A137" s="216"/>
      <c r="B137" s="175"/>
      <c r="C137" s="74"/>
      <c r="D137" s="217"/>
      <c r="E137" s="176"/>
      <c r="F137" s="74"/>
      <c r="G137" s="175"/>
      <c r="H137" s="175"/>
      <c r="I137" s="175"/>
      <c r="J137" s="214"/>
      <c r="K137" s="215"/>
      <c r="L137" s="74"/>
    </row>
    <row r="138" spans="1:12" s="2" customFormat="1">
      <c r="A138" s="216"/>
      <c r="B138" s="175"/>
      <c r="C138" s="74"/>
      <c r="D138" s="217"/>
      <c r="E138" s="176"/>
      <c r="F138" s="74"/>
      <c r="G138" s="175"/>
      <c r="H138" s="175"/>
      <c r="I138" s="175"/>
      <c r="J138" s="214"/>
      <c r="K138" s="215"/>
      <c r="L138" s="74"/>
    </row>
    <row r="139" spans="1:12" s="2" customFormat="1">
      <c r="A139" s="216"/>
      <c r="B139" s="175"/>
      <c r="C139" s="74"/>
      <c r="D139" s="217"/>
      <c r="E139" s="176"/>
      <c r="F139" s="74"/>
      <c r="G139" s="175"/>
      <c r="H139" s="175"/>
      <c r="I139" s="175"/>
      <c r="J139" s="214"/>
      <c r="K139" s="215"/>
      <c r="L139" s="74"/>
    </row>
    <row r="140" spans="1:12" s="2" customFormat="1">
      <c r="A140" s="216"/>
      <c r="B140" s="175"/>
      <c r="C140" s="74"/>
      <c r="D140" s="217"/>
      <c r="E140" s="176"/>
      <c r="F140" s="74"/>
      <c r="G140" s="175"/>
      <c r="H140" s="175"/>
      <c r="I140" s="175"/>
      <c r="J140" s="214"/>
      <c r="K140" s="215"/>
      <c r="L140" s="74"/>
    </row>
    <row r="141" spans="1:12" s="2" customFormat="1">
      <c r="A141" s="216"/>
      <c r="B141" s="175"/>
      <c r="C141" s="74"/>
      <c r="D141" s="217"/>
      <c r="E141" s="176"/>
      <c r="F141" s="74"/>
      <c r="G141" s="175"/>
      <c r="H141" s="175"/>
      <c r="I141" s="175"/>
      <c r="J141" s="214"/>
      <c r="K141" s="215"/>
      <c r="L141" s="74"/>
    </row>
    <row r="142" spans="1:12" s="2" customFormat="1">
      <c r="A142" s="216"/>
      <c r="B142" s="175"/>
      <c r="C142" s="74"/>
      <c r="D142" s="217"/>
      <c r="E142" s="176"/>
      <c r="F142" s="74"/>
      <c r="G142" s="175"/>
      <c r="H142" s="175"/>
      <c r="I142" s="175"/>
      <c r="J142" s="214"/>
      <c r="K142" s="215"/>
      <c r="L142" s="74"/>
    </row>
    <row r="143" spans="1:12" s="2" customFormat="1">
      <c r="A143" s="216"/>
      <c r="B143" s="175"/>
      <c r="C143" s="74"/>
      <c r="D143" s="217"/>
      <c r="E143" s="176"/>
      <c r="F143" s="74"/>
      <c r="G143" s="175"/>
      <c r="H143" s="175"/>
      <c r="I143" s="175"/>
      <c r="J143" s="214"/>
      <c r="K143" s="215"/>
      <c r="L143" s="74"/>
    </row>
    <row r="144" spans="1:12" s="2" customFormat="1">
      <c r="A144" s="216"/>
      <c r="B144" s="175"/>
      <c r="C144" s="74"/>
      <c r="D144" s="217"/>
      <c r="E144" s="176"/>
      <c r="F144" s="74"/>
      <c r="G144" s="175"/>
      <c r="H144" s="175"/>
      <c r="I144" s="175"/>
      <c r="J144" s="214"/>
      <c r="K144" s="215"/>
      <c r="L144" s="74"/>
    </row>
    <row r="145" spans="1:12" s="2" customFormat="1">
      <c r="A145" s="216"/>
      <c r="B145" s="175"/>
      <c r="C145" s="74"/>
      <c r="D145" s="217"/>
      <c r="E145" s="176"/>
      <c r="F145" s="74"/>
      <c r="G145" s="175"/>
      <c r="H145" s="175"/>
      <c r="I145" s="175"/>
      <c r="J145" s="214"/>
      <c r="K145" s="215"/>
      <c r="L145" s="74"/>
    </row>
    <row r="146" spans="1:12" s="2" customFormat="1">
      <c r="A146" s="216"/>
      <c r="B146" s="175"/>
      <c r="C146" s="74"/>
      <c r="D146" s="217"/>
      <c r="E146" s="176"/>
      <c r="F146" s="74"/>
      <c r="G146" s="175"/>
      <c r="H146" s="175"/>
      <c r="I146" s="175"/>
      <c r="J146" s="214"/>
      <c r="K146" s="215"/>
      <c r="L146" s="74"/>
    </row>
    <row r="147" spans="1:12" s="2" customFormat="1">
      <c r="A147" s="216"/>
      <c r="B147" s="175"/>
      <c r="C147" s="74"/>
      <c r="D147" s="217"/>
      <c r="E147" s="176"/>
      <c r="F147" s="74"/>
      <c r="G147" s="175"/>
      <c r="H147" s="175"/>
      <c r="I147" s="175"/>
      <c r="J147" s="214"/>
      <c r="K147" s="215"/>
      <c r="L147" s="74"/>
    </row>
    <row r="148" spans="1:12" s="2" customFormat="1">
      <c r="A148" s="216"/>
      <c r="B148" s="175"/>
      <c r="C148" s="74"/>
      <c r="D148" s="217"/>
      <c r="E148" s="176"/>
      <c r="F148" s="74"/>
      <c r="G148" s="175"/>
      <c r="H148" s="175"/>
      <c r="I148" s="175"/>
      <c r="J148" s="214"/>
      <c r="K148" s="215"/>
      <c r="L148" s="74"/>
    </row>
    <row r="149" spans="1:12" s="2" customFormat="1">
      <c r="A149" s="216"/>
      <c r="B149" s="175"/>
      <c r="C149" s="74"/>
      <c r="D149" s="217"/>
      <c r="E149" s="176"/>
      <c r="F149" s="74"/>
      <c r="G149" s="175"/>
      <c r="H149" s="175"/>
      <c r="I149" s="175"/>
      <c r="J149" s="214"/>
      <c r="K149" s="215"/>
      <c r="L149" s="74"/>
    </row>
    <row r="150" spans="1:12" s="2" customFormat="1">
      <c r="A150" s="216"/>
      <c r="B150" s="175"/>
      <c r="C150" s="74"/>
      <c r="D150" s="217"/>
      <c r="E150" s="176"/>
      <c r="F150" s="74"/>
      <c r="G150" s="175"/>
      <c r="H150" s="175"/>
      <c r="I150" s="175"/>
      <c r="J150" s="214"/>
      <c r="K150" s="215"/>
      <c r="L150" s="74"/>
    </row>
    <row r="151" spans="1:12" s="2" customFormat="1">
      <c r="A151" s="216"/>
      <c r="B151" s="175"/>
      <c r="C151" s="74"/>
      <c r="D151" s="217"/>
      <c r="E151" s="176"/>
      <c r="F151" s="74"/>
      <c r="G151" s="175"/>
      <c r="H151" s="175"/>
      <c r="I151" s="175"/>
      <c r="J151" s="214"/>
      <c r="K151" s="215"/>
      <c r="L151" s="74"/>
    </row>
    <row r="152" spans="1:12" s="2" customFormat="1">
      <c r="A152" s="216"/>
      <c r="B152" s="175"/>
      <c r="C152" s="74"/>
      <c r="D152" s="217"/>
      <c r="E152" s="176"/>
      <c r="F152" s="74"/>
      <c r="G152" s="175"/>
      <c r="H152" s="175"/>
      <c r="I152" s="175"/>
      <c r="J152" s="214"/>
      <c r="K152" s="215"/>
      <c r="L152" s="74"/>
    </row>
    <row r="153" spans="1:12" s="2" customFormat="1">
      <c r="A153" s="216"/>
      <c r="B153" s="175"/>
      <c r="C153" s="74"/>
      <c r="D153" s="217"/>
      <c r="E153" s="176"/>
      <c r="F153" s="74"/>
      <c r="G153" s="175"/>
      <c r="H153" s="175"/>
      <c r="I153" s="175"/>
      <c r="J153" s="214"/>
      <c r="K153" s="215"/>
      <c r="L153" s="74"/>
    </row>
    <row r="154" spans="1:12" s="2" customFormat="1">
      <c r="A154" s="216"/>
      <c r="B154" s="175"/>
      <c r="C154" s="74"/>
      <c r="D154" s="217"/>
      <c r="E154" s="176"/>
      <c r="F154" s="74"/>
      <c r="G154" s="175"/>
      <c r="H154" s="175"/>
      <c r="I154" s="175"/>
      <c r="J154" s="214"/>
      <c r="K154" s="215"/>
      <c r="L154" s="74"/>
    </row>
    <row r="155" spans="1:12" s="2" customFormat="1">
      <c r="A155" s="216"/>
      <c r="B155" s="175"/>
      <c r="C155" s="74"/>
      <c r="D155" s="217"/>
      <c r="E155" s="176"/>
      <c r="F155" s="74"/>
      <c r="G155" s="175"/>
      <c r="H155" s="175"/>
      <c r="I155" s="175"/>
      <c r="J155" s="214"/>
      <c r="K155" s="215"/>
      <c r="L155" s="74"/>
    </row>
    <row r="156" spans="1:12" s="2" customFormat="1">
      <c r="A156" s="216"/>
      <c r="B156" s="175"/>
      <c r="C156" s="74"/>
      <c r="D156" s="217"/>
      <c r="E156" s="176"/>
      <c r="F156" s="74"/>
      <c r="G156" s="175"/>
      <c r="H156" s="175"/>
      <c r="I156" s="175"/>
      <c r="J156" s="214"/>
      <c r="K156" s="215"/>
      <c r="L156" s="74"/>
    </row>
    <row r="157" spans="1:12" s="2" customFormat="1">
      <c r="A157" s="216"/>
      <c r="B157" s="175"/>
      <c r="C157" s="74"/>
      <c r="D157" s="217"/>
      <c r="E157" s="176"/>
      <c r="F157" s="74"/>
      <c r="G157" s="175"/>
      <c r="H157" s="175"/>
      <c r="I157" s="175"/>
      <c r="J157" s="214"/>
      <c r="K157" s="215"/>
      <c r="L157" s="74"/>
    </row>
    <row r="158" spans="1:12" s="2" customFormat="1">
      <c r="A158" s="216"/>
      <c r="B158" s="175"/>
      <c r="C158" s="74"/>
      <c r="D158" s="217"/>
      <c r="E158" s="176"/>
      <c r="F158" s="74"/>
      <c r="G158" s="175"/>
      <c r="H158" s="175"/>
      <c r="I158" s="175"/>
      <c r="J158" s="214"/>
      <c r="K158" s="215"/>
      <c r="L158" s="74"/>
    </row>
    <row r="159" spans="1:12" s="2" customFormat="1">
      <c r="A159" s="216"/>
      <c r="B159" s="175"/>
      <c r="C159" s="74"/>
      <c r="D159" s="217"/>
      <c r="E159" s="176"/>
      <c r="F159" s="74"/>
      <c r="G159" s="175"/>
      <c r="H159" s="175"/>
      <c r="I159" s="175"/>
      <c r="J159" s="214"/>
      <c r="K159" s="215"/>
      <c r="L159" s="74"/>
    </row>
    <row r="160" spans="1:12" s="2" customFormat="1">
      <c r="A160" s="216"/>
      <c r="B160" s="175"/>
      <c r="C160" s="74"/>
      <c r="D160" s="217"/>
      <c r="E160" s="176"/>
      <c r="F160" s="74"/>
      <c r="G160" s="175"/>
      <c r="H160" s="175"/>
      <c r="I160" s="175"/>
      <c r="J160" s="214"/>
      <c r="K160" s="215"/>
      <c r="L160" s="74"/>
    </row>
    <row r="161" spans="1:12" s="2" customFormat="1">
      <c r="A161" s="216"/>
      <c r="B161" s="175"/>
      <c r="C161" s="74"/>
      <c r="D161" s="217"/>
      <c r="E161" s="176"/>
      <c r="F161" s="74"/>
      <c r="G161" s="175"/>
      <c r="H161" s="175"/>
      <c r="I161" s="175"/>
      <c r="J161" s="214"/>
      <c r="K161" s="215"/>
      <c r="L161" s="74"/>
    </row>
    <row r="162" spans="1:12" s="2" customFormat="1">
      <c r="A162" s="216"/>
      <c r="B162" s="175"/>
      <c r="C162" s="74"/>
      <c r="D162" s="217"/>
      <c r="E162" s="176"/>
      <c r="F162" s="74"/>
      <c r="G162" s="175"/>
      <c r="H162" s="175"/>
      <c r="I162" s="175"/>
      <c r="J162" s="214"/>
      <c r="K162" s="215"/>
      <c r="L162" s="74"/>
    </row>
    <row r="163" spans="1:12" s="2" customFormat="1">
      <c r="A163" s="216"/>
      <c r="B163" s="175"/>
      <c r="C163" s="74"/>
      <c r="D163" s="217"/>
      <c r="E163" s="176"/>
      <c r="F163" s="74"/>
      <c r="G163" s="175"/>
      <c r="H163" s="175"/>
      <c r="I163" s="175"/>
      <c r="J163" s="214"/>
      <c r="K163" s="215"/>
      <c r="L163" s="74"/>
    </row>
    <row r="164" spans="1:12" s="2" customFormat="1">
      <c r="A164" s="216"/>
      <c r="B164" s="175"/>
      <c r="C164" s="74"/>
      <c r="D164" s="217"/>
      <c r="E164" s="176"/>
      <c r="F164" s="74"/>
      <c r="G164" s="175"/>
      <c r="H164" s="175"/>
      <c r="I164" s="175"/>
      <c r="J164" s="214"/>
      <c r="K164" s="215"/>
      <c r="L164" s="74"/>
    </row>
    <row r="165" spans="1:12" s="2" customFormat="1">
      <c r="A165" s="216"/>
      <c r="B165" s="175"/>
      <c r="C165" s="74"/>
      <c r="D165" s="217"/>
      <c r="E165" s="176"/>
      <c r="F165" s="74"/>
      <c r="G165" s="175"/>
      <c r="H165" s="175"/>
      <c r="I165" s="175"/>
      <c r="J165" s="214"/>
      <c r="K165" s="215"/>
      <c r="L165" s="74"/>
    </row>
    <row r="166" spans="1:12" s="2" customFormat="1">
      <c r="A166" s="216"/>
      <c r="B166" s="175"/>
      <c r="C166" s="74"/>
      <c r="D166" s="217"/>
      <c r="E166" s="176"/>
      <c r="F166" s="74"/>
      <c r="G166" s="175"/>
      <c r="H166" s="175"/>
      <c r="I166" s="175"/>
      <c r="J166" s="214"/>
      <c r="K166" s="215"/>
      <c r="L166" s="74"/>
    </row>
    <row r="167" spans="1:12" s="2" customFormat="1">
      <c r="A167" s="216"/>
      <c r="B167" s="175"/>
      <c r="C167" s="74"/>
      <c r="D167" s="217"/>
      <c r="E167" s="176"/>
      <c r="F167" s="74"/>
      <c r="G167" s="175"/>
      <c r="H167" s="175"/>
      <c r="I167" s="175"/>
      <c r="J167" s="214"/>
      <c r="K167" s="215"/>
      <c r="L167" s="74"/>
    </row>
    <row r="168" spans="1:12" s="2" customFormat="1">
      <c r="A168" s="216"/>
      <c r="B168" s="175"/>
      <c r="C168" s="74"/>
      <c r="D168" s="217"/>
      <c r="E168" s="176"/>
      <c r="F168" s="74"/>
      <c r="G168" s="175"/>
      <c r="H168" s="175"/>
      <c r="I168" s="175"/>
      <c r="J168" s="214"/>
      <c r="K168" s="215"/>
      <c r="L168" s="74"/>
    </row>
    <row r="169" spans="1:12" s="2" customFormat="1">
      <c r="A169" s="216"/>
      <c r="B169" s="175"/>
      <c r="C169" s="74"/>
      <c r="D169" s="217"/>
      <c r="E169" s="176"/>
      <c r="F169" s="74"/>
      <c r="G169" s="175"/>
      <c r="H169" s="175"/>
      <c r="I169" s="175"/>
      <c r="J169" s="214"/>
      <c r="K169" s="215"/>
      <c r="L169" s="74"/>
    </row>
    <row r="170" spans="1:12" s="2" customFormat="1">
      <c r="A170" s="216"/>
      <c r="B170" s="175"/>
      <c r="C170" s="74"/>
      <c r="D170" s="217"/>
      <c r="E170" s="176"/>
      <c r="F170" s="74"/>
      <c r="G170" s="175"/>
      <c r="H170" s="175"/>
      <c r="I170" s="175"/>
      <c r="J170" s="214"/>
      <c r="K170" s="215"/>
      <c r="L170" s="74"/>
    </row>
    <row r="171" spans="1:12" s="2" customFormat="1">
      <c r="A171" s="216"/>
      <c r="B171" s="175"/>
      <c r="C171" s="74"/>
      <c r="D171" s="217"/>
      <c r="E171" s="176"/>
      <c r="F171" s="74"/>
      <c r="G171" s="175"/>
      <c r="H171" s="175"/>
      <c r="I171" s="175"/>
      <c r="J171" s="214"/>
      <c r="K171" s="215"/>
      <c r="L171" s="74"/>
    </row>
    <row r="172" spans="1:12" s="2" customFormat="1">
      <c r="A172" s="216"/>
      <c r="B172" s="175"/>
      <c r="C172" s="74"/>
      <c r="D172" s="217"/>
      <c r="E172" s="176"/>
      <c r="F172" s="74"/>
      <c r="G172" s="175"/>
      <c r="H172" s="175"/>
      <c r="I172" s="175"/>
      <c r="J172" s="214"/>
      <c r="K172" s="215"/>
      <c r="L172" s="74"/>
    </row>
    <row r="173" spans="1:12" s="2" customFormat="1">
      <c r="A173" s="216"/>
      <c r="B173" s="175"/>
      <c r="C173" s="74"/>
      <c r="D173" s="217"/>
      <c r="E173" s="176"/>
      <c r="F173" s="74"/>
      <c r="G173" s="175"/>
      <c r="H173" s="175"/>
      <c r="I173" s="175"/>
      <c r="J173" s="214"/>
      <c r="K173" s="215"/>
      <c r="L173" s="74"/>
    </row>
    <row r="174" spans="1:12" s="2" customFormat="1">
      <c r="A174" s="216"/>
      <c r="B174" s="175"/>
      <c r="C174" s="74"/>
      <c r="D174" s="217"/>
      <c r="E174" s="176"/>
      <c r="F174" s="74"/>
      <c r="G174" s="175"/>
      <c r="H174" s="175"/>
      <c r="I174" s="175"/>
      <c r="J174" s="214"/>
      <c r="K174" s="215"/>
      <c r="L174" s="74"/>
    </row>
    <row r="175" spans="1:12" s="2" customFormat="1">
      <c r="A175" s="216"/>
      <c r="B175" s="175"/>
      <c r="C175" s="74"/>
      <c r="D175" s="217"/>
      <c r="E175" s="176"/>
      <c r="F175" s="74"/>
      <c r="G175" s="175"/>
      <c r="H175" s="175"/>
      <c r="I175" s="175"/>
      <c r="J175" s="214"/>
      <c r="K175" s="215"/>
      <c r="L175" s="74"/>
    </row>
    <row r="176" spans="1:12" s="2" customFormat="1">
      <c r="A176" s="216"/>
      <c r="B176" s="175"/>
      <c r="C176" s="74"/>
      <c r="D176" s="217"/>
      <c r="E176" s="176"/>
      <c r="F176" s="74"/>
      <c r="G176" s="175"/>
      <c r="H176" s="175"/>
      <c r="I176" s="175"/>
      <c r="J176" s="214"/>
      <c r="K176" s="215"/>
      <c r="L176" s="74"/>
    </row>
    <row r="177" spans="1:12" s="2" customFormat="1">
      <c r="A177" s="216"/>
      <c r="B177" s="175"/>
      <c r="C177" s="74"/>
      <c r="D177" s="217"/>
      <c r="E177" s="176"/>
      <c r="F177" s="74"/>
      <c r="G177" s="175"/>
      <c r="H177" s="175"/>
      <c r="I177" s="175"/>
      <c r="J177" s="214"/>
      <c r="K177" s="215"/>
      <c r="L177" s="74"/>
    </row>
    <row r="178" spans="1:12" s="2" customFormat="1">
      <c r="A178" s="216"/>
      <c r="B178" s="175"/>
      <c r="C178" s="74"/>
      <c r="D178" s="217"/>
      <c r="E178" s="176"/>
      <c r="F178" s="74"/>
      <c r="G178" s="175"/>
      <c r="H178" s="175"/>
      <c r="I178" s="175"/>
      <c r="J178" s="214"/>
      <c r="K178" s="215"/>
      <c r="L178" s="74"/>
    </row>
    <row r="179" spans="1:12" s="2" customFormat="1">
      <c r="A179" s="216"/>
      <c r="B179" s="175"/>
      <c r="C179" s="74"/>
      <c r="D179" s="217"/>
      <c r="E179" s="176"/>
      <c r="F179" s="74"/>
      <c r="G179" s="175"/>
      <c r="H179" s="175"/>
      <c r="I179" s="175"/>
      <c r="J179" s="214"/>
      <c r="K179" s="215"/>
      <c r="L179" s="74"/>
    </row>
    <row r="180" spans="1:12" s="2" customFormat="1">
      <c r="A180" s="216"/>
      <c r="B180" s="175"/>
      <c r="C180" s="74"/>
      <c r="D180" s="217"/>
      <c r="E180" s="176"/>
      <c r="F180" s="74"/>
      <c r="G180" s="175"/>
      <c r="H180" s="175"/>
      <c r="I180" s="175"/>
      <c r="J180" s="214"/>
      <c r="K180" s="215"/>
      <c r="L180" s="74"/>
    </row>
    <row r="181" spans="1:12" s="2" customFormat="1">
      <c r="A181" s="216"/>
      <c r="B181" s="175"/>
      <c r="C181" s="74"/>
      <c r="D181" s="217"/>
      <c r="E181" s="176"/>
      <c r="F181" s="74"/>
      <c r="G181" s="175"/>
      <c r="H181" s="175"/>
      <c r="I181" s="175"/>
      <c r="J181" s="214"/>
      <c r="K181" s="215"/>
      <c r="L181" s="74"/>
    </row>
    <row r="182" spans="1:12" s="2" customFormat="1">
      <c r="A182" s="216"/>
      <c r="B182" s="175"/>
      <c r="C182" s="74"/>
      <c r="D182" s="217"/>
      <c r="E182" s="176"/>
      <c r="F182" s="74"/>
      <c r="G182" s="175"/>
      <c r="H182" s="175"/>
      <c r="I182" s="175"/>
      <c r="J182" s="214"/>
      <c r="K182" s="215"/>
      <c r="L182" s="74"/>
    </row>
    <row r="183" spans="1:12" s="2" customFormat="1">
      <c r="A183" s="216"/>
      <c r="B183" s="175"/>
      <c r="C183" s="74"/>
      <c r="D183" s="217"/>
      <c r="E183" s="176"/>
      <c r="F183" s="74"/>
      <c r="G183" s="175"/>
      <c r="H183" s="175"/>
      <c r="I183" s="175"/>
      <c r="J183" s="214"/>
      <c r="K183" s="215"/>
      <c r="L183" s="74"/>
    </row>
    <row r="184" spans="1:12" s="2" customFormat="1">
      <c r="A184" s="216"/>
      <c r="B184" s="175"/>
      <c r="C184" s="74"/>
      <c r="D184" s="217"/>
      <c r="E184" s="176"/>
      <c r="F184" s="74"/>
      <c r="G184" s="175"/>
      <c r="H184" s="175"/>
      <c r="I184" s="175"/>
      <c r="J184" s="214"/>
      <c r="K184" s="215"/>
      <c r="L184" s="74"/>
    </row>
    <row r="185" spans="1:12" s="2" customFormat="1">
      <c r="A185" s="216"/>
      <c r="B185" s="175"/>
      <c r="C185" s="74"/>
      <c r="D185" s="217"/>
      <c r="E185" s="176"/>
      <c r="F185" s="74"/>
      <c r="G185" s="175"/>
      <c r="H185" s="175"/>
      <c r="I185" s="175"/>
      <c r="J185" s="214"/>
      <c r="K185" s="215"/>
      <c r="L185" s="74"/>
    </row>
    <row r="186" spans="1:12" s="2" customFormat="1">
      <c r="A186" s="216"/>
      <c r="B186" s="175"/>
      <c r="C186" s="74"/>
      <c r="D186" s="217"/>
      <c r="E186" s="176"/>
      <c r="F186" s="74"/>
      <c r="G186" s="175"/>
      <c r="H186" s="175"/>
      <c r="I186" s="175"/>
      <c r="J186" s="214"/>
      <c r="K186" s="215"/>
      <c r="L186" s="74"/>
    </row>
    <row r="187" spans="1:12" s="2" customFormat="1">
      <c r="A187" s="216"/>
      <c r="B187" s="175"/>
      <c r="C187" s="74"/>
      <c r="D187" s="217"/>
      <c r="E187" s="176"/>
      <c r="F187" s="74"/>
      <c r="G187" s="175"/>
      <c r="H187" s="175"/>
      <c r="I187" s="175"/>
      <c r="J187" s="214"/>
      <c r="K187" s="215"/>
      <c r="L187" s="74"/>
    </row>
    <row r="188" spans="1:12" s="2" customFormat="1">
      <c r="A188" s="216"/>
      <c r="B188" s="175"/>
      <c r="C188" s="74"/>
      <c r="D188" s="217"/>
      <c r="E188" s="176"/>
      <c r="F188" s="74"/>
      <c r="G188" s="175"/>
      <c r="H188" s="175"/>
      <c r="I188" s="175"/>
      <c r="J188" s="214"/>
      <c r="K188" s="215"/>
      <c r="L188" s="74"/>
    </row>
    <row r="189" spans="1:12" s="2" customFormat="1">
      <c r="A189" s="216"/>
      <c r="B189" s="175"/>
      <c r="C189" s="74"/>
      <c r="D189" s="217"/>
      <c r="E189" s="176"/>
      <c r="F189" s="74"/>
      <c r="G189" s="175"/>
      <c r="H189" s="175"/>
      <c r="I189" s="175"/>
      <c r="J189" s="214"/>
      <c r="K189" s="215"/>
      <c r="L189" s="74"/>
    </row>
    <row r="190" spans="1:12" s="2" customFormat="1">
      <c r="A190" s="216"/>
      <c r="B190" s="175"/>
      <c r="C190" s="74"/>
      <c r="D190" s="217"/>
      <c r="E190" s="176"/>
      <c r="F190" s="74"/>
      <c r="G190" s="175"/>
      <c r="H190" s="175"/>
      <c r="I190" s="175"/>
      <c r="J190" s="214"/>
      <c r="K190" s="215"/>
      <c r="L190" s="74"/>
    </row>
    <row r="191" spans="1:12" s="2" customFormat="1">
      <c r="A191" s="216"/>
      <c r="B191" s="175"/>
      <c r="C191" s="74"/>
      <c r="D191" s="217"/>
      <c r="E191" s="176"/>
      <c r="F191" s="74"/>
      <c r="G191" s="175"/>
      <c r="H191" s="175"/>
      <c r="I191" s="175"/>
      <c r="J191" s="214"/>
      <c r="K191" s="215"/>
      <c r="L191" s="74"/>
    </row>
    <row r="192" spans="1:12" s="2" customFormat="1">
      <c r="A192" s="216"/>
      <c r="B192" s="175"/>
      <c r="C192" s="74"/>
      <c r="D192" s="217"/>
      <c r="E192" s="176"/>
      <c r="F192" s="74"/>
      <c r="G192" s="175"/>
      <c r="H192" s="175"/>
      <c r="I192" s="175"/>
      <c r="J192" s="214"/>
      <c r="K192" s="215"/>
      <c r="L192" s="74"/>
    </row>
    <row r="193" spans="1:12" s="2" customFormat="1">
      <c r="A193" s="216"/>
      <c r="B193" s="175"/>
      <c r="C193" s="74"/>
      <c r="D193" s="217"/>
      <c r="E193" s="176"/>
      <c r="F193" s="74"/>
      <c r="G193" s="175"/>
      <c r="H193" s="175"/>
      <c r="I193" s="175"/>
      <c r="J193" s="214"/>
      <c r="K193" s="215"/>
      <c r="L193" s="74"/>
    </row>
    <row r="194" spans="1:12" s="2" customFormat="1">
      <c r="A194" s="216"/>
      <c r="B194" s="175"/>
      <c r="C194" s="74"/>
      <c r="D194" s="217"/>
      <c r="E194" s="176"/>
      <c r="F194" s="74"/>
      <c r="G194" s="175"/>
      <c r="H194" s="175"/>
      <c r="I194" s="175"/>
      <c r="J194" s="214"/>
      <c r="K194" s="215"/>
      <c r="L194" s="74"/>
    </row>
    <row r="195" spans="1:12" s="2" customFormat="1">
      <c r="A195" s="216"/>
      <c r="B195" s="175"/>
      <c r="C195" s="74"/>
      <c r="D195" s="217"/>
      <c r="E195" s="176"/>
      <c r="F195" s="74"/>
      <c r="G195" s="175"/>
      <c r="H195" s="175"/>
      <c r="I195" s="175"/>
      <c r="J195" s="214"/>
      <c r="K195" s="215"/>
      <c r="L195" s="74"/>
    </row>
    <row r="196" spans="1:12" s="2" customFormat="1">
      <c r="A196" s="216"/>
      <c r="B196" s="175"/>
      <c r="C196" s="74"/>
      <c r="D196" s="217"/>
      <c r="E196" s="176"/>
      <c r="F196" s="74"/>
      <c r="G196" s="175"/>
      <c r="H196" s="175"/>
      <c r="I196" s="175"/>
      <c r="J196" s="214"/>
      <c r="K196" s="215"/>
      <c r="L196" s="74"/>
    </row>
    <row r="197" spans="1:12" s="2" customFormat="1">
      <c r="A197" s="216"/>
      <c r="B197" s="175"/>
      <c r="C197" s="74"/>
      <c r="D197" s="217"/>
      <c r="E197" s="176"/>
      <c r="F197" s="74"/>
      <c r="G197" s="175"/>
      <c r="H197" s="175"/>
      <c r="I197" s="175"/>
      <c r="J197" s="214"/>
      <c r="K197" s="215"/>
      <c r="L197" s="74"/>
    </row>
    <row r="198" spans="1:12" s="2" customFormat="1">
      <c r="A198" s="216"/>
      <c r="B198" s="175"/>
      <c r="C198" s="74"/>
      <c r="D198" s="217"/>
      <c r="E198" s="176"/>
      <c r="F198" s="74"/>
      <c r="G198" s="175"/>
      <c r="H198" s="175"/>
      <c r="I198" s="175"/>
      <c r="J198" s="214"/>
      <c r="K198" s="215"/>
      <c r="L198" s="74"/>
    </row>
    <row r="199" spans="1:12" s="2" customFormat="1">
      <c r="A199" s="216"/>
      <c r="B199" s="175"/>
      <c r="C199" s="74"/>
      <c r="D199" s="217"/>
      <c r="E199" s="176"/>
      <c r="F199" s="74"/>
      <c r="G199" s="175"/>
      <c r="H199" s="175"/>
      <c r="I199" s="175"/>
      <c r="J199" s="214"/>
      <c r="K199" s="215"/>
      <c r="L199" s="74"/>
    </row>
    <row r="200" spans="1:12" s="2" customFormat="1">
      <c r="A200" s="216"/>
      <c r="B200" s="175"/>
      <c r="C200" s="74"/>
      <c r="D200" s="217"/>
      <c r="E200" s="176"/>
      <c r="F200" s="74"/>
      <c r="G200" s="175"/>
      <c r="H200" s="175"/>
      <c r="I200" s="175"/>
      <c r="J200" s="214"/>
      <c r="K200" s="215"/>
      <c r="L200" s="74"/>
    </row>
    <row r="201" spans="1:12" s="2" customFormat="1">
      <c r="A201" s="216"/>
      <c r="B201" s="175"/>
      <c r="C201" s="74"/>
      <c r="D201" s="217"/>
      <c r="E201" s="176"/>
      <c r="F201" s="74"/>
      <c r="G201" s="175"/>
      <c r="H201" s="175"/>
      <c r="I201" s="175"/>
      <c r="J201" s="214"/>
      <c r="K201" s="215"/>
      <c r="L201" s="74"/>
    </row>
    <row r="202" spans="1:12" s="2" customFormat="1">
      <c r="A202" s="216"/>
      <c r="B202" s="175"/>
      <c r="C202" s="74"/>
      <c r="D202" s="217"/>
      <c r="E202" s="176"/>
      <c r="F202" s="74"/>
      <c r="G202" s="175"/>
      <c r="H202" s="175"/>
      <c r="I202" s="175"/>
      <c r="J202" s="214"/>
      <c r="K202" s="215"/>
      <c r="L202" s="74"/>
    </row>
    <row r="203" spans="1:12" s="2" customFormat="1">
      <c r="A203" s="216"/>
      <c r="B203" s="175"/>
      <c r="C203" s="74"/>
      <c r="D203" s="217"/>
      <c r="E203" s="176"/>
      <c r="F203" s="74"/>
      <c r="G203" s="175"/>
      <c r="H203" s="175"/>
      <c r="I203" s="175"/>
      <c r="J203" s="214"/>
      <c r="K203" s="215"/>
      <c r="L203" s="74"/>
    </row>
    <row r="204" spans="1:12" s="2" customFormat="1">
      <c r="A204" s="216"/>
      <c r="B204" s="175"/>
      <c r="C204" s="74"/>
      <c r="D204" s="217"/>
      <c r="E204" s="176"/>
      <c r="F204" s="74"/>
      <c r="G204" s="175"/>
      <c r="H204" s="175"/>
      <c r="I204" s="175"/>
      <c r="J204" s="214"/>
      <c r="K204" s="215"/>
      <c r="L204" s="74"/>
    </row>
    <row r="205" spans="1:12" s="2" customFormat="1">
      <c r="A205" s="216"/>
      <c r="B205" s="175"/>
      <c r="C205" s="74"/>
      <c r="D205" s="217"/>
      <c r="E205" s="176"/>
      <c r="F205" s="74"/>
      <c r="G205" s="175"/>
      <c r="H205" s="175"/>
      <c r="I205" s="175"/>
      <c r="J205" s="214"/>
      <c r="K205" s="215"/>
      <c r="L205" s="74"/>
    </row>
    <row r="206" spans="1:12" s="2" customFormat="1">
      <c r="A206" s="216"/>
      <c r="B206" s="175"/>
      <c r="C206" s="74"/>
      <c r="D206" s="217"/>
      <c r="E206" s="176"/>
      <c r="F206" s="74"/>
      <c r="G206" s="175"/>
      <c r="H206" s="175"/>
      <c r="I206" s="175"/>
      <c r="J206" s="214"/>
      <c r="K206" s="215"/>
      <c r="L206" s="74"/>
    </row>
    <row r="207" spans="1:12" s="2" customFormat="1">
      <c r="A207" s="216"/>
      <c r="B207" s="175"/>
      <c r="C207" s="74"/>
      <c r="D207" s="217"/>
      <c r="E207" s="176"/>
      <c r="F207" s="74"/>
      <c r="G207" s="175"/>
      <c r="H207" s="175"/>
      <c r="I207" s="175"/>
      <c r="J207" s="214"/>
      <c r="K207" s="215"/>
      <c r="L207" s="74"/>
    </row>
    <row r="208" spans="1:12" s="2" customFormat="1">
      <c r="A208" s="216"/>
      <c r="B208" s="175"/>
      <c r="C208" s="74"/>
      <c r="D208" s="217"/>
      <c r="E208" s="176"/>
      <c r="F208" s="74"/>
      <c r="G208" s="175"/>
      <c r="H208" s="175"/>
      <c r="I208" s="175"/>
      <c r="J208" s="214"/>
      <c r="K208" s="215"/>
      <c r="L208" s="74"/>
    </row>
    <row r="209" spans="1:12" s="2" customFormat="1">
      <c r="A209" s="216"/>
      <c r="B209" s="175"/>
      <c r="C209" s="74"/>
      <c r="D209" s="217"/>
      <c r="E209" s="176"/>
      <c r="F209" s="74"/>
      <c r="G209" s="175"/>
      <c r="H209" s="175"/>
      <c r="I209" s="175"/>
      <c r="J209" s="214"/>
      <c r="K209" s="215"/>
      <c r="L209" s="74"/>
    </row>
    <row r="210" spans="1:12" s="2" customFormat="1">
      <c r="A210" s="216"/>
      <c r="B210" s="175"/>
      <c r="C210" s="74"/>
      <c r="D210" s="217"/>
      <c r="E210" s="176"/>
      <c r="F210" s="74"/>
      <c r="G210" s="175"/>
      <c r="H210" s="175"/>
      <c r="I210" s="175"/>
      <c r="J210" s="214"/>
      <c r="K210" s="215"/>
      <c r="L210" s="74"/>
    </row>
    <row r="211" spans="1:12" s="2" customFormat="1">
      <c r="A211" s="216"/>
      <c r="B211" s="175"/>
      <c r="C211" s="74"/>
      <c r="D211" s="217"/>
      <c r="E211" s="176"/>
      <c r="F211" s="74"/>
      <c r="G211" s="175"/>
      <c r="H211" s="175"/>
      <c r="I211" s="175"/>
      <c r="J211" s="214"/>
      <c r="K211" s="215"/>
      <c r="L211" s="74"/>
    </row>
    <row r="212" spans="1:12" s="2" customFormat="1">
      <c r="A212" s="216"/>
      <c r="B212" s="175"/>
      <c r="C212" s="74"/>
      <c r="D212" s="217"/>
      <c r="E212" s="176"/>
      <c r="F212" s="74"/>
      <c r="G212" s="175"/>
      <c r="H212" s="175"/>
      <c r="I212" s="175"/>
      <c r="J212" s="214"/>
      <c r="K212" s="215"/>
      <c r="L212" s="74"/>
    </row>
    <row r="213" spans="1:12" s="2" customFormat="1">
      <c r="A213" s="216"/>
      <c r="B213" s="175"/>
      <c r="C213" s="74"/>
      <c r="D213" s="217"/>
      <c r="E213" s="176"/>
      <c r="F213" s="74"/>
      <c r="G213" s="175"/>
      <c r="H213" s="175"/>
      <c r="I213" s="175"/>
      <c r="J213" s="214"/>
      <c r="K213" s="215"/>
      <c r="L213" s="74"/>
    </row>
    <row r="214" spans="1:12" s="2" customFormat="1">
      <c r="A214" s="216"/>
      <c r="B214" s="175"/>
      <c r="C214" s="74"/>
      <c r="D214" s="217"/>
      <c r="E214" s="176"/>
      <c r="F214" s="74"/>
      <c r="G214" s="175"/>
      <c r="H214" s="175"/>
      <c r="I214" s="175"/>
      <c r="J214" s="214"/>
      <c r="K214" s="215"/>
      <c r="L214" s="74"/>
    </row>
    <row r="215" spans="1:12" s="2" customFormat="1">
      <c r="A215" s="216"/>
      <c r="B215" s="175"/>
      <c r="C215" s="74"/>
      <c r="D215" s="217"/>
      <c r="E215" s="176"/>
      <c r="F215" s="74"/>
      <c r="G215" s="175"/>
      <c r="H215" s="175"/>
      <c r="I215" s="175"/>
      <c r="J215" s="214"/>
      <c r="K215" s="215"/>
      <c r="L215" s="74"/>
    </row>
    <row r="216" spans="1:12" s="2" customFormat="1">
      <c r="A216" s="216"/>
      <c r="B216" s="175"/>
      <c r="C216" s="74"/>
      <c r="D216" s="217"/>
      <c r="E216" s="176"/>
      <c r="F216" s="74"/>
      <c r="G216" s="175"/>
      <c r="H216" s="175"/>
      <c r="I216" s="175"/>
      <c r="J216" s="214"/>
      <c r="K216" s="215"/>
      <c r="L216" s="74"/>
    </row>
    <row r="217" spans="1:12" s="2" customFormat="1">
      <c r="A217" s="216"/>
      <c r="B217" s="175"/>
      <c r="C217" s="74"/>
      <c r="D217" s="217"/>
      <c r="E217" s="176"/>
      <c r="F217" s="74"/>
      <c r="G217" s="175"/>
      <c r="H217" s="175"/>
      <c r="I217" s="175"/>
      <c r="J217" s="214"/>
      <c r="K217" s="215"/>
      <c r="L217" s="74"/>
    </row>
    <row r="218" spans="1:12" s="2" customFormat="1">
      <c r="A218" s="216"/>
      <c r="B218" s="175"/>
      <c r="C218" s="74"/>
      <c r="D218" s="217"/>
      <c r="E218" s="176"/>
      <c r="F218" s="74"/>
      <c r="G218" s="175"/>
      <c r="H218" s="175"/>
      <c r="I218" s="175"/>
      <c r="J218" s="214"/>
      <c r="K218" s="215"/>
      <c r="L218" s="74"/>
    </row>
    <row r="219" spans="1:12" s="2" customFormat="1">
      <c r="A219" s="216"/>
      <c r="B219" s="175"/>
      <c r="C219" s="74"/>
      <c r="D219" s="217"/>
      <c r="E219" s="176"/>
      <c r="F219" s="74"/>
      <c r="G219" s="175"/>
      <c r="H219" s="175"/>
      <c r="I219" s="175"/>
      <c r="J219" s="214"/>
      <c r="K219" s="215"/>
      <c r="L219" s="74"/>
    </row>
    <row r="220" spans="1:12" s="2" customFormat="1">
      <c r="A220" s="216"/>
      <c r="B220" s="175"/>
      <c r="C220" s="74"/>
      <c r="D220" s="217"/>
      <c r="E220" s="176"/>
      <c r="F220" s="74"/>
      <c r="G220" s="175"/>
      <c r="H220" s="175"/>
      <c r="I220" s="175"/>
      <c r="J220" s="214"/>
      <c r="K220" s="215"/>
      <c r="L220" s="74"/>
    </row>
    <row r="221" spans="1:12" s="2" customFormat="1">
      <c r="A221" s="216"/>
      <c r="B221" s="175"/>
      <c r="C221" s="74"/>
      <c r="D221" s="217"/>
      <c r="E221" s="176"/>
      <c r="F221" s="74"/>
      <c r="G221" s="175"/>
      <c r="H221" s="175"/>
      <c r="I221" s="175"/>
      <c r="J221" s="214"/>
      <c r="K221" s="215"/>
      <c r="L221" s="74"/>
    </row>
    <row r="222" spans="1:12" s="2" customFormat="1">
      <c r="A222" s="216"/>
      <c r="B222" s="175"/>
      <c r="C222" s="74"/>
      <c r="D222" s="217"/>
      <c r="E222" s="176"/>
      <c r="F222" s="74"/>
      <c r="G222" s="175"/>
      <c r="H222" s="175"/>
      <c r="I222" s="175"/>
      <c r="J222" s="214"/>
      <c r="K222" s="215"/>
      <c r="L222" s="74"/>
    </row>
    <row r="223" spans="1:12" s="2" customFormat="1">
      <c r="A223" s="216"/>
      <c r="B223" s="175"/>
      <c r="C223" s="74"/>
      <c r="D223" s="217"/>
      <c r="E223" s="176"/>
      <c r="F223" s="74"/>
      <c r="G223" s="175"/>
      <c r="H223" s="175"/>
      <c r="I223" s="175"/>
      <c r="J223" s="214"/>
      <c r="K223" s="215"/>
      <c r="L223" s="74"/>
    </row>
    <row r="224" spans="1:12" s="2" customFormat="1">
      <c r="A224" s="216"/>
      <c r="B224" s="175"/>
      <c r="C224" s="74"/>
      <c r="D224" s="217"/>
      <c r="E224" s="176"/>
      <c r="F224" s="74"/>
      <c r="G224" s="175"/>
      <c r="H224" s="175"/>
      <c r="I224" s="175"/>
      <c r="J224" s="214"/>
      <c r="K224" s="215"/>
      <c r="L224" s="74"/>
    </row>
    <row r="225" spans="1:12" s="2" customFormat="1">
      <c r="A225" s="216"/>
      <c r="B225" s="175"/>
      <c r="C225" s="74"/>
      <c r="D225" s="217"/>
      <c r="E225" s="176"/>
      <c r="F225" s="74"/>
      <c r="G225" s="175"/>
      <c r="H225" s="175"/>
      <c r="I225" s="175"/>
      <c r="J225" s="214"/>
      <c r="K225" s="215"/>
      <c r="L225" s="74"/>
    </row>
    <row r="226" spans="1:12" s="2" customFormat="1">
      <c r="A226" s="216"/>
      <c r="B226" s="175"/>
      <c r="C226" s="74"/>
      <c r="D226" s="217"/>
      <c r="E226" s="176"/>
      <c r="F226" s="74"/>
      <c r="G226" s="175"/>
      <c r="H226" s="175"/>
      <c r="I226" s="175"/>
      <c r="J226" s="214"/>
      <c r="K226" s="215"/>
      <c r="L226" s="74"/>
    </row>
    <row r="227" spans="1:12" s="2" customFormat="1">
      <c r="A227" s="216"/>
      <c r="B227" s="175"/>
      <c r="C227" s="74"/>
      <c r="D227" s="217"/>
      <c r="E227" s="176"/>
      <c r="F227" s="74"/>
      <c r="G227" s="175"/>
      <c r="H227" s="175"/>
      <c r="I227" s="175"/>
      <c r="J227" s="214"/>
      <c r="K227" s="215"/>
      <c r="L227" s="74"/>
    </row>
    <row r="228" spans="1:12" s="2" customFormat="1">
      <c r="A228" s="216"/>
      <c r="B228" s="175"/>
      <c r="C228" s="74"/>
      <c r="D228" s="217"/>
      <c r="E228" s="176"/>
      <c r="F228" s="74"/>
      <c r="G228" s="175"/>
      <c r="H228" s="175"/>
      <c r="I228" s="175"/>
      <c r="J228" s="214"/>
      <c r="K228" s="215"/>
      <c r="L228" s="74"/>
    </row>
    <row r="229" spans="1:12" s="2" customFormat="1">
      <c r="A229" s="216"/>
      <c r="B229" s="175"/>
      <c r="C229" s="74"/>
      <c r="D229" s="217"/>
      <c r="E229" s="176"/>
      <c r="F229" s="74"/>
      <c r="G229" s="175"/>
      <c r="H229" s="175"/>
      <c r="I229" s="175"/>
      <c r="J229" s="214"/>
      <c r="K229" s="215"/>
      <c r="L229" s="74"/>
    </row>
    <row r="230" spans="1:12" s="2" customFormat="1">
      <c r="A230" s="216"/>
      <c r="B230" s="175"/>
      <c r="C230" s="74"/>
      <c r="D230" s="217"/>
      <c r="E230" s="176"/>
      <c r="F230" s="74"/>
      <c r="G230" s="175"/>
      <c r="H230" s="175"/>
      <c r="I230" s="175"/>
      <c r="J230" s="214"/>
      <c r="K230" s="215"/>
      <c r="L230" s="74"/>
    </row>
    <row r="231" spans="1:12" s="2" customFormat="1">
      <c r="A231" s="216"/>
      <c r="B231" s="175"/>
      <c r="C231" s="74"/>
      <c r="D231" s="217"/>
      <c r="E231" s="176"/>
      <c r="F231" s="74"/>
      <c r="G231" s="175"/>
      <c r="H231" s="175"/>
      <c r="I231" s="175"/>
      <c r="J231" s="214"/>
      <c r="K231" s="215"/>
      <c r="L231" s="74"/>
    </row>
    <row r="232" spans="1:12" s="2" customFormat="1">
      <c r="A232" s="216"/>
      <c r="B232" s="175"/>
      <c r="C232" s="74"/>
      <c r="D232" s="217"/>
      <c r="E232" s="176"/>
      <c r="F232" s="74"/>
      <c r="G232" s="175"/>
      <c r="H232" s="175"/>
      <c r="I232" s="175"/>
      <c r="J232" s="214"/>
      <c r="K232" s="215"/>
      <c r="L232" s="74"/>
    </row>
    <row r="233" spans="1:12" s="2" customFormat="1">
      <c r="A233" s="216"/>
      <c r="B233" s="175"/>
      <c r="C233" s="74"/>
      <c r="D233" s="217"/>
      <c r="E233" s="176"/>
      <c r="F233" s="74"/>
      <c r="G233" s="175"/>
      <c r="H233" s="175"/>
      <c r="I233" s="175"/>
      <c r="J233" s="214"/>
      <c r="K233" s="215"/>
      <c r="L233" s="74"/>
    </row>
    <row r="234" spans="1:12" s="2" customFormat="1">
      <c r="A234" s="216"/>
      <c r="B234" s="175"/>
      <c r="C234" s="74"/>
      <c r="D234" s="217"/>
      <c r="E234" s="176"/>
      <c r="F234" s="74"/>
      <c r="G234" s="175"/>
      <c r="H234" s="175"/>
      <c r="I234" s="175"/>
      <c r="J234" s="214"/>
      <c r="K234" s="215"/>
      <c r="L234" s="74"/>
    </row>
    <row r="235" spans="1:12" s="2" customFormat="1">
      <c r="A235" s="216"/>
      <c r="B235" s="175"/>
      <c r="C235" s="74"/>
      <c r="D235" s="217"/>
      <c r="E235" s="176"/>
      <c r="F235" s="74"/>
      <c r="G235" s="175"/>
      <c r="H235" s="175"/>
      <c r="I235" s="175"/>
      <c r="J235" s="214"/>
      <c r="K235" s="215"/>
      <c r="L235" s="74"/>
    </row>
    <row r="236" spans="1:12" s="2" customFormat="1">
      <c r="A236" s="216"/>
      <c r="B236" s="175"/>
      <c r="C236" s="74"/>
      <c r="D236" s="217"/>
      <c r="E236" s="176"/>
      <c r="F236" s="74"/>
      <c r="G236" s="175"/>
      <c r="H236" s="175"/>
      <c r="I236" s="175"/>
      <c r="J236" s="214"/>
      <c r="K236" s="215"/>
      <c r="L236" s="74"/>
    </row>
    <row r="237" spans="1:12" s="2" customFormat="1">
      <c r="A237" s="216"/>
      <c r="B237" s="175"/>
      <c r="C237" s="74"/>
      <c r="D237" s="217"/>
      <c r="E237" s="176"/>
      <c r="F237" s="74"/>
      <c r="G237" s="175"/>
      <c r="H237" s="175"/>
      <c r="I237" s="175"/>
      <c r="J237" s="214"/>
      <c r="K237" s="215"/>
      <c r="L237" s="74"/>
    </row>
    <row r="238" spans="1:12" s="2" customFormat="1">
      <c r="A238" s="216"/>
      <c r="B238" s="175"/>
      <c r="C238" s="74"/>
      <c r="D238" s="217"/>
      <c r="E238" s="176"/>
      <c r="F238" s="74"/>
      <c r="G238" s="175"/>
      <c r="H238" s="175"/>
      <c r="I238" s="175"/>
      <c r="J238" s="214"/>
      <c r="K238" s="215"/>
      <c r="L238" s="74"/>
    </row>
    <row r="239" spans="1:12" s="2" customFormat="1">
      <c r="A239" s="216"/>
      <c r="B239" s="175"/>
      <c r="C239" s="74"/>
      <c r="D239" s="217"/>
      <c r="E239" s="176"/>
      <c r="F239" s="74"/>
      <c r="G239" s="175"/>
      <c r="H239" s="175"/>
      <c r="I239" s="175"/>
      <c r="J239" s="214"/>
      <c r="K239" s="215"/>
      <c r="L239" s="74"/>
    </row>
    <row r="240" spans="1:12" s="2" customFormat="1">
      <c r="A240" s="216"/>
      <c r="B240" s="175"/>
      <c r="C240" s="74"/>
      <c r="D240" s="217"/>
      <c r="E240" s="176"/>
      <c r="F240" s="74"/>
      <c r="G240" s="175"/>
      <c r="H240" s="175"/>
      <c r="I240" s="175"/>
      <c r="J240" s="214"/>
      <c r="K240" s="215"/>
      <c r="L240" s="74"/>
    </row>
    <row r="241" spans="1:12" s="2" customFormat="1">
      <c r="A241" s="216"/>
      <c r="B241" s="175"/>
      <c r="C241" s="74"/>
      <c r="D241" s="217"/>
      <c r="E241" s="176"/>
      <c r="F241" s="74"/>
      <c r="G241" s="175"/>
      <c r="H241" s="175"/>
      <c r="I241" s="175"/>
      <c r="J241" s="214"/>
      <c r="K241" s="215"/>
      <c r="L241" s="74"/>
    </row>
    <row r="242" spans="1:12" s="2" customFormat="1">
      <c r="A242" s="216"/>
      <c r="B242" s="175"/>
      <c r="C242" s="74"/>
      <c r="D242" s="217"/>
      <c r="E242" s="176"/>
      <c r="F242" s="74"/>
      <c r="G242" s="175"/>
      <c r="H242" s="175"/>
      <c r="I242" s="175"/>
      <c r="J242" s="214"/>
      <c r="K242" s="215"/>
      <c r="L242" s="74"/>
    </row>
    <row r="243" spans="1:12" s="2" customFormat="1">
      <c r="A243" s="216"/>
      <c r="B243" s="175"/>
      <c r="C243" s="74"/>
      <c r="D243" s="217"/>
      <c r="E243" s="176"/>
      <c r="F243" s="74"/>
      <c r="G243" s="175"/>
      <c r="H243" s="175"/>
      <c r="I243" s="175"/>
      <c r="J243" s="214"/>
      <c r="K243" s="215"/>
      <c r="L243" s="74"/>
    </row>
    <row r="244" spans="1:12" s="2" customFormat="1">
      <c r="A244" s="216"/>
      <c r="B244" s="175"/>
      <c r="C244" s="74"/>
      <c r="D244" s="217"/>
      <c r="E244" s="176"/>
      <c r="F244" s="74"/>
      <c r="G244" s="175"/>
      <c r="H244" s="175"/>
      <c r="I244" s="175"/>
      <c r="J244" s="214"/>
      <c r="K244" s="215"/>
      <c r="L244" s="74"/>
    </row>
    <row r="245" spans="1:12" s="2" customFormat="1">
      <c r="A245" s="216"/>
      <c r="B245" s="175"/>
      <c r="C245" s="74"/>
      <c r="D245" s="217"/>
      <c r="E245" s="176"/>
      <c r="F245" s="74"/>
      <c r="G245" s="175"/>
      <c r="H245" s="175"/>
      <c r="I245" s="175"/>
      <c r="J245" s="214"/>
      <c r="K245" s="215"/>
      <c r="L245" s="74"/>
    </row>
    <row r="246" spans="1:12" s="2" customFormat="1">
      <c r="A246" s="216"/>
      <c r="B246" s="175"/>
      <c r="C246" s="74"/>
      <c r="D246" s="217"/>
      <c r="E246" s="176"/>
      <c r="F246" s="74"/>
      <c r="G246" s="175"/>
      <c r="H246" s="175"/>
      <c r="I246" s="175"/>
      <c r="J246" s="214"/>
      <c r="K246" s="215"/>
      <c r="L246" s="74"/>
    </row>
    <row r="247" spans="1:12" s="2" customFormat="1">
      <c r="A247" s="216"/>
      <c r="B247" s="175"/>
      <c r="C247" s="74"/>
      <c r="D247" s="217"/>
      <c r="E247" s="176"/>
      <c r="F247" s="74"/>
      <c r="G247" s="175"/>
      <c r="H247" s="175"/>
      <c r="I247" s="175"/>
      <c r="J247" s="214"/>
      <c r="K247" s="215"/>
      <c r="L247" s="74"/>
    </row>
    <row r="248" spans="1:12" s="2" customFormat="1">
      <c r="A248" s="216"/>
      <c r="B248" s="175"/>
      <c r="C248" s="74"/>
      <c r="D248" s="217"/>
      <c r="E248" s="176"/>
      <c r="F248" s="74"/>
      <c r="G248" s="175"/>
      <c r="H248" s="175"/>
      <c r="I248" s="175"/>
      <c r="J248" s="214"/>
      <c r="K248" s="215"/>
      <c r="L248" s="74"/>
    </row>
    <row r="249" spans="1:12" s="2" customFormat="1">
      <c r="A249" s="216"/>
      <c r="B249" s="175"/>
      <c r="C249" s="74"/>
      <c r="D249" s="217"/>
      <c r="E249" s="176"/>
      <c r="F249" s="74"/>
      <c r="G249" s="175"/>
      <c r="H249" s="175"/>
      <c r="I249" s="175"/>
      <c r="J249" s="214"/>
      <c r="K249" s="215"/>
      <c r="L249" s="74"/>
    </row>
    <row r="250" spans="1:12" s="2" customFormat="1">
      <c r="A250" s="216"/>
      <c r="B250" s="175"/>
      <c r="C250" s="74"/>
      <c r="D250" s="217"/>
      <c r="E250" s="176"/>
      <c r="F250" s="74"/>
      <c r="G250" s="175"/>
      <c r="H250" s="175"/>
      <c r="I250" s="175"/>
      <c r="J250" s="214"/>
      <c r="K250" s="215"/>
      <c r="L250" s="74"/>
    </row>
    <row r="251" spans="1:12" s="2" customFormat="1">
      <c r="A251" s="216"/>
      <c r="B251" s="175"/>
      <c r="C251" s="74"/>
      <c r="D251" s="217"/>
      <c r="E251" s="176"/>
      <c r="F251" s="74"/>
      <c r="G251" s="175"/>
      <c r="H251" s="175"/>
      <c r="I251" s="175"/>
      <c r="J251" s="214"/>
      <c r="K251" s="215"/>
      <c r="L251" s="74"/>
    </row>
    <row r="252" spans="1:12" s="2" customFormat="1">
      <c r="A252" s="216"/>
      <c r="B252" s="175"/>
      <c r="C252" s="74"/>
      <c r="D252" s="217"/>
      <c r="E252" s="176"/>
      <c r="F252" s="74"/>
      <c r="G252" s="175"/>
      <c r="H252" s="175"/>
      <c r="I252" s="175"/>
      <c r="J252" s="214"/>
      <c r="K252" s="215"/>
      <c r="L252" s="74"/>
    </row>
    <row r="253" spans="1:12" s="2" customFormat="1">
      <c r="A253" s="216"/>
      <c r="B253" s="175"/>
      <c r="C253" s="74"/>
      <c r="D253" s="217"/>
      <c r="E253" s="176"/>
      <c r="F253" s="74"/>
      <c r="G253" s="175"/>
      <c r="H253" s="175"/>
      <c r="I253" s="175"/>
      <c r="J253" s="214"/>
      <c r="K253" s="215"/>
      <c r="L253" s="74"/>
    </row>
    <row r="254" spans="1:12" s="2" customFormat="1">
      <c r="A254" s="216"/>
      <c r="B254" s="175"/>
      <c r="C254" s="74"/>
      <c r="D254" s="217"/>
      <c r="E254" s="176"/>
      <c r="F254" s="74"/>
      <c r="G254" s="175"/>
      <c r="H254" s="175"/>
      <c r="I254" s="175"/>
      <c r="J254" s="214"/>
      <c r="K254" s="215"/>
      <c r="L254" s="74"/>
    </row>
    <row r="255" spans="1:12" s="2" customFormat="1">
      <c r="A255" s="216"/>
      <c r="B255" s="175"/>
      <c r="C255" s="74"/>
      <c r="D255" s="217"/>
      <c r="E255" s="176"/>
      <c r="F255" s="74"/>
      <c r="G255" s="175"/>
      <c r="H255" s="175"/>
      <c r="I255" s="175"/>
      <c r="J255" s="214"/>
      <c r="K255" s="215"/>
      <c r="L255" s="74"/>
    </row>
    <row r="256" spans="1:12" s="2" customFormat="1">
      <c r="A256" s="216"/>
      <c r="B256" s="175"/>
      <c r="C256" s="74"/>
      <c r="D256" s="217"/>
      <c r="E256" s="176"/>
      <c r="F256" s="74"/>
      <c r="G256" s="175"/>
      <c r="H256" s="175"/>
      <c r="I256" s="175"/>
      <c r="J256" s="214"/>
      <c r="K256" s="215"/>
      <c r="L256" s="74"/>
    </row>
    <row r="257" spans="1:12" s="2" customFormat="1">
      <c r="A257" s="216"/>
      <c r="B257" s="175"/>
      <c r="C257" s="74"/>
      <c r="D257" s="217"/>
      <c r="E257" s="176"/>
      <c r="F257" s="74"/>
      <c r="G257" s="175"/>
      <c r="H257" s="175"/>
      <c r="I257" s="175"/>
      <c r="J257" s="214"/>
      <c r="K257" s="215"/>
      <c r="L257" s="74"/>
    </row>
    <row r="258" spans="1:12" s="2" customFormat="1">
      <c r="A258" s="216"/>
      <c r="B258" s="175"/>
      <c r="C258" s="74"/>
      <c r="D258" s="217"/>
      <c r="E258" s="176"/>
      <c r="F258" s="74"/>
      <c r="G258" s="175"/>
      <c r="H258" s="175"/>
      <c r="I258" s="175"/>
      <c r="J258" s="214"/>
      <c r="K258" s="215"/>
      <c r="L258" s="74"/>
    </row>
    <row r="259" spans="1:12" s="2" customFormat="1">
      <c r="A259" s="216"/>
      <c r="B259" s="175"/>
      <c r="C259" s="74"/>
      <c r="D259" s="217"/>
      <c r="E259" s="176"/>
      <c r="F259" s="74"/>
      <c r="G259" s="175"/>
      <c r="H259" s="175"/>
      <c r="I259" s="175"/>
      <c r="J259" s="214"/>
      <c r="K259" s="215"/>
      <c r="L259" s="74"/>
    </row>
    <row r="260" spans="1:12" s="2" customFormat="1">
      <c r="A260" s="216"/>
      <c r="B260" s="175"/>
      <c r="C260" s="74"/>
      <c r="D260" s="217"/>
      <c r="E260" s="176"/>
      <c r="F260" s="74"/>
      <c r="G260" s="175"/>
      <c r="H260" s="175"/>
      <c r="I260" s="175"/>
      <c r="J260" s="214"/>
      <c r="K260" s="215"/>
      <c r="L260" s="74"/>
    </row>
    <row r="261" spans="1:12" s="2" customFormat="1">
      <c r="A261" s="216"/>
      <c r="B261" s="175"/>
      <c r="C261" s="74"/>
      <c r="D261" s="217"/>
      <c r="E261" s="176"/>
      <c r="F261" s="74"/>
      <c r="G261" s="175"/>
      <c r="H261" s="175"/>
      <c r="I261" s="175"/>
      <c r="J261" s="214"/>
      <c r="K261" s="215"/>
      <c r="L261" s="74"/>
    </row>
    <row r="262" spans="1:12" s="2" customFormat="1">
      <c r="A262" s="216"/>
      <c r="B262" s="175"/>
      <c r="C262" s="74"/>
      <c r="D262" s="217"/>
      <c r="E262" s="176"/>
      <c r="F262" s="74"/>
      <c r="G262" s="175"/>
      <c r="H262" s="175"/>
      <c r="I262" s="175"/>
      <c r="J262" s="214"/>
      <c r="K262" s="215"/>
      <c r="L262" s="74"/>
    </row>
    <row r="263" spans="1:12" s="2" customFormat="1">
      <c r="A263" s="216"/>
      <c r="B263" s="175"/>
      <c r="C263" s="74"/>
      <c r="D263" s="217"/>
      <c r="E263" s="176"/>
      <c r="F263" s="74"/>
      <c r="G263" s="175"/>
      <c r="H263" s="175"/>
      <c r="I263" s="175"/>
      <c r="J263" s="214"/>
      <c r="K263" s="215"/>
      <c r="L263" s="74"/>
    </row>
    <row r="264" spans="1:12" s="2" customFormat="1">
      <c r="A264" s="216"/>
      <c r="B264" s="175"/>
      <c r="C264" s="74"/>
      <c r="D264" s="217"/>
      <c r="E264" s="176"/>
      <c r="F264" s="74"/>
      <c r="G264" s="175"/>
      <c r="H264" s="175"/>
      <c r="I264" s="175"/>
      <c r="J264" s="214"/>
      <c r="K264" s="215"/>
      <c r="L264" s="74"/>
    </row>
    <row r="265" spans="1:12" s="2" customFormat="1">
      <c r="A265" s="216"/>
      <c r="B265" s="175"/>
      <c r="C265" s="74"/>
      <c r="D265" s="217"/>
      <c r="E265" s="176"/>
      <c r="F265" s="74"/>
      <c r="G265" s="175"/>
      <c r="H265" s="175"/>
      <c r="I265" s="175"/>
      <c r="J265" s="214"/>
      <c r="K265" s="215"/>
      <c r="L265" s="74"/>
    </row>
    <row r="266" spans="1:12" s="2" customFormat="1">
      <c r="A266" s="216"/>
      <c r="B266" s="175"/>
      <c r="C266" s="74"/>
      <c r="D266" s="217"/>
      <c r="E266" s="176"/>
      <c r="F266" s="74"/>
      <c r="G266" s="175"/>
      <c r="H266" s="175"/>
      <c r="I266" s="175"/>
      <c r="J266" s="214"/>
      <c r="K266" s="215"/>
      <c r="L266" s="74"/>
    </row>
    <row r="267" spans="1:12" s="2" customFormat="1">
      <c r="A267" s="216"/>
      <c r="B267" s="175"/>
      <c r="C267" s="74"/>
      <c r="D267" s="217"/>
      <c r="E267" s="176"/>
      <c r="F267" s="74"/>
      <c r="G267" s="175"/>
      <c r="H267" s="175"/>
      <c r="I267" s="175"/>
      <c r="J267" s="214"/>
      <c r="K267" s="215"/>
      <c r="L267" s="74"/>
    </row>
    <row r="268" spans="1:12" s="2" customFormat="1">
      <c r="A268" s="216"/>
      <c r="B268" s="175"/>
      <c r="C268" s="74"/>
      <c r="D268" s="217"/>
      <c r="E268" s="176"/>
      <c r="F268" s="74"/>
      <c r="G268" s="175"/>
      <c r="H268" s="175"/>
      <c r="I268" s="175"/>
      <c r="J268" s="214"/>
      <c r="K268" s="215"/>
      <c r="L268" s="74"/>
    </row>
    <row r="269" spans="1:12" s="2" customFormat="1">
      <c r="A269" s="216"/>
      <c r="B269" s="175"/>
      <c r="C269" s="74"/>
      <c r="D269" s="217"/>
      <c r="E269" s="176"/>
      <c r="F269" s="74"/>
      <c r="G269" s="175"/>
      <c r="H269" s="175"/>
      <c r="I269" s="175"/>
      <c r="J269" s="214"/>
      <c r="K269" s="215"/>
      <c r="L269" s="74"/>
    </row>
    <row r="270" spans="1:12" s="2" customFormat="1">
      <c r="A270" s="216"/>
      <c r="B270" s="175"/>
      <c r="C270" s="74"/>
      <c r="D270" s="217"/>
      <c r="E270" s="176"/>
      <c r="F270" s="74"/>
      <c r="G270" s="175"/>
      <c r="H270" s="175"/>
      <c r="I270" s="175"/>
      <c r="J270" s="214"/>
      <c r="K270" s="215"/>
      <c r="L270" s="74"/>
    </row>
    <row r="271" spans="1:12" s="2" customFormat="1">
      <c r="A271" s="216"/>
      <c r="B271" s="175"/>
      <c r="C271" s="74"/>
      <c r="D271" s="217"/>
      <c r="E271" s="176"/>
      <c r="F271" s="74"/>
      <c r="G271" s="175"/>
      <c r="H271" s="175"/>
      <c r="I271" s="175"/>
      <c r="J271" s="214"/>
      <c r="K271" s="215"/>
      <c r="L271" s="74"/>
    </row>
    <row r="272" spans="1:12" s="2" customFormat="1">
      <c r="A272" s="216"/>
      <c r="B272" s="175"/>
      <c r="C272" s="74"/>
      <c r="D272" s="217"/>
      <c r="E272" s="176"/>
      <c r="F272" s="74"/>
      <c r="G272" s="175"/>
      <c r="H272" s="175"/>
      <c r="I272" s="175"/>
      <c r="J272" s="214"/>
      <c r="K272" s="215"/>
      <c r="L272" s="74"/>
    </row>
    <row r="273" spans="1:12" s="2" customFormat="1">
      <c r="A273" s="216"/>
      <c r="B273" s="175"/>
      <c r="C273" s="74"/>
      <c r="D273" s="217"/>
      <c r="E273" s="176"/>
      <c r="F273" s="74"/>
      <c r="G273" s="175"/>
      <c r="H273" s="175"/>
      <c r="I273" s="175"/>
      <c r="J273" s="214"/>
      <c r="K273" s="215"/>
      <c r="L273" s="74"/>
    </row>
    <row r="274" spans="1:12" s="2" customFormat="1">
      <c r="A274" s="216"/>
      <c r="B274" s="175"/>
      <c r="C274" s="74"/>
      <c r="D274" s="217"/>
      <c r="E274" s="176"/>
      <c r="F274" s="74"/>
      <c r="G274" s="175"/>
      <c r="H274" s="175"/>
      <c r="I274" s="175"/>
      <c r="J274" s="214"/>
      <c r="K274" s="215"/>
      <c r="L274" s="74"/>
    </row>
    <row r="275" spans="1:12" s="2" customFormat="1">
      <c r="A275" s="216"/>
      <c r="B275" s="175"/>
      <c r="C275" s="74"/>
      <c r="D275" s="217"/>
      <c r="E275" s="176"/>
      <c r="F275" s="74"/>
      <c r="G275" s="175"/>
      <c r="H275" s="175"/>
      <c r="I275" s="175"/>
      <c r="J275" s="214"/>
      <c r="K275" s="215"/>
      <c r="L275" s="74"/>
    </row>
    <row r="276" spans="1:12" s="2" customFormat="1">
      <c r="A276" s="216"/>
      <c r="B276" s="175"/>
      <c r="C276" s="74"/>
      <c r="D276" s="217"/>
      <c r="E276" s="176"/>
      <c r="F276" s="74"/>
      <c r="G276" s="175"/>
      <c r="H276" s="175"/>
      <c r="I276" s="175"/>
      <c r="J276" s="214"/>
      <c r="K276" s="215"/>
      <c r="L276" s="74"/>
    </row>
    <row r="277" spans="1:12" s="2" customFormat="1">
      <c r="A277" s="216"/>
      <c r="B277" s="175"/>
      <c r="C277" s="74"/>
      <c r="D277" s="217"/>
      <c r="E277" s="176"/>
      <c r="F277" s="74"/>
      <c r="G277" s="175"/>
      <c r="H277" s="175"/>
      <c r="I277" s="175"/>
      <c r="J277" s="214"/>
      <c r="K277" s="215"/>
      <c r="L277" s="74"/>
    </row>
    <row r="278" spans="1:12" s="2" customFormat="1">
      <c r="A278" s="216"/>
      <c r="B278" s="175"/>
      <c r="C278" s="74"/>
      <c r="D278" s="217"/>
      <c r="E278" s="176"/>
      <c r="F278" s="74"/>
      <c r="G278" s="175"/>
      <c r="H278" s="175"/>
      <c r="I278" s="175"/>
      <c r="J278" s="214"/>
      <c r="K278" s="215"/>
      <c r="L278" s="74"/>
    </row>
    <row r="279" spans="1:12" s="2" customFormat="1">
      <c r="A279" s="216"/>
      <c r="B279" s="175"/>
      <c r="C279" s="74"/>
      <c r="D279" s="217"/>
      <c r="E279" s="176"/>
      <c r="F279" s="74"/>
      <c r="G279" s="175"/>
      <c r="H279" s="175"/>
      <c r="I279" s="175"/>
      <c r="J279" s="214"/>
      <c r="K279" s="215"/>
      <c r="L279" s="74"/>
    </row>
    <row r="280" spans="1:12" s="2" customFormat="1">
      <c r="A280" s="216"/>
      <c r="B280" s="175"/>
      <c r="C280" s="74"/>
      <c r="D280" s="217"/>
      <c r="E280" s="176"/>
      <c r="F280" s="74"/>
      <c r="G280" s="175"/>
      <c r="H280" s="175"/>
      <c r="I280" s="175"/>
      <c r="J280" s="214"/>
      <c r="K280" s="215"/>
      <c r="L280" s="74"/>
    </row>
    <row r="281" spans="1:12" s="2" customFormat="1">
      <c r="A281" s="216"/>
      <c r="B281" s="175"/>
      <c r="C281" s="74"/>
      <c r="D281" s="217"/>
      <c r="E281" s="176"/>
      <c r="F281" s="74"/>
      <c r="G281" s="175"/>
      <c r="H281" s="175"/>
      <c r="I281" s="175"/>
      <c r="J281" s="214"/>
      <c r="K281" s="215"/>
      <c r="L281" s="74"/>
    </row>
    <row r="282" spans="1:12" s="2" customFormat="1">
      <c r="A282" s="216"/>
      <c r="B282" s="175"/>
      <c r="C282" s="74"/>
      <c r="D282" s="217"/>
      <c r="E282" s="176"/>
      <c r="F282" s="74"/>
      <c r="G282" s="175"/>
      <c r="H282" s="175"/>
      <c r="I282" s="175"/>
      <c r="J282" s="214"/>
      <c r="K282" s="215"/>
      <c r="L282" s="74"/>
    </row>
    <row r="283" spans="1:12" s="2" customFormat="1">
      <c r="A283" s="216"/>
      <c r="B283" s="175"/>
      <c r="C283" s="74"/>
      <c r="D283" s="217"/>
      <c r="E283" s="176"/>
      <c r="F283" s="74"/>
      <c r="G283" s="175"/>
      <c r="H283" s="175"/>
      <c r="I283" s="175"/>
      <c r="J283" s="214"/>
      <c r="K283" s="215"/>
      <c r="L283" s="74"/>
    </row>
    <row r="284" spans="1:12" s="2" customFormat="1">
      <c r="A284" s="216"/>
      <c r="B284" s="175"/>
      <c r="C284" s="74"/>
      <c r="D284" s="217"/>
      <c r="E284" s="176"/>
      <c r="F284" s="74"/>
      <c r="G284" s="175"/>
      <c r="H284" s="175"/>
      <c r="I284" s="175"/>
      <c r="J284" s="214"/>
      <c r="K284" s="215"/>
      <c r="L284" s="74"/>
    </row>
    <row r="285" spans="1:12" s="2" customFormat="1">
      <c r="A285" s="216"/>
      <c r="B285" s="175"/>
      <c r="C285" s="74"/>
      <c r="D285" s="217"/>
      <c r="E285" s="176"/>
      <c r="F285" s="74"/>
      <c r="G285" s="175"/>
      <c r="H285" s="175"/>
      <c r="I285" s="175"/>
      <c r="J285" s="214"/>
      <c r="K285" s="215"/>
      <c r="L285" s="74"/>
    </row>
    <row r="286" spans="1:12" s="2" customFormat="1">
      <c r="A286" s="216"/>
      <c r="B286" s="175"/>
      <c r="C286" s="74"/>
      <c r="D286" s="217"/>
      <c r="E286" s="176"/>
      <c r="F286" s="74"/>
      <c r="G286" s="175"/>
      <c r="H286" s="175"/>
      <c r="I286" s="175"/>
      <c r="J286" s="214"/>
      <c r="K286" s="215"/>
      <c r="L286" s="74"/>
    </row>
    <row r="287" spans="1:12" s="2" customFormat="1">
      <c r="A287" s="216"/>
      <c r="B287" s="175"/>
      <c r="C287" s="74"/>
      <c r="D287" s="217"/>
      <c r="E287" s="176"/>
      <c r="F287" s="74"/>
      <c r="G287" s="175"/>
      <c r="H287" s="175"/>
      <c r="I287" s="175"/>
      <c r="J287" s="214"/>
      <c r="K287" s="215"/>
      <c r="L287" s="74"/>
    </row>
    <row r="288" spans="1:12" s="2" customFormat="1">
      <c r="A288" s="216"/>
      <c r="B288" s="175"/>
      <c r="C288" s="74"/>
      <c r="D288" s="217"/>
      <c r="E288" s="176"/>
      <c r="F288" s="74"/>
      <c r="G288" s="175"/>
      <c r="H288" s="175"/>
      <c r="I288" s="175"/>
      <c r="J288" s="214"/>
      <c r="K288" s="215"/>
      <c r="L288" s="74"/>
    </row>
    <row r="289" spans="1:12" s="2" customFormat="1">
      <c r="A289" s="216"/>
      <c r="B289" s="175"/>
      <c r="C289" s="74"/>
      <c r="D289" s="217"/>
      <c r="E289" s="176"/>
      <c r="F289" s="74"/>
      <c r="G289" s="175"/>
      <c r="H289" s="175"/>
      <c r="I289" s="175"/>
      <c r="J289" s="214"/>
      <c r="K289" s="215"/>
      <c r="L289" s="74"/>
    </row>
    <row r="290" spans="1:12" s="2" customFormat="1">
      <c r="A290" s="216"/>
      <c r="B290" s="175"/>
      <c r="C290" s="74"/>
      <c r="D290" s="217"/>
      <c r="E290" s="176"/>
      <c r="F290" s="74"/>
      <c r="G290" s="175"/>
      <c r="H290" s="175"/>
      <c r="I290" s="175"/>
      <c r="J290" s="214"/>
      <c r="K290" s="215"/>
      <c r="L290" s="74"/>
    </row>
    <row r="291" spans="1:12" s="2" customFormat="1">
      <c r="A291" s="216"/>
      <c r="B291" s="175"/>
      <c r="C291" s="74"/>
      <c r="D291" s="217"/>
      <c r="E291" s="176"/>
      <c r="F291" s="74"/>
      <c r="G291" s="175"/>
      <c r="H291" s="175"/>
      <c r="I291" s="175"/>
      <c r="J291" s="214"/>
      <c r="K291" s="215"/>
      <c r="L291" s="74"/>
    </row>
    <row r="292" spans="1:12" s="2" customFormat="1">
      <c r="A292" s="216"/>
      <c r="B292" s="175"/>
      <c r="C292" s="74"/>
      <c r="D292" s="217"/>
      <c r="E292" s="176"/>
      <c r="F292" s="74"/>
      <c r="G292" s="175"/>
      <c r="H292" s="175"/>
      <c r="I292" s="175"/>
      <c r="J292" s="214"/>
      <c r="K292" s="215"/>
      <c r="L292" s="74"/>
    </row>
    <row r="293" spans="1:12" s="2" customFormat="1">
      <c r="A293" s="216"/>
      <c r="B293" s="175"/>
      <c r="C293" s="74"/>
      <c r="D293" s="217"/>
      <c r="E293" s="176"/>
      <c r="F293" s="74"/>
      <c r="G293" s="175"/>
      <c r="H293" s="175"/>
      <c r="I293" s="175"/>
      <c r="J293" s="214"/>
      <c r="K293" s="215"/>
      <c r="L293" s="74"/>
    </row>
    <row r="294" spans="1:12" s="2" customFormat="1">
      <c r="A294" s="216"/>
      <c r="B294" s="175"/>
      <c r="C294" s="74"/>
      <c r="D294" s="217"/>
      <c r="E294" s="176"/>
      <c r="F294" s="74"/>
      <c r="G294" s="175"/>
      <c r="H294" s="175"/>
      <c r="I294" s="175"/>
      <c r="J294" s="214"/>
      <c r="K294" s="215"/>
      <c r="L294" s="74"/>
    </row>
    <row r="295" spans="1:12" s="2" customFormat="1">
      <c r="A295" s="216"/>
      <c r="B295" s="175"/>
      <c r="C295" s="74"/>
      <c r="D295" s="217"/>
      <c r="E295" s="176"/>
      <c r="F295" s="74"/>
      <c r="G295" s="175"/>
      <c r="H295" s="175"/>
      <c r="I295" s="175"/>
      <c r="J295" s="214"/>
      <c r="K295" s="215"/>
      <c r="L295" s="74"/>
    </row>
    <row r="296" spans="1:12" s="2" customFormat="1">
      <c r="A296" s="216"/>
      <c r="B296" s="175"/>
      <c r="C296" s="74"/>
      <c r="D296" s="217"/>
      <c r="E296" s="176"/>
      <c r="F296" s="74"/>
      <c r="G296" s="175"/>
      <c r="H296" s="175"/>
      <c r="I296" s="175"/>
      <c r="J296" s="214"/>
      <c r="K296" s="215"/>
      <c r="L296" s="74"/>
    </row>
    <row r="297" spans="1:12" s="2" customFormat="1">
      <c r="A297" s="216"/>
      <c r="B297" s="175"/>
      <c r="C297" s="74"/>
      <c r="D297" s="217"/>
      <c r="E297" s="176"/>
      <c r="F297" s="74"/>
      <c r="G297" s="175"/>
      <c r="H297" s="175"/>
      <c r="I297" s="175"/>
      <c r="J297" s="214"/>
      <c r="K297" s="215"/>
      <c r="L297" s="74"/>
    </row>
    <row r="298" spans="1:12" s="2" customFormat="1">
      <c r="A298" s="216"/>
      <c r="B298" s="175"/>
      <c r="C298" s="74"/>
      <c r="D298" s="217"/>
      <c r="E298" s="176"/>
      <c r="F298" s="74"/>
      <c r="G298" s="175"/>
      <c r="H298" s="175"/>
      <c r="I298" s="175"/>
      <c r="J298" s="214"/>
      <c r="K298" s="215"/>
      <c r="L298" s="74"/>
    </row>
    <row r="299" spans="1:12" s="2" customFormat="1">
      <c r="A299" s="216"/>
      <c r="B299" s="175"/>
      <c r="C299" s="74"/>
      <c r="D299" s="217"/>
      <c r="E299" s="176"/>
      <c r="F299" s="74"/>
      <c r="G299" s="175"/>
      <c r="H299" s="175"/>
      <c r="I299" s="175"/>
      <c r="J299" s="214"/>
      <c r="K299" s="215"/>
      <c r="L299" s="74"/>
    </row>
    <row r="300" spans="1:12" s="2" customFormat="1">
      <c r="A300" s="216"/>
      <c r="B300" s="175"/>
      <c r="C300" s="74"/>
      <c r="D300" s="217"/>
      <c r="E300" s="176"/>
      <c r="F300" s="74"/>
      <c r="G300" s="175"/>
      <c r="H300" s="175"/>
      <c r="I300" s="175"/>
      <c r="J300" s="214"/>
      <c r="K300" s="215"/>
      <c r="L300" s="74"/>
    </row>
    <row r="301" spans="1:12" s="2" customFormat="1">
      <c r="A301" s="216"/>
      <c r="B301" s="175"/>
      <c r="C301" s="74"/>
      <c r="D301" s="217"/>
      <c r="E301" s="176"/>
      <c r="F301" s="74"/>
      <c r="G301" s="175"/>
      <c r="H301" s="175"/>
      <c r="I301" s="175"/>
      <c r="J301" s="214"/>
      <c r="K301" s="215"/>
      <c r="L301" s="74"/>
    </row>
    <row r="302" spans="1:12" s="2" customFormat="1">
      <c r="A302" s="216"/>
      <c r="B302" s="175"/>
      <c r="C302" s="74"/>
      <c r="D302" s="217"/>
      <c r="E302" s="176"/>
      <c r="F302" s="74"/>
      <c r="G302" s="175"/>
      <c r="H302" s="175"/>
      <c r="I302" s="175"/>
      <c r="J302" s="214"/>
      <c r="K302" s="215"/>
      <c r="L302" s="74"/>
    </row>
    <row r="303" spans="1:12" s="2" customFormat="1">
      <c r="A303" s="216"/>
      <c r="B303" s="175"/>
      <c r="C303" s="74"/>
      <c r="D303" s="217"/>
      <c r="E303" s="176"/>
      <c r="F303" s="74"/>
      <c r="G303" s="175"/>
      <c r="H303" s="175"/>
      <c r="I303" s="175"/>
      <c r="J303" s="214"/>
      <c r="K303" s="215"/>
      <c r="L303" s="74"/>
    </row>
    <row r="304" spans="1:12" s="2" customFormat="1">
      <c r="A304" s="216"/>
      <c r="B304" s="175"/>
      <c r="C304" s="74"/>
      <c r="D304" s="217"/>
      <c r="E304" s="176"/>
      <c r="F304" s="74"/>
      <c r="G304" s="175"/>
      <c r="H304" s="175"/>
      <c r="I304" s="175"/>
      <c r="J304" s="214"/>
      <c r="K304" s="215"/>
      <c r="L304" s="74"/>
    </row>
    <row r="305" spans="1:12" s="2" customFormat="1">
      <c r="A305" s="216"/>
      <c r="B305" s="175"/>
      <c r="C305" s="74"/>
      <c r="D305" s="217"/>
      <c r="E305" s="176"/>
      <c r="F305" s="74"/>
      <c r="G305" s="175"/>
      <c r="H305" s="175"/>
      <c r="I305" s="175"/>
      <c r="J305" s="214"/>
      <c r="K305" s="215"/>
      <c r="L305" s="74"/>
    </row>
    <row r="306" spans="1:12" s="2" customFormat="1">
      <c r="A306" s="216"/>
      <c r="B306" s="175"/>
      <c r="C306" s="74"/>
      <c r="D306" s="217"/>
      <c r="E306" s="176"/>
      <c r="F306" s="74"/>
      <c r="G306" s="175"/>
      <c r="H306" s="175"/>
      <c r="I306" s="175"/>
      <c r="J306" s="214"/>
      <c r="K306" s="215"/>
      <c r="L306" s="74"/>
    </row>
    <row r="307" spans="1:12" s="2" customFormat="1">
      <c r="A307" s="216"/>
      <c r="B307" s="175"/>
      <c r="C307" s="74"/>
      <c r="D307" s="217"/>
      <c r="E307" s="176"/>
      <c r="F307" s="74"/>
      <c r="G307" s="175"/>
      <c r="H307" s="175"/>
      <c r="I307" s="175"/>
      <c r="J307" s="214"/>
      <c r="K307" s="215"/>
      <c r="L307" s="74"/>
    </row>
    <row r="308" spans="1:12" s="2" customFormat="1">
      <c r="A308" s="216"/>
      <c r="B308" s="175"/>
      <c r="C308" s="74"/>
      <c r="D308" s="217"/>
      <c r="E308" s="176"/>
      <c r="F308" s="74"/>
      <c r="G308" s="175"/>
      <c r="H308" s="175"/>
      <c r="I308" s="175"/>
      <c r="J308" s="214"/>
      <c r="K308" s="215"/>
      <c r="L308" s="74"/>
    </row>
    <row r="309" spans="1:12" s="2" customFormat="1">
      <c r="A309" s="216"/>
      <c r="B309" s="175"/>
      <c r="C309" s="74"/>
      <c r="D309" s="217"/>
      <c r="E309" s="176"/>
      <c r="F309" s="74"/>
      <c r="G309" s="175"/>
      <c r="H309" s="175"/>
      <c r="I309" s="175"/>
      <c r="J309" s="214"/>
      <c r="K309" s="215"/>
      <c r="L309" s="74"/>
    </row>
    <row r="310" spans="1:12" s="2" customFormat="1">
      <c r="A310" s="216"/>
      <c r="B310" s="175"/>
      <c r="C310" s="74"/>
      <c r="D310" s="217"/>
      <c r="E310" s="176"/>
      <c r="F310" s="74"/>
      <c r="G310" s="175"/>
      <c r="H310" s="175"/>
      <c r="I310" s="175"/>
      <c r="J310" s="214"/>
      <c r="K310" s="215"/>
      <c r="L310" s="74"/>
    </row>
    <row r="311" spans="1:12" s="2" customFormat="1">
      <c r="A311" s="216"/>
      <c r="B311" s="175"/>
      <c r="C311" s="74"/>
      <c r="D311" s="217"/>
      <c r="E311" s="176"/>
      <c r="F311" s="74"/>
      <c r="G311" s="175"/>
      <c r="H311" s="175"/>
      <c r="I311" s="175"/>
      <c r="J311" s="214"/>
      <c r="K311" s="215"/>
      <c r="L311" s="74"/>
    </row>
    <row r="312" spans="1:12" s="2" customFormat="1">
      <c r="A312" s="216"/>
      <c r="B312" s="175"/>
      <c r="C312" s="74"/>
      <c r="D312" s="217"/>
      <c r="E312" s="176"/>
      <c r="F312" s="74"/>
      <c r="G312" s="175"/>
      <c r="H312" s="175"/>
      <c r="I312" s="175"/>
      <c r="J312" s="214"/>
      <c r="K312" s="215"/>
      <c r="L312" s="74"/>
    </row>
    <row r="313" spans="1:12" s="2" customFormat="1">
      <c r="A313" s="216"/>
      <c r="B313" s="175"/>
      <c r="C313" s="74"/>
      <c r="D313" s="217"/>
      <c r="E313" s="176"/>
      <c r="F313" s="74"/>
      <c r="G313" s="175"/>
      <c r="H313" s="175"/>
      <c r="I313" s="175"/>
      <c r="J313" s="214"/>
      <c r="K313" s="215"/>
      <c r="L313" s="74"/>
    </row>
    <row r="314" spans="1:12" s="2" customFormat="1">
      <c r="A314" s="216"/>
      <c r="B314" s="175"/>
      <c r="C314" s="74"/>
      <c r="D314" s="217"/>
      <c r="E314" s="176"/>
      <c r="F314" s="74"/>
      <c r="G314" s="175"/>
      <c r="H314" s="175"/>
      <c r="I314" s="175"/>
      <c r="J314" s="214"/>
      <c r="K314" s="215"/>
      <c r="L314" s="74"/>
    </row>
    <row r="315" spans="1:12" s="2" customFormat="1">
      <c r="A315" s="216"/>
      <c r="B315" s="175"/>
      <c r="C315" s="74"/>
      <c r="D315" s="217"/>
      <c r="E315" s="176"/>
      <c r="F315" s="74"/>
      <c r="G315" s="175"/>
      <c r="H315" s="175"/>
      <c r="I315" s="175"/>
      <c r="J315" s="214"/>
      <c r="K315" s="215"/>
      <c r="L315" s="74"/>
    </row>
    <row r="316" spans="1:12" s="2" customFormat="1">
      <c r="A316" s="216"/>
      <c r="B316" s="175"/>
      <c r="C316" s="74"/>
      <c r="D316" s="217"/>
      <c r="E316" s="176"/>
      <c r="F316" s="74"/>
      <c r="G316" s="175"/>
      <c r="H316" s="175"/>
      <c r="I316" s="175"/>
      <c r="J316" s="214"/>
      <c r="K316" s="215"/>
      <c r="L316" s="74"/>
    </row>
    <row r="317" spans="1:12" s="2" customFormat="1">
      <c r="A317" s="216"/>
      <c r="B317" s="175"/>
      <c r="C317" s="74"/>
      <c r="D317" s="217"/>
      <c r="E317" s="176"/>
      <c r="F317" s="74"/>
      <c r="G317" s="175"/>
      <c r="H317" s="175"/>
      <c r="I317" s="175"/>
      <c r="J317" s="214"/>
      <c r="K317" s="215"/>
      <c r="L317" s="74"/>
    </row>
    <row r="318" spans="1:12" s="2" customFormat="1">
      <c r="A318" s="216"/>
      <c r="B318" s="175"/>
      <c r="C318" s="74"/>
      <c r="D318" s="217"/>
      <c r="E318" s="176"/>
      <c r="F318" s="74"/>
      <c r="G318" s="175"/>
      <c r="H318" s="175"/>
      <c r="I318" s="175"/>
      <c r="J318" s="214"/>
      <c r="K318" s="215"/>
      <c r="L318" s="74"/>
    </row>
    <row r="319" spans="1:12" s="2" customFormat="1">
      <c r="A319" s="216"/>
      <c r="B319" s="175"/>
      <c r="C319" s="74"/>
      <c r="D319" s="217"/>
      <c r="E319" s="176"/>
      <c r="F319" s="74"/>
      <c r="G319" s="175"/>
      <c r="H319" s="175"/>
      <c r="I319" s="175"/>
      <c r="J319" s="214"/>
      <c r="K319" s="215"/>
      <c r="L319" s="74"/>
    </row>
    <row r="320" spans="1:12" s="2" customFormat="1">
      <c r="A320" s="216"/>
      <c r="B320" s="175"/>
      <c r="C320" s="74"/>
      <c r="D320" s="217"/>
      <c r="E320" s="176"/>
      <c r="F320" s="74"/>
      <c r="G320" s="175"/>
      <c r="H320" s="175"/>
      <c r="I320" s="175"/>
      <c r="J320" s="214"/>
      <c r="K320" s="215"/>
      <c r="L320" s="74"/>
    </row>
    <row r="321" spans="1:12" s="2" customFormat="1">
      <c r="A321" s="216"/>
      <c r="B321" s="175"/>
      <c r="C321" s="74"/>
      <c r="D321" s="217"/>
      <c r="E321" s="176"/>
      <c r="F321" s="74"/>
      <c r="G321" s="175"/>
      <c r="H321" s="175"/>
      <c r="I321" s="175"/>
      <c r="J321" s="214"/>
      <c r="K321" s="215"/>
      <c r="L321" s="74"/>
    </row>
    <row r="322" spans="1:12" s="2" customFormat="1">
      <c r="A322" s="216"/>
      <c r="B322" s="175"/>
      <c r="C322" s="74"/>
      <c r="D322" s="217"/>
      <c r="E322" s="176"/>
      <c r="F322" s="74"/>
      <c r="G322" s="175"/>
      <c r="H322" s="175"/>
      <c r="I322" s="175"/>
      <c r="J322" s="214"/>
      <c r="K322" s="215"/>
      <c r="L322" s="74"/>
    </row>
    <row r="323" spans="1:12" s="2" customFormat="1">
      <c r="A323" s="216"/>
      <c r="B323" s="175"/>
      <c r="C323" s="74"/>
      <c r="D323" s="217"/>
      <c r="E323" s="176"/>
      <c r="F323" s="74"/>
      <c r="G323" s="175"/>
      <c r="H323" s="175"/>
      <c r="I323" s="175"/>
      <c r="J323" s="214"/>
      <c r="K323" s="215"/>
      <c r="L323" s="74"/>
    </row>
    <row r="324" spans="1:12" s="2" customFormat="1">
      <c r="A324" s="216"/>
      <c r="B324" s="175"/>
      <c r="C324" s="74"/>
      <c r="D324" s="217"/>
      <c r="E324" s="176"/>
      <c r="F324" s="74"/>
      <c r="G324" s="175"/>
      <c r="H324" s="175"/>
      <c r="I324" s="175"/>
      <c r="J324" s="214"/>
      <c r="K324" s="215"/>
      <c r="L324" s="74"/>
    </row>
    <row r="325" spans="1:12" s="2" customFormat="1">
      <c r="A325" s="216"/>
      <c r="B325" s="175"/>
      <c r="C325" s="74"/>
      <c r="D325" s="217"/>
      <c r="E325" s="176"/>
      <c r="F325" s="74"/>
      <c r="G325" s="175"/>
      <c r="H325" s="175"/>
      <c r="I325" s="175"/>
      <c r="J325" s="214"/>
      <c r="K325" s="215"/>
      <c r="L325" s="74"/>
    </row>
    <row r="326" spans="1:12" s="2" customFormat="1">
      <c r="A326" s="216"/>
      <c r="B326" s="175"/>
      <c r="C326" s="74"/>
      <c r="D326" s="217"/>
      <c r="E326" s="176"/>
      <c r="F326" s="74"/>
      <c r="G326" s="175"/>
      <c r="H326" s="175"/>
      <c r="I326" s="175"/>
      <c r="J326" s="214"/>
      <c r="K326" s="215"/>
      <c r="L326" s="74"/>
    </row>
    <row r="327" spans="1:12" s="2" customFormat="1">
      <c r="A327" s="216"/>
      <c r="B327" s="175"/>
      <c r="C327" s="74"/>
      <c r="D327" s="217"/>
      <c r="E327" s="176"/>
      <c r="F327" s="74"/>
      <c r="G327" s="175"/>
      <c r="H327" s="175"/>
      <c r="I327" s="175"/>
      <c r="J327" s="214"/>
      <c r="K327" s="215"/>
      <c r="L327" s="74"/>
    </row>
    <row r="328" spans="1:12" s="2" customFormat="1">
      <c r="A328" s="216"/>
      <c r="B328" s="175"/>
      <c r="C328" s="74"/>
      <c r="D328" s="217"/>
      <c r="E328" s="176"/>
      <c r="F328" s="74"/>
      <c r="G328" s="175"/>
      <c r="H328" s="175"/>
      <c r="I328" s="175"/>
      <c r="J328" s="214"/>
      <c r="K328" s="215"/>
      <c r="L328" s="74"/>
    </row>
    <row r="329" spans="1:12" s="2" customFormat="1">
      <c r="A329" s="216"/>
      <c r="B329" s="175"/>
      <c r="C329" s="74"/>
      <c r="D329" s="217"/>
      <c r="E329" s="176"/>
      <c r="F329" s="74"/>
      <c r="G329" s="175"/>
      <c r="H329" s="175"/>
      <c r="I329" s="175"/>
      <c r="J329" s="214"/>
      <c r="K329" s="215"/>
      <c r="L329" s="74"/>
    </row>
    <row r="330" spans="1:12" s="2" customFormat="1">
      <c r="A330" s="216"/>
      <c r="B330" s="175"/>
      <c r="C330" s="74"/>
      <c r="D330" s="217"/>
      <c r="E330" s="176"/>
      <c r="F330" s="74"/>
      <c r="G330" s="175"/>
      <c r="H330" s="175"/>
      <c r="I330" s="175"/>
      <c r="J330" s="214"/>
      <c r="K330" s="215"/>
      <c r="L330" s="74"/>
    </row>
    <row r="331" spans="1:12" s="2" customFormat="1">
      <c r="A331" s="216"/>
      <c r="B331" s="175"/>
      <c r="C331" s="74"/>
      <c r="D331" s="217"/>
      <c r="E331" s="176"/>
      <c r="F331" s="74"/>
      <c r="G331" s="175"/>
      <c r="H331" s="175"/>
      <c r="I331" s="175"/>
      <c r="J331" s="214"/>
      <c r="K331" s="215"/>
      <c r="L331" s="74"/>
    </row>
    <row r="332" spans="1:12" s="2" customFormat="1">
      <c r="A332" s="216"/>
      <c r="B332" s="175"/>
      <c r="C332" s="74"/>
      <c r="D332" s="217"/>
      <c r="E332" s="176"/>
      <c r="F332" s="74"/>
      <c r="G332" s="175"/>
      <c r="H332" s="175"/>
      <c r="I332" s="175"/>
      <c r="J332" s="214"/>
      <c r="K332" s="215"/>
      <c r="L332" s="74"/>
    </row>
    <row r="333" spans="1:12" s="2" customFormat="1">
      <c r="A333" s="216"/>
      <c r="B333" s="175"/>
      <c r="C333" s="74"/>
      <c r="D333" s="217"/>
      <c r="E333" s="176"/>
      <c r="F333" s="74"/>
      <c r="G333" s="175"/>
      <c r="H333" s="175"/>
      <c r="I333" s="175"/>
      <c r="J333" s="214"/>
      <c r="K333" s="215"/>
      <c r="L333" s="74"/>
    </row>
    <row r="334" spans="1:12" s="2" customFormat="1">
      <c r="A334" s="216"/>
      <c r="B334" s="175"/>
      <c r="C334" s="74"/>
      <c r="D334" s="217"/>
      <c r="E334" s="176"/>
      <c r="F334" s="74"/>
      <c r="G334" s="175"/>
      <c r="H334" s="175"/>
      <c r="I334" s="175"/>
      <c r="J334" s="214"/>
      <c r="K334" s="215"/>
      <c r="L334" s="74"/>
    </row>
    <row r="335" spans="1:12" s="2" customFormat="1">
      <c r="A335" s="216"/>
      <c r="B335" s="175"/>
      <c r="C335" s="74"/>
      <c r="D335" s="217"/>
      <c r="E335" s="176"/>
      <c r="F335" s="74"/>
      <c r="G335" s="175"/>
      <c r="H335" s="175"/>
      <c r="I335" s="175"/>
      <c r="J335" s="214"/>
      <c r="K335" s="215"/>
      <c r="L335" s="74"/>
    </row>
    <row r="336" spans="1:12" s="2" customFormat="1">
      <c r="A336" s="216"/>
      <c r="B336" s="175"/>
      <c r="C336" s="74"/>
      <c r="D336" s="217"/>
      <c r="E336" s="176"/>
      <c r="F336" s="74"/>
      <c r="G336" s="175"/>
      <c r="H336" s="175"/>
      <c r="I336" s="175"/>
      <c r="J336" s="214"/>
      <c r="K336" s="215"/>
      <c r="L336" s="74"/>
    </row>
    <row r="337" spans="1:12" s="2" customFormat="1">
      <c r="A337" s="216"/>
      <c r="B337" s="175"/>
      <c r="C337" s="74"/>
      <c r="D337" s="217"/>
      <c r="E337" s="176"/>
      <c r="F337" s="74"/>
      <c r="G337" s="175"/>
      <c r="H337" s="175"/>
      <c r="I337" s="175"/>
      <c r="J337" s="214"/>
      <c r="K337" s="215"/>
      <c r="L337" s="74"/>
    </row>
    <row r="338" spans="1:12" s="2" customFormat="1">
      <c r="A338" s="216"/>
      <c r="B338" s="175"/>
      <c r="C338" s="74"/>
      <c r="D338" s="217"/>
      <c r="E338" s="176"/>
      <c r="F338" s="74"/>
      <c r="G338" s="175"/>
      <c r="H338" s="175"/>
      <c r="I338" s="175"/>
      <c r="J338" s="214"/>
      <c r="K338" s="215"/>
      <c r="L338" s="74"/>
    </row>
    <row r="339" spans="1:12" s="2" customFormat="1">
      <c r="A339" s="216"/>
      <c r="B339" s="175"/>
      <c r="C339" s="74"/>
      <c r="D339" s="217"/>
      <c r="E339" s="176"/>
      <c r="F339" s="74"/>
      <c r="G339" s="175"/>
      <c r="H339" s="175"/>
      <c r="I339" s="175"/>
      <c r="J339" s="214"/>
      <c r="K339" s="215"/>
      <c r="L339" s="74"/>
    </row>
    <row r="340" spans="1:12" s="2" customFormat="1">
      <c r="A340" s="216"/>
      <c r="B340" s="175"/>
      <c r="C340" s="74"/>
      <c r="D340" s="217"/>
      <c r="E340" s="176"/>
      <c r="F340" s="74"/>
      <c r="G340" s="175"/>
      <c r="H340" s="175"/>
      <c r="I340" s="175"/>
      <c r="J340" s="214"/>
      <c r="K340" s="215"/>
      <c r="L340" s="74"/>
    </row>
    <row r="341" spans="1:12" s="2" customFormat="1">
      <c r="A341" s="216"/>
      <c r="B341" s="175"/>
      <c r="C341" s="74"/>
      <c r="D341" s="217"/>
      <c r="E341" s="176"/>
      <c r="F341" s="74"/>
      <c r="G341" s="175"/>
      <c r="H341" s="175"/>
      <c r="I341" s="175"/>
      <c r="J341" s="214"/>
      <c r="K341" s="215"/>
      <c r="L341" s="74"/>
    </row>
    <row r="342" spans="1:12" s="2" customFormat="1">
      <c r="A342" s="216"/>
      <c r="B342" s="175"/>
      <c r="C342" s="74"/>
      <c r="D342" s="217"/>
      <c r="E342" s="176"/>
      <c r="F342" s="74"/>
      <c r="G342" s="175"/>
      <c r="H342" s="175"/>
      <c r="I342" s="175"/>
      <c r="J342" s="214"/>
      <c r="K342" s="215"/>
      <c r="L342" s="74"/>
    </row>
    <row r="343" spans="1:12" s="2" customFormat="1">
      <c r="A343" s="216"/>
      <c r="B343" s="175"/>
      <c r="C343" s="74"/>
      <c r="D343" s="217"/>
      <c r="E343" s="176"/>
      <c r="F343" s="74"/>
      <c r="G343" s="175"/>
      <c r="H343" s="175"/>
      <c r="I343" s="175"/>
      <c r="J343" s="214"/>
      <c r="K343" s="215"/>
      <c r="L343" s="74"/>
    </row>
    <row r="344" spans="1:12" s="2" customFormat="1">
      <c r="A344" s="216"/>
      <c r="B344" s="175"/>
      <c r="C344" s="74"/>
      <c r="D344" s="217"/>
      <c r="E344" s="176"/>
      <c r="F344" s="74"/>
      <c r="G344" s="175"/>
      <c r="H344" s="175"/>
      <c r="I344" s="175"/>
      <c r="J344" s="214"/>
      <c r="K344" s="215"/>
      <c r="L344" s="74"/>
    </row>
    <row r="345" spans="1:12" s="2" customFormat="1">
      <c r="A345" s="216"/>
      <c r="B345" s="175"/>
      <c r="C345" s="74"/>
      <c r="D345" s="217"/>
      <c r="E345" s="176"/>
      <c r="F345" s="74"/>
      <c r="G345" s="175"/>
      <c r="H345" s="175"/>
      <c r="I345" s="175"/>
      <c r="J345" s="214"/>
      <c r="K345" s="215"/>
      <c r="L345" s="74"/>
    </row>
    <row r="346" spans="1:12" s="2" customFormat="1">
      <c r="A346" s="216"/>
      <c r="B346" s="175"/>
      <c r="C346" s="74"/>
      <c r="D346" s="217"/>
      <c r="E346" s="176"/>
      <c r="F346" s="74"/>
      <c r="G346" s="175"/>
      <c r="H346" s="175"/>
      <c r="I346" s="175"/>
      <c r="J346" s="214"/>
      <c r="K346" s="215"/>
      <c r="L346" s="74"/>
    </row>
    <row r="347" spans="1:12" s="2" customFormat="1">
      <c r="A347" s="216"/>
      <c r="B347" s="175"/>
      <c r="C347" s="74"/>
      <c r="D347" s="217"/>
      <c r="E347" s="176"/>
      <c r="F347" s="74"/>
      <c r="G347" s="175"/>
      <c r="H347" s="175"/>
      <c r="I347" s="175"/>
      <c r="J347" s="214"/>
      <c r="K347" s="215"/>
      <c r="L347" s="74"/>
    </row>
    <row r="348" spans="1:12" s="2" customFormat="1">
      <c r="A348" s="216"/>
      <c r="B348" s="175"/>
      <c r="C348" s="74"/>
      <c r="D348" s="217"/>
      <c r="E348" s="176"/>
      <c r="F348" s="74"/>
      <c r="G348" s="175"/>
      <c r="H348" s="175"/>
      <c r="I348" s="175"/>
      <c r="J348" s="214"/>
      <c r="K348" s="215"/>
      <c r="L348" s="74"/>
    </row>
    <row r="349" spans="1:12" s="2" customFormat="1">
      <c r="A349" s="216"/>
      <c r="B349" s="175"/>
      <c r="C349" s="74"/>
      <c r="D349" s="217"/>
      <c r="E349" s="176"/>
      <c r="F349" s="74"/>
      <c r="G349" s="175"/>
      <c r="H349" s="175"/>
      <c r="I349" s="175"/>
      <c r="J349" s="214"/>
      <c r="K349" s="215"/>
      <c r="L349" s="74"/>
    </row>
    <row r="350" spans="1:12" s="2" customFormat="1">
      <c r="A350" s="216"/>
      <c r="B350" s="175"/>
      <c r="C350" s="74"/>
      <c r="D350" s="217"/>
      <c r="E350" s="176"/>
      <c r="F350" s="74"/>
      <c r="G350" s="175"/>
      <c r="H350" s="175"/>
      <c r="I350" s="175"/>
      <c r="J350" s="214"/>
      <c r="K350" s="215"/>
      <c r="L350" s="74"/>
    </row>
    <row r="351" spans="1:12" s="2" customFormat="1">
      <c r="A351" s="216"/>
      <c r="B351" s="175"/>
      <c r="C351" s="74"/>
      <c r="D351" s="217"/>
      <c r="E351" s="176"/>
      <c r="F351" s="74"/>
      <c r="G351" s="175"/>
      <c r="H351" s="175"/>
      <c r="I351" s="175"/>
      <c r="J351" s="214"/>
      <c r="K351" s="215"/>
      <c r="L351" s="74"/>
    </row>
    <row r="352" spans="1:12" s="2" customFormat="1">
      <c r="A352" s="216"/>
      <c r="B352" s="175"/>
      <c r="C352" s="74"/>
      <c r="D352" s="217"/>
      <c r="E352" s="176"/>
      <c r="F352" s="74"/>
      <c r="G352" s="175"/>
      <c r="H352" s="175"/>
      <c r="I352" s="175"/>
      <c r="J352" s="214"/>
      <c r="K352" s="215"/>
      <c r="L352" s="74"/>
    </row>
    <row r="353" spans="1:12" s="2" customFormat="1">
      <c r="A353" s="216"/>
      <c r="B353" s="175"/>
      <c r="C353" s="74"/>
      <c r="D353" s="217"/>
      <c r="E353" s="176"/>
      <c r="F353" s="74"/>
      <c r="G353" s="175"/>
      <c r="H353" s="175"/>
      <c r="I353" s="175"/>
      <c r="J353" s="214"/>
      <c r="K353" s="215"/>
      <c r="L353" s="74"/>
    </row>
    <row r="354" spans="1:12" s="2" customFormat="1">
      <c r="A354" s="216"/>
      <c r="B354" s="175"/>
      <c r="C354" s="74"/>
      <c r="D354" s="217"/>
      <c r="E354" s="176"/>
      <c r="F354" s="74"/>
      <c r="G354" s="175"/>
      <c r="H354" s="175"/>
      <c r="I354" s="175"/>
      <c r="J354" s="214"/>
      <c r="K354" s="215"/>
      <c r="L354" s="74"/>
    </row>
    <row r="355" spans="1:12" s="2" customFormat="1">
      <c r="A355" s="216"/>
      <c r="B355" s="175"/>
      <c r="C355" s="74"/>
      <c r="D355" s="217"/>
      <c r="E355" s="176"/>
      <c r="F355" s="74"/>
      <c r="G355" s="175"/>
      <c r="H355" s="175"/>
      <c r="I355" s="175"/>
      <c r="J355" s="214"/>
      <c r="K355" s="215"/>
      <c r="L355" s="74"/>
    </row>
    <row r="356" spans="1:12" s="2" customFormat="1">
      <c r="A356" s="216"/>
      <c r="B356" s="175"/>
      <c r="C356" s="74"/>
      <c r="D356" s="217"/>
      <c r="E356" s="176"/>
      <c r="F356" s="74"/>
      <c r="G356" s="175"/>
      <c r="H356" s="175"/>
      <c r="I356" s="175"/>
      <c r="J356" s="214"/>
      <c r="K356" s="215"/>
      <c r="L356" s="74"/>
    </row>
    <row r="357" spans="1:12" s="2" customFormat="1">
      <c r="A357" s="216"/>
      <c r="B357" s="175"/>
      <c r="C357" s="74"/>
      <c r="D357" s="217"/>
      <c r="E357" s="176"/>
      <c r="F357" s="74"/>
      <c r="G357" s="175"/>
      <c r="H357" s="175"/>
      <c r="I357" s="175"/>
      <c r="J357" s="214"/>
      <c r="K357" s="215"/>
      <c r="L357" s="74"/>
    </row>
    <row r="358" spans="1:12" s="2" customFormat="1">
      <c r="A358" s="216"/>
      <c r="B358" s="175"/>
      <c r="C358" s="74"/>
      <c r="D358" s="217"/>
      <c r="E358" s="176"/>
      <c r="F358" s="74"/>
      <c r="G358" s="175"/>
      <c r="H358" s="175"/>
      <c r="I358" s="175"/>
      <c r="J358" s="214"/>
      <c r="K358" s="215"/>
      <c r="L358" s="74"/>
    </row>
    <row r="359" spans="1:12" s="2" customFormat="1">
      <c r="A359" s="216"/>
      <c r="B359" s="175"/>
      <c r="C359" s="74"/>
      <c r="D359" s="217"/>
      <c r="E359" s="176"/>
      <c r="F359" s="74"/>
      <c r="G359" s="175"/>
      <c r="H359" s="175"/>
      <c r="I359" s="175"/>
      <c r="J359" s="214"/>
      <c r="K359" s="215"/>
      <c r="L359" s="74"/>
    </row>
    <row r="360" spans="1:12" s="2" customFormat="1">
      <c r="A360" s="216"/>
      <c r="B360" s="175"/>
      <c r="C360" s="74"/>
      <c r="D360" s="217"/>
      <c r="E360" s="176"/>
      <c r="F360" s="74"/>
      <c r="G360" s="175"/>
      <c r="H360" s="175"/>
      <c r="I360" s="175"/>
      <c r="J360" s="214"/>
      <c r="K360" s="215"/>
      <c r="L360" s="74"/>
    </row>
    <row r="361" spans="1:12" s="2" customFormat="1">
      <c r="A361" s="216"/>
      <c r="B361" s="175"/>
      <c r="C361" s="74"/>
      <c r="D361" s="217"/>
      <c r="E361" s="176"/>
      <c r="F361" s="74"/>
      <c r="G361" s="175"/>
      <c r="H361" s="175"/>
      <c r="I361" s="175"/>
      <c r="J361" s="214"/>
      <c r="K361" s="215"/>
      <c r="L361" s="74"/>
    </row>
    <row r="362" spans="1:12" s="2" customFormat="1">
      <c r="A362" s="216"/>
      <c r="B362" s="175"/>
      <c r="C362" s="74"/>
      <c r="D362" s="217"/>
      <c r="E362" s="176"/>
      <c r="F362" s="74"/>
      <c r="G362" s="175"/>
      <c r="H362" s="175"/>
      <c r="I362" s="175"/>
      <c r="J362" s="214"/>
      <c r="K362" s="215"/>
      <c r="L362" s="74"/>
    </row>
    <row r="363" spans="1:12" s="2" customFormat="1">
      <c r="A363" s="216"/>
      <c r="B363" s="175"/>
      <c r="C363" s="74"/>
      <c r="D363" s="217"/>
      <c r="E363" s="176"/>
      <c r="F363" s="74"/>
      <c r="G363" s="175"/>
      <c r="H363" s="175"/>
      <c r="I363" s="175"/>
      <c r="J363" s="214"/>
      <c r="K363" s="215"/>
      <c r="L363" s="74"/>
    </row>
    <row r="364" spans="1:12" s="2" customFormat="1">
      <c r="A364" s="216"/>
      <c r="B364" s="175"/>
      <c r="C364" s="74"/>
      <c r="D364" s="217"/>
      <c r="E364" s="176"/>
      <c r="F364" s="74"/>
      <c r="G364" s="175"/>
      <c r="H364" s="175"/>
      <c r="I364" s="175"/>
      <c r="J364" s="214"/>
      <c r="K364" s="215"/>
      <c r="L364" s="74"/>
    </row>
    <row r="365" spans="1:12" s="2" customFormat="1">
      <c r="A365" s="216"/>
      <c r="B365" s="175"/>
      <c r="C365" s="74"/>
      <c r="D365" s="217"/>
      <c r="E365" s="176"/>
      <c r="F365" s="74"/>
      <c r="G365" s="175"/>
      <c r="H365" s="175"/>
      <c r="I365" s="175"/>
      <c r="J365" s="214"/>
      <c r="K365" s="215"/>
      <c r="L365" s="74"/>
    </row>
    <row r="366" spans="1:12" s="2" customFormat="1">
      <c r="A366" s="216"/>
      <c r="B366" s="175"/>
      <c r="C366" s="74"/>
      <c r="D366" s="217"/>
      <c r="E366" s="176"/>
      <c r="F366" s="74"/>
      <c r="G366" s="175"/>
      <c r="H366" s="175"/>
      <c r="I366" s="175"/>
      <c r="J366" s="214"/>
      <c r="K366" s="215"/>
      <c r="L366" s="74"/>
    </row>
    <row r="367" spans="1:12" s="2" customFormat="1">
      <c r="A367" s="216"/>
      <c r="B367" s="175"/>
      <c r="C367" s="74"/>
      <c r="D367" s="217"/>
      <c r="E367" s="176"/>
      <c r="F367" s="74"/>
      <c r="G367" s="175"/>
      <c r="H367" s="175"/>
      <c r="I367" s="175"/>
      <c r="J367" s="214"/>
      <c r="K367" s="215"/>
      <c r="L367" s="74"/>
    </row>
    <row r="368" spans="1:12" s="2" customFormat="1">
      <c r="A368" s="216"/>
      <c r="B368" s="175"/>
      <c r="C368" s="74"/>
      <c r="D368" s="217"/>
      <c r="E368" s="176"/>
      <c r="F368" s="74"/>
      <c r="G368" s="175"/>
      <c r="H368" s="175"/>
      <c r="I368" s="175"/>
      <c r="J368" s="214"/>
      <c r="K368" s="215"/>
      <c r="L368" s="74"/>
    </row>
    <row r="369" spans="1:12" s="2" customFormat="1">
      <c r="A369" s="216"/>
      <c r="B369" s="175"/>
      <c r="C369" s="74"/>
      <c r="D369" s="217"/>
      <c r="E369" s="176"/>
      <c r="F369" s="74"/>
      <c r="G369" s="175"/>
      <c r="H369" s="175"/>
      <c r="I369" s="175"/>
      <c r="J369" s="214"/>
      <c r="K369" s="215"/>
      <c r="L369" s="74"/>
    </row>
    <row r="370" spans="1:12" s="2" customFormat="1">
      <c r="A370" s="216"/>
      <c r="B370" s="175"/>
      <c r="C370" s="74"/>
      <c r="D370" s="217"/>
      <c r="E370" s="176"/>
      <c r="F370" s="74"/>
      <c r="G370" s="175"/>
      <c r="H370" s="175"/>
      <c r="I370" s="175"/>
      <c r="J370" s="214"/>
      <c r="K370" s="215"/>
      <c r="L370" s="74"/>
    </row>
    <row r="371" spans="1:12" s="2" customFormat="1">
      <c r="A371" s="216"/>
      <c r="B371" s="175"/>
      <c r="C371" s="74"/>
      <c r="D371" s="217"/>
      <c r="E371" s="176"/>
      <c r="F371" s="74"/>
      <c r="G371" s="175"/>
      <c r="H371" s="175"/>
      <c r="I371" s="175"/>
      <c r="J371" s="214"/>
      <c r="K371" s="215"/>
      <c r="L371" s="74"/>
    </row>
    <row r="372" spans="1:12" s="2" customFormat="1">
      <c r="A372" s="216"/>
      <c r="B372" s="175"/>
      <c r="C372" s="74"/>
      <c r="D372" s="217"/>
      <c r="E372" s="176"/>
      <c r="F372" s="74"/>
      <c r="G372" s="175"/>
      <c r="H372" s="175"/>
      <c r="I372" s="175"/>
      <c r="J372" s="214"/>
      <c r="K372" s="215"/>
      <c r="L372" s="74"/>
    </row>
    <row r="373" spans="1:12" s="2" customFormat="1">
      <c r="A373" s="216"/>
      <c r="B373" s="175"/>
      <c r="C373" s="74"/>
      <c r="D373" s="217"/>
      <c r="E373" s="176"/>
      <c r="F373" s="74"/>
      <c r="G373" s="175"/>
      <c r="H373" s="175"/>
      <c r="I373" s="175"/>
      <c r="J373" s="214"/>
      <c r="K373" s="215"/>
      <c r="L373" s="74"/>
    </row>
    <row r="374" spans="1:12" s="2" customFormat="1">
      <c r="A374" s="216"/>
      <c r="B374" s="175"/>
      <c r="C374" s="74"/>
      <c r="D374" s="217"/>
      <c r="E374" s="176"/>
      <c r="F374" s="74"/>
      <c r="G374" s="175"/>
      <c r="H374" s="175"/>
      <c r="I374" s="175"/>
      <c r="J374" s="214"/>
      <c r="K374" s="215"/>
      <c r="L374" s="74"/>
    </row>
    <row r="375" spans="1:12" s="2" customFormat="1">
      <c r="A375" s="216"/>
      <c r="B375" s="175"/>
      <c r="C375" s="74"/>
      <c r="D375" s="217"/>
      <c r="E375" s="176"/>
      <c r="F375" s="74"/>
      <c r="G375" s="175"/>
      <c r="H375" s="175"/>
      <c r="I375" s="175"/>
      <c r="J375" s="214"/>
      <c r="K375" s="215"/>
      <c r="L375" s="74"/>
    </row>
    <row r="376" spans="1:12" s="2" customFormat="1">
      <c r="A376" s="216"/>
      <c r="B376" s="175"/>
      <c r="C376" s="74"/>
      <c r="D376" s="217"/>
      <c r="E376" s="176"/>
      <c r="F376" s="74"/>
      <c r="G376" s="175"/>
      <c r="H376" s="175"/>
      <c r="I376" s="175"/>
      <c r="J376" s="214"/>
      <c r="K376" s="215"/>
      <c r="L376" s="74"/>
    </row>
    <row r="377" spans="1:12" s="2" customFormat="1">
      <c r="A377" s="216"/>
      <c r="B377" s="175"/>
      <c r="C377" s="74"/>
      <c r="D377" s="217"/>
      <c r="E377" s="176"/>
      <c r="F377" s="74"/>
      <c r="G377" s="175"/>
      <c r="H377" s="175"/>
      <c r="I377" s="175"/>
      <c r="J377" s="214"/>
      <c r="K377" s="215"/>
      <c r="L377" s="74"/>
    </row>
    <row r="378" spans="1:12" s="2" customFormat="1">
      <c r="A378" s="216"/>
      <c r="B378" s="175"/>
      <c r="C378" s="74"/>
      <c r="D378" s="217"/>
      <c r="E378" s="176"/>
      <c r="F378" s="74"/>
      <c r="G378" s="175"/>
      <c r="H378" s="175"/>
      <c r="I378" s="175"/>
      <c r="J378" s="214"/>
      <c r="K378" s="215"/>
      <c r="L378" s="74"/>
    </row>
    <row r="379" spans="1:12" s="2" customFormat="1">
      <c r="A379" s="216"/>
      <c r="B379" s="175"/>
      <c r="C379" s="74"/>
      <c r="D379" s="217"/>
      <c r="E379" s="176"/>
      <c r="F379" s="74"/>
      <c r="G379" s="175"/>
      <c r="H379" s="175"/>
      <c r="I379" s="175"/>
      <c r="J379" s="214"/>
      <c r="K379" s="215"/>
      <c r="L379" s="74"/>
    </row>
    <row r="380" spans="1:12" s="2" customFormat="1">
      <c r="A380" s="216"/>
      <c r="B380" s="175"/>
      <c r="C380" s="74"/>
      <c r="D380" s="217"/>
      <c r="E380" s="176"/>
      <c r="F380" s="74"/>
      <c r="G380" s="175"/>
      <c r="H380" s="175"/>
      <c r="I380" s="175"/>
      <c r="J380" s="214"/>
      <c r="K380" s="215"/>
      <c r="L380" s="74"/>
    </row>
    <row r="381" spans="1:12" s="2" customFormat="1">
      <c r="A381" s="216"/>
      <c r="B381" s="175"/>
      <c r="C381" s="74"/>
      <c r="D381" s="217"/>
      <c r="E381" s="176"/>
      <c r="F381" s="74"/>
      <c r="G381" s="175"/>
      <c r="H381" s="175"/>
      <c r="I381" s="175"/>
      <c r="J381" s="214"/>
      <c r="K381" s="215"/>
      <c r="L381" s="74"/>
    </row>
    <row r="382" spans="1:12" s="2" customFormat="1">
      <c r="A382" s="216"/>
      <c r="B382" s="175"/>
      <c r="C382" s="74"/>
      <c r="D382" s="217"/>
      <c r="E382" s="176"/>
      <c r="F382" s="74"/>
      <c r="G382" s="175"/>
      <c r="H382" s="175"/>
      <c r="I382" s="175"/>
      <c r="J382" s="214"/>
      <c r="K382" s="215"/>
      <c r="L382" s="74"/>
    </row>
    <row r="383" spans="1:12" s="2" customFormat="1">
      <c r="A383" s="216"/>
      <c r="B383" s="175"/>
      <c r="C383" s="74"/>
      <c r="D383" s="217"/>
      <c r="E383" s="176"/>
      <c r="F383" s="74"/>
      <c r="G383" s="175"/>
      <c r="H383" s="175"/>
      <c r="I383" s="175"/>
      <c r="J383" s="214"/>
      <c r="K383" s="215"/>
      <c r="L383" s="74"/>
    </row>
    <row r="384" spans="1:12" s="2" customFormat="1">
      <c r="A384" s="216"/>
      <c r="B384" s="175"/>
      <c r="C384" s="74"/>
      <c r="D384" s="217"/>
      <c r="E384" s="176"/>
      <c r="F384" s="74"/>
      <c r="G384" s="175"/>
      <c r="H384" s="175"/>
      <c r="I384" s="175"/>
      <c r="J384" s="214"/>
      <c r="K384" s="215"/>
      <c r="L384" s="74"/>
    </row>
    <row r="385" spans="1:12" s="2" customFormat="1">
      <c r="A385" s="216"/>
      <c r="B385" s="175"/>
      <c r="C385" s="74"/>
      <c r="D385" s="217"/>
      <c r="E385" s="176"/>
      <c r="F385" s="74"/>
      <c r="G385" s="175"/>
      <c r="H385" s="175"/>
      <c r="I385" s="175"/>
      <c r="J385" s="214"/>
      <c r="K385" s="215"/>
      <c r="L385" s="74"/>
    </row>
    <row r="386" spans="1:12" s="2" customFormat="1">
      <c r="A386" s="216"/>
      <c r="B386" s="175"/>
      <c r="C386" s="74"/>
      <c r="D386" s="217"/>
      <c r="E386" s="176"/>
      <c r="F386" s="74"/>
      <c r="G386" s="175"/>
      <c r="H386" s="175"/>
      <c r="I386" s="175"/>
      <c r="J386" s="214"/>
      <c r="K386" s="215"/>
      <c r="L386" s="74"/>
    </row>
    <row r="387" spans="1:12" s="2" customFormat="1">
      <c r="A387" s="216"/>
      <c r="B387" s="175"/>
      <c r="C387" s="74"/>
      <c r="D387" s="217"/>
      <c r="E387" s="176"/>
      <c r="F387" s="74"/>
      <c r="G387" s="175"/>
      <c r="H387" s="175"/>
      <c r="I387" s="175"/>
      <c r="J387" s="214"/>
      <c r="K387" s="215"/>
      <c r="L387" s="74"/>
    </row>
    <row r="388" spans="1:12" s="2" customFormat="1">
      <c r="A388" s="216"/>
      <c r="B388" s="175"/>
      <c r="C388" s="74"/>
      <c r="D388" s="217"/>
      <c r="E388" s="176"/>
      <c r="F388" s="74"/>
      <c r="G388" s="175"/>
      <c r="H388" s="175"/>
      <c r="I388" s="175"/>
      <c r="J388" s="214"/>
      <c r="K388" s="215"/>
      <c r="L388" s="74"/>
    </row>
    <row r="389" spans="1:12" s="2" customFormat="1">
      <c r="A389" s="216"/>
      <c r="B389" s="175"/>
      <c r="C389" s="74"/>
      <c r="D389" s="217"/>
      <c r="E389" s="176"/>
      <c r="F389" s="74"/>
      <c r="G389" s="175"/>
      <c r="H389" s="175"/>
      <c r="I389" s="175"/>
      <c r="J389" s="214"/>
      <c r="K389" s="215"/>
      <c r="L389" s="74"/>
    </row>
    <row r="390" spans="1:12" s="2" customFormat="1">
      <c r="A390" s="216"/>
      <c r="B390" s="175"/>
      <c r="C390" s="74"/>
      <c r="D390" s="217"/>
      <c r="E390" s="176"/>
      <c r="F390" s="74"/>
      <c r="G390" s="175"/>
      <c r="H390" s="175"/>
      <c r="I390" s="175"/>
      <c r="J390" s="214"/>
      <c r="K390" s="215"/>
      <c r="L390" s="74"/>
    </row>
    <row r="391" spans="1:12" s="2" customFormat="1">
      <c r="A391" s="216"/>
      <c r="B391" s="175"/>
      <c r="C391" s="74"/>
      <c r="D391" s="217"/>
      <c r="E391" s="176"/>
      <c r="F391" s="74"/>
      <c r="G391" s="175"/>
      <c r="H391" s="175"/>
      <c r="I391" s="175"/>
      <c r="J391" s="214"/>
      <c r="K391" s="215"/>
      <c r="L391" s="74"/>
    </row>
    <row r="392" spans="1:12" s="2" customFormat="1">
      <c r="A392" s="216"/>
      <c r="B392" s="175"/>
      <c r="C392" s="74"/>
      <c r="D392" s="217"/>
      <c r="E392" s="176"/>
      <c r="F392" s="74"/>
      <c r="G392" s="175"/>
      <c r="H392" s="175"/>
      <c r="I392" s="175"/>
      <c r="J392" s="214"/>
      <c r="K392" s="215"/>
      <c r="L392" s="74"/>
    </row>
    <row r="393" spans="1:12" s="2" customFormat="1">
      <c r="A393" s="216"/>
      <c r="B393" s="175"/>
      <c r="C393" s="74"/>
      <c r="D393" s="217"/>
      <c r="E393" s="176"/>
      <c r="F393" s="74"/>
      <c r="G393" s="175"/>
      <c r="H393" s="175"/>
      <c r="I393" s="175"/>
      <c r="J393" s="214"/>
      <c r="K393" s="215"/>
      <c r="L393" s="74"/>
    </row>
    <row r="394" spans="1:12" s="2" customFormat="1">
      <c r="A394" s="216"/>
      <c r="B394" s="175"/>
      <c r="C394" s="74"/>
      <c r="D394" s="217"/>
      <c r="E394" s="176"/>
      <c r="F394" s="74"/>
      <c r="G394" s="175"/>
      <c r="H394" s="175"/>
      <c r="I394" s="175"/>
      <c r="J394" s="214"/>
      <c r="K394" s="215"/>
      <c r="L394" s="74"/>
    </row>
    <row r="395" spans="1:12" s="2" customFormat="1">
      <c r="A395" s="216"/>
      <c r="B395" s="175"/>
      <c r="C395" s="74"/>
      <c r="D395" s="217"/>
      <c r="E395" s="176"/>
      <c r="F395" s="74"/>
      <c r="G395" s="175"/>
      <c r="H395" s="175"/>
      <c r="I395" s="175"/>
      <c r="J395" s="214"/>
      <c r="K395" s="215"/>
      <c r="L395" s="74"/>
    </row>
    <row r="396" spans="1:12" s="2" customFormat="1">
      <c r="A396" s="216"/>
      <c r="B396" s="175"/>
      <c r="C396" s="74"/>
      <c r="D396" s="217"/>
      <c r="E396" s="176"/>
      <c r="F396" s="74"/>
      <c r="G396" s="175"/>
      <c r="H396" s="175"/>
      <c r="I396" s="175"/>
      <c r="J396" s="214"/>
      <c r="K396" s="215"/>
      <c r="L396" s="74"/>
    </row>
    <row r="397" spans="1:12" s="2" customFormat="1">
      <c r="A397" s="216"/>
      <c r="B397" s="175"/>
      <c r="C397" s="74"/>
      <c r="D397" s="217"/>
      <c r="E397" s="176"/>
      <c r="F397" s="74"/>
      <c r="G397" s="175"/>
      <c r="H397" s="175"/>
      <c r="I397" s="175"/>
      <c r="J397" s="214"/>
      <c r="K397" s="215"/>
      <c r="L397" s="74"/>
    </row>
    <row r="398" spans="1:12" s="2" customFormat="1">
      <c r="A398" s="216"/>
      <c r="B398" s="175"/>
      <c r="C398" s="74"/>
      <c r="D398" s="217"/>
      <c r="E398" s="176"/>
      <c r="F398" s="74"/>
      <c r="G398" s="175"/>
      <c r="H398" s="175"/>
      <c r="I398" s="175"/>
      <c r="J398" s="214"/>
      <c r="K398" s="215"/>
      <c r="L398" s="74"/>
    </row>
    <row r="399" spans="1:12" s="2" customFormat="1">
      <c r="A399" s="216"/>
      <c r="B399" s="175"/>
      <c r="C399" s="74"/>
      <c r="D399" s="217"/>
      <c r="E399" s="176"/>
      <c r="F399" s="74"/>
      <c r="G399" s="175"/>
      <c r="H399" s="175"/>
      <c r="I399" s="175"/>
      <c r="J399" s="214"/>
      <c r="K399" s="215"/>
      <c r="L399" s="74"/>
    </row>
    <row r="400" spans="1:12" s="2" customFormat="1">
      <c r="A400" s="216"/>
      <c r="B400" s="175"/>
      <c r="C400" s="74"/>
      <c r="D400" s="217"/>
      <c r="E400" s="176"/>
      <c r="F400" s="74"/>
      <c r="G400" s="175"/>
      <c r="H400" s="175"/>
      <c r="I400" s="175"/>
      <c r="J400" s="214"/>
      <c r="K400" s="215"/>
      <c r="L400" s="74"/>
    </row>
    <row r="401" spans="1:12" s="2" customFormat="1">
      <c r="A401" s="216"/>
      <c r="B401" s="175"/>
      <c r="C401" s="74"/>
      <c r="D401" s="217"/>
      <c r="E401" s="176"/>
      <c r="F401" s="74"/>
      <c r="G401" s="175"/>
      <c r="H401" s="175"/>
      <c r="I401" s="175"/>
      <c r="J401" s="214"/>
      <c r="K401" s="215"/>
      <c r="L401" s="74"/>
    </row>
    <row r="402" spans="1:12" s="2" customFormat="1">
      <c r="A402" s="216"/>
      <c r="B402" s="175"/>
      <c r="C402" s="74"/>
      <c r="D402" s="217"/>
      <c r="E402" s="176"/>
      <c r="F402" s="74"/>
      <c r="G402" s="175"/>
      <c r="H402" s="175"/>
      <c r="I402" s="175"/>
      <c r="J402" s="214"/>
      <c r="K402" s="215"/>
      <c r="L402" s="74"/>
    </row>
    <row r="403" spans="1:12" s="2" customFormat="1">
      <c r="A403" s="216"/>
      <c r="B403" s="175"/>
      <c r="C403" s="74"/>
      <c r="D403" s="217"/>
      <c r="E403" s="176"/>
      <c r="F403" s="74"/>
      <c r="G403" s="175"/>
      <c r="H403" s="175"/>
      <c r="I403" s="175"/>
      <c r="J403" s="214"/>
      <c r="K403" s="215"/>
      <c r="L403" s="74"/>
    </row>
    <row r="404" spans="1:12" s="2" customFormat="1">
      <c r="A404" s="216"/>
      <c r="B404" s="175"/>
      <c r="C404" s="74"/>
      <c r="D404" s="217"/>
      <c r="E404" s="176"/>
      <c r="F404" s="74"/>
      <c r="G404" s="175"/>
      <c r="H404" s="175"/>
      <c r="I404" s="175"/>
      <c r="J404" s="214"/>
      <c r="K404" s="215"/>
      <c r="L404" s="74"/>
    </row>
    <row r="405" spans="1:12" s="2" customFormat="1">
      <c r="A405" s="216"/>
      <c r="B405" s="175"/>
      <c r="C405" s="74"/>
      <c r="D405" s="217"/>
      <c r="E405" s="176"/>
      <c r="F405" s="74"/>
      <c r="G405" s="175"/>
      <c r="H405" s="175"/>
      <c r="I405" s="175"/>
      <c r="J405" s="214"/>
      <c r="K405" s="215"/>
      <c r="L405" s="74"/>
    </row>
    <row r="406" spans="1:12" s="2" customFormat="1">
      <c r="A406" s="216"/>
      <c r="B406" s="175"/>
      <c r="C406" s="74"/>
      <c r="D406" s="217"/>
      <c r="E406" s="176"/>
      <c r="F406" s="74"/>
      <c r="G406" s="175"/>
      <c r="H406" s="175"/>
      <c r="I406" s="175"/>
      <c r="J406" s="214"/>
      <c r="K406" s="215"/>
      <c r="L406" s="74"/>
    </row>
    <row r="407" spans="1:12" s="2" customFormat="1">
      <c r="A407" s="216"/>
      <c r="B407" s="175"/>
      <c r="C407" s="74"/>
      <c r="D407" s="217"/>
      <c r="E407" s="176"/>
      <c r="F407" s="74"/>
      <c r="G407" s="175"/>
      <c r="H407" s="175"/>
      <c r="I407" s="175"/>
      <c r="J407" s="214"/>
      <c r="K407" s="215"/>
      <c r="L407" s="74"/>
    </row>
    <row r="408" spans="1:12" s="2" customFormat="1">
      <c r="A408" s="216"/>
      <c r="B408" s="175"/>
      <c r="C408" s="74"/>
      <c r="D408" s="217"/>
      <c r="E408" s="176"/>
      <c r="F408" s="74"/>
      <c r="G408" s="175"/>
      <c r="H408" s="175"/>
      <c r="I408" s="175"/>
      <c r="J408" s="214"/>
      <c r="K408" s="215"/>
      <c r="L408" s="74"/>
    </row>
    <row r="409" spans="1:12" s="2" customFormat="1">
      <c r="A409" s="216"/>
      <c r="B409" s="175"/>
      <c r="C409" s="74"/>
      <c r="D409" s="217"/>
      <c r="E409" s="176"/>
      <c r="F409" s="74"/>
      <c r="G409" s="175"/>
      <c r="H409" s="175"/>
      <c r="I409" s="175"/>
      <c r="J409" s="214"/>
      <c r="K409" s="215"/>
      <c r="L409" s="74"/>
    </row>
    <row r="410" spans="1:12" s="2" customFormat="1">
      <c r="A410" s="216"/>
      <c r="B410" s="175"/>
      <c r="C410" s="74"/>
      <c r="D410" s="217"/>
      <c r="E410" s="176"/>
      <c r="F410" s="74"/>
      <c r="G410" s="175"/>
      <c r="H410" s="175"/>
      <c r="I410" s="175"/>
      <c r="J410" s="214"/>
      <c r="K410" s="215"/>
      <c r="L410" s="74"/>
    </row>
    <row r="411" spans="1:12" s="2" customFormat="1">
      <c r="A411" s="216"/>
      <c r="B411" s="175"/>
      <c r="C411" s="74"/>
      <c r="D411" s="217"/>
      <c r="E411" s="176"/>
      <c r="F411" s="74"/>
      <c r="G411" s="175"/>
      <c r="H411" s="175"/>
      <c r="I411" s="175"/>
      <c r="J411" s="214"/>
      <c r="K411" s="215"/>
      <c r="L411" s="74"/>
    </row>
    <row r="412" spans="1:12" s="2" customFormat="1">
      <c r="A412" s="216"/>
      <c r="B412" s="175"/>
      <c r="C412" s="74"/>
      <c r="D412" s="217"/>
      <c r="E412" s="176"/>
      <c r="F412" s="74"/>
      <c r="G412" s="175"/>
      <c r="H412" s="175"/>
      <c r="I412" s="175"/>
      <c r="J412" s="214"/>
      <c r="K412" s="215"/>
      <c r="L412" s="74"/>
    </row>
    <row r="413" spans="1:12" s="2" customFormat="1">
      <c r="A413" s="216"/>
      <c r="B413" s="175"/>
      <c r="C413" s="74"/>
      <c r="D413" s="217"/>
      <c r="E413" s="176"/>
      <c r="F413" s="74"/>
      <c r="G413" s="175"/>
      <c r="H413" s="175"/>
      <c r="I413" s="175"/>
      <c r="J413" s="214"/>
      <c r="K413" s="215"/>
      <c r="L413" s="74"/>
    </row>
    <row r="414" spans="1:12" s="2" customFormat="1">
      <c r="A414" s="216"/>
      <c r="B414" s="175"/>
      <c r="C414" s="74"/>
      <c r="D414" s="217"/>
      <c r="E414" s="176"/>
      <c r="F414" s="74"/>
      <c r="G414" s="175"/>
      <c r="H414" s="175"/>
      <c r="I414" s="175"/>
      <c r="J414" s="214"/>
      <c r="K414" s="215"/>
      <c r="L414" s="74"/>
    </row>
    <row r="415" spans="1:12" s="2" customFormat="1">
      <c r="A415" s="216"/>
      <c r="B415" s="175"/>
      <c r="C415" s="74"/>
      <c r="D415" s="217"/>
      <c r="E415" s="176"/>
      <c r="F415" s="74"/>
      <c r="G415" s="175"/>
      <c r="H415" s="175"/>
      <c r="I415" s="175"/>
      <c r="J415" s="214"/>
      <c r="K415" s="215"/>
      <c r="L415" s="74"/>
    </row>
    <row r="416" spans="1:12" s="2" customFormat="1">
      <c r="A416" s="216"/>
      <c r="B416" s="175"/>
      <c r="C416" s="74"/>
      <c r="D416" s="217"/>
      <c r="E416" s="176"/>
      <c r="F416" s="74"/>
      <c r="G416" s="175"/>
      <c r="H416" s="175"/>
      <c r="I416" s="175"/>
      <c r="J416" s="214"/>
      <c r="K416" s="215"/>
      <c r="L416" s="74"/>
    </row>
    <row r="417" spans="1:12" s="2" customFormat="1">
      <c r="A417" s="216"/>
      <c r="B417" s="175"/>
      <c r="C417" s="74"/>
      <c r="D417" s="217"/>
      <c r="E417" s="176"/>
      <c r="F417" s="74"/>
      <c r="G417" s="175"/>
      <c r="H417" s="175"/>
      <c r="I417" s="175"/>
      <c r="J417" s="214"/>
      <c r="K417" s="215"/>
      <c r="L417" s="74"/>
    </row>
    <row r="418" spans="1:12" s="2" customFormat="1">
      <c r="A418" s="216"/>
      <c r="B418" s="175"/>
      <c r="C418" s="74"/>
      <c r="D418" s="217"/>
      <c r="E418" s="176"/>
      <c r="F418" s="74"/>
      <c r="G418" s="175"/>
      <c r="H418" s="175"/>
      <c r="I418" s="175"/>
      <c r="J418" s="214"/>
      <c r="K418" s="215"/>
      <c r="L418" s="74"/>
    </row>
    <row r="419" spans="1:12" s="2" customFormat="1">
      <c r="A419" s="216"/>
      <c r="B419" s="175"/>
      <c r="C419" s="74"/>
      <c r="D419" s="217"/>
      <c r="E419" s="176"/>
      <c r="F419" s="74"/>
      <c r="G419" s="175"/>
      <c r="H419" s="175"/>
      <c r="I419" s="175"/>
      <c r="J419" s="214"/>
      <c r="K419" s="215"/>
      <c r="L419" s="74"/>
    </row>
    <row r="420" spans="1:12" s="2" customFormat="1">
      <c r="A420" s="216"/>
      <c r="B420" s="175"/>
      <c r="C420" s="74"/>
      <c r="D420" s="217"/>
      <c r="E420" s="176"/>
      <c r="F420" s="74"/>
      <c r="G420" s="175"/>
      <c r="H420" s="175"/>
      <c r="I420" s="175"/>
      <c r="J420" s="214"/>
      <c r="K420" s="215"/>
      <c r="L420" s="74"/>
    </row>
    <row r="421" spans="1:12" s="2" customFormat="1">
      <c r="A421" s="216"/>
      <c r="B421" s="175"/>
      <c r="C421" s="74"/>
      <c r="D421" s="217"/>
      <c r="E421" s="176"/>
      <c r="F421" s="74"/>
      <c r="G421" s="175"/>
      <c r="H421" s="175"/>
      <c r="I421" s="175"/>
      <c r="J421" s="214"/>
      <c r="K421" s="215"/>
      <c r="L421" s="74"/>
    </row>
    <row r="422" spans="1:12" s="2" customFormat="1">
      <c r="A422" s="216"/>
      <c r="B422" s="175"/>
      <c r="C422" s="74"/>
      <c r="D422" s="217"/>
      <c r="E422" s="176"/>
      <c r="F422" s="74"/>
      <c r="G422" s="175"/>
      <c r="H422" s="175"/>
      <c r="I422" s="175"/>
      <c r="J422" s="214"/>
      <c r="K422" s="215"/>
      <c r="L422" s="74"/>
    </row>
    <row r="423" spans="1:12" s="2" customFormat="1">
      <c r="A423" s="216"/>
      <c r="B423" s="175"/>
      <c r="C423" s="74"/>
      <c r="D423" s="217"/>
      <c r="E423" s="176"/>
      <c r="F423" s="74"/>
      <c r="G423" s="175"/>
      <c r="H423" s="175"/>
      <c r="I423" s="175"/>
      <c r="J423" s="214"/>
      <c r="K423" s="215"/>
      <c r="L423" s="74"/>
    </row>
    <row r="424" spans="1:12" s="2" customFormat="1">
      <c r="A424" s="216"/>
      <c r="B424" s="175"/>
      <c r="C424" s="74"/>
      <c r="D424" s="217"/>
      <c r="E424" s="176"/>
      <c r="F424" s="74"/>
      <c r="G424" s="175"/>
      <c r="H424" s="175"/>
      <c r="I424" s="175"/>
      <c r="J424" s="214"/>
      <c r="K424" s="215"/>
      <c r="L424" s="74"/>
    </row>
    <row r="425" spans="1:12" s="2" customFormat="1">
      <c r="A425" s="216"/>
      <c r="B425" s="175"/>
      <c r="C425" s="74"/>
      <c r="D425" s="217"/>
      <c r="E425" s="176"/>
      <c r="F425" s="74"/>
      <c r="G425" s="175"/>
      <c r="H425" s="175"/>
      <c r="I425" s="175"/>
      <c r="J425" s="214"/>
      <c r="K425" s="215"/>
      <c r="L425" s="74"/>
    </row>
    <row r="426" spans="1:12" s="2" customFormat="1">
      <c r="A426" s="216"/>
      <c r="B426" s="175"/>
      <c r="C426" s="74"/>
      <c r="D426" s="217"/>
      <c r="E426" s="176"/>
      <c r="F426" s="74"/>
      <c r="G426" s="175"/>
      <c r="H426" s="175"/>
      <c r="I426" s="175"/>
      <c r="J426" s="214"/>
      <c r="K426" s="215"/>
      <c r="L426" s="74"/>
    </row>
    <row r="427" spans="1:12" s="2" customFormat="1">
      <c r="A427" s="216"/>
      <c r="B427" s="175"/>
      <c r="C427" s="74"/>
      <c r="D427" s="217"/>
      <c r="E427" s="176"/>
      <c r="F427" s="74"/>
      <c r="G427" s="175"/>
      <c r="H427" s="175"/>
      <c r="I427" s="175"/>
      <c r="J427" s="214"/>
      <c r="K427" s="215"/>
      <c r="L427" s="74"/>
    </row>
    <row r="428" spans="1:12" s="2" customFormat="1">
      <c r="A428" s="216"/>
      <c r="B428" s="175"/>
      <c r="C428" s="74"/>
      <c r="D428" s="217"/>
      <c r="E428" s="176"/>
      <c r="F428" s="74"/>
      <c r="G428" s="175"/>
      <c r="H428" s="175"/>
      <c r="I428" s="175"/>
      <c r="J428" s="214"/>
      <c r="K428" s="215"/>
      <c r="L428" s="74"/>
    </row>
    <row r="429" spans="1:12" s="2" customFormat="1">
      <c r="A429" s="216"/>
      <c r="B429" s="175"/>
      <c r="C429" s="74"/>
      <c r="D429" s="217"/>
      <c r="E429" s="176"/>
      <c r="F429" s="74"/>
      <c r="G429" s="175"/>
      <c r="H429" s="175"/>
      <c r="I429" s="175"/>
      <c r="J429" s="214"/>
      <c r="K429" s="215"/>
      <c r="L429" s="74"/>
    </row>
    <row r="430" spans="1:12" s="2" customFormat="1">
      <c r="A430" s="216"/>
      <c r="B430" s="175"/>
      <c r="C430" s="74"/>
      <c r="D430" s="217"/>
      <c r="E430" s="176"/>
      <c r="F430" s="74"/>
      <c r="G430" s="175"/>
      <c r="H430" s="175"/>
      <c r="I430" s="175"/>
      <c r="J430" s="214"/>
      <c r="K430" s="215"/>
      <c r="L430" s="74"/>
    </row>
    <row r="431" spans="1:12" s="2" customFormat="1">
      <c r="A431" s="216"/>
      <c r="B431" s="175"/>
      <c r="C431" s="74"/>
      <c r="D431" s="217"/>
      <c r="E431" s="176"/>
      <c r="F431" s="74"/>
      <c r="G431" s="175"/>
      <c r="H431" s="175"/>
      <c r="I431" s="175"/>
      <c r="J431" s="214"/>
      <c r="K431" s="215"/>
      <c r="L431" s="74"/>
    </row>
    <row r="432" spans="1:12" s="2" customFormat="1">
      <c r="A432" s="216"/>
      <c r="B432" s="175"/>
      <c r="C432" s="74"/>
      <c r="D432" s="217"/>
      <c r="E432" s="176"/>
      <c r="F432" s="74"/>
      <c r="G432" s="175"/>
      <c r="H432" s="175"/>
      <c r="I432" s="175"/>
      <c r="J432" s="214"/>
      <c r="K432" s="215"/>
      <c r="L432" s="74"/>
    </row>
    <row r="433" spans="1:12" s="2" customFormat="1">
      <c r="A433" s="216"/>
      <c r="B433" s="175"/>
      <c r="C433" s="74"/>
      <c r="D433" s="217"/>
      <c r="E433" s="176"/>
      <c r="F433" s="74"/>
      <c r="G433" s="175"/>
      <c r="H433" s="175"/>
      <c r="I433" s="175"/>
      <c r="J433" s="214"/>
      <c r="K433" s="215"/>
      <c r="L433" s="74"/>
    </row>
    <row r="434" spans="1:12" s="2" customFormat="1">
      <c r="A434" s="216"/>
      <c r="B434" s="175"/>
      <c r="C434" s="74"/>
      <c r="D434" s="217"/>
      <c r="E434" s="176"/>
      <c r="F434" s="74"/>
      <c r="G434" s="175"/>
      <c r="H434" s="175"/>
      <c r="I434" s="175"/>
      <c r="J434" s="214"/>
      <c r="K434" s="215"/>
      <c r="L434" s="74"/>
    </row>
    <row r="435" spans="1:12" s="2" customFormat="1">
      <c r="A435" s="216"/>
      <c r="B435" s="175"/>
      <c r="C435" s="74"/>
      <c r="D435" s="217"/>
      <c r="E435" s="176"/>
      <c r="F435" s="74"/>
      <c r="G435" s="175"/>
      <c r="H435" s="175"/>
      <c r="I435" s="175"/>
      <c r="J435" s="214"/>
      <c r="K435" s="215"/>
      <c r="L435" s="74"/>
    </row>
    <row r="436" spans="1:12" s="2" customFormat="1">
      <c r="A436" s="216"/>
      <c r="B436" s="175"/>
      <c r="C436" s="74"/>
      <c r="D436" s="217"/>
      <c r="E436" s="176"/>
      <c r="F436" s="74"/>
      <c r="G436" s="175"/>
      <c r="H436" s="175"/>
      <c r="I436" s="175"/>
      <c r="J436" s="214"/>
      <c r="K436" s="215"/>
      <c r="L436" s="74"/>
    </row>
    <row r="437" spans="1:12" s="2" customFormat="1">
      <c r="A437" s="216"/>
      <c r="B437" s="175"/>
      <c r="C437" s="74"/>
      <c r="D437" s="217"/>
      <c r="E437" s="176"/>
      <c r="F437" s="74"/>
      <c r="G437" s="175"/>
      <c r="H437" s="175"/>
      <c r="I437" s="175"/>
      <c r="J437" s="214"/>
      <c r="K437" s="215"/>
      <c r="L437" s="74"/>
    </row>
    <row r="438" spans="1:12" s="2" customFormat="1">
      <c r="A438" s="216"/>
      <c r="B438" s="175"/>
      <c r="C438" s="74"/>
      <c r="D438" s="217"/>
      <c r="E438" s="176"/>
      <c r="F438" s="74"/>
      <c r="G438" s="175"/>
      <c r="H438" s="175"/>
      <c r="I438" s="175"/>
      <c r="J438" s="214"/>
      <c r="K438" s="215"/>
      <c r="L438" s="74"/>
    </row>
    <row r="439" spans="1:12" s="2" customFormat="1">
      <c r="A439" s="216"/>
      <c r="B439" s="175"/>
      <c r="C439" s="74"/>
      <c r="D439" s="217"/>
      <c r="E439" s="176"/>
      <c r="F439" s="74"/>
      <c r="G439" s="175"/>
      <c r="H439" s="175"/>
      <c r="I439" s="175"/>
      <c r="J439" s="214"/>
      <c r="K439" s="215"/>
      <c r="L439" s="74"/>
    </row>
    <row r="440" spans="1:12" s="2" customFormat="1">
      <c r="A440" s="216"/>
      <c r="B440" s="175"/>
      <c r="C440" s="74"/>
      <c r="D440" s="217"/>
      <c r="E440" s="176"/>
      <c r="F440" s="74"/>
      <c r="G440" s="175"/>
      <c r="H440" s="175"/>
      <c r="I440" s="175"/>
      <c r="J440" s="214"/>
      <c r="K440" s="215"/>
      <c r="L440" s="74"/>
    </row>
    <row r="441" spans="1:12" s="2" customFormat="1">
      <c r="A441" s="216"/>
      <c r="B441" s="175"/>
      <c r="C441" s="74"/>
      <c r="D441" s="217"/>
      <c r="E441" s="176"/>
      <c r="F441" s="74"/>
      <c r="G441" s="175"/>
      <c r="H441" s="175"/>
      <c r="I441" s="175"/>
      <c r="J441" s="214"/>
      <c r="K441" s="215"/>
      <c r="L441" s="74"/>
    </row>
    <row r="442" spans="1:12" s="2" customFormat="1">
      <c r="A442" s="216"/>
      <c r="B442" s="175"/>
      <c r="C442" s="74"/>
      <c r="D442" s="217"/>
      <c r="E442" s="176"/>
      <c r="F442" s="74"/>
      <c r="G442" s="175"/>
      <c r="H442" s="175"/>
      <c r="I442" s="175"/>
      <c r="J442" s="214"/>
      <c r="K442" s="215"/>
      <c r="L442" s="74"/>
    </row>
    <row r="443" spans="1:12" s="2" customFormat="1">
      <c r="A443" s="216"/>
      <c r="B443" s="175"/>
      <c r="C443" s="74"/>
      <c r="D443" s="217"/>
      <c r="E443" s="176"/>
      <c r="F443" s="74"/>
      <c r="G443" s="175"/>
      <c r="H443" s="175"/>
      <c r="I443" s="175"/>
      <c r="J443" s="214"/>
      <c r="K443" s="215"/>
      <c r="L443" s="74"/>
    </row>
    <row r="444" spans="1:12" s="2" customFormat="1">
      <c r="A444" s="216"/>
      <c r="B444" s="175"/>
      <c r="C444" s="74"/>
      <c r="D444" s="217"/>
      <c r="E444" s="176"/>
      <c r="F444" s="74"/>
      <c r="G444" s="175"/>
      <c r="H444" s="175"/>
      <c r="I444" s="175"/>
      <c r="J444" s="214"/>
      <c r="K444" s="215"/>
      <c r="L444" s="74"/>
    </row>
    <row r="445" spans="1:12" s="2" customFormat="1">
      <c r="A445" s="216"/>
      <c r="B445" s="175"/>
      <c r="C445" s="74"/>
      <c r="D445" s="217"/>
      <c r="E445" s="176"/>
      <c r="F445" s="74"/>
      <c r="G445" s="175"/>
      <c r="H445" s="175"/>
      <c r="I445" s="175"/>
      <c r="J445" s="214"/>
      <c r="K445" s="215"/>
      <c r="L445" s="74"/>
    </row>
    <row r="446" spans="1:12" s="2" customFormat="1">
      <c r="A446" s="216"/>
      <c r="B446" s="175"/>
      <c r="C446" s="74"/>
      <c r="D446" s="217"/>
      <c r="E446" s="176"/>
      <c r="F446" s="74"/>
      <c r="G446" s="175"/>
      <c r="H446" s="175"/>
      <c r="I446" s="175"/>
      <c r="J446" s="214"/>
      <c r="K446" s="215"/>
      <c r="L446" s="74"/>
    </row>
    <row r="447" spans="1:12" s="2" customFormat="1">
      <c r="A447" s="216"/>
      <c r="B447" s="175"/>
      <c r="C447" s="74"/>
      <c r="D447" s="217"/>
      <c r="E447" s="176"/>
      <c r="F447" s="74"/>
      <c r="G447" s="175"/>
      <c r="H447" s="175"/>
      <c r="I447" s="175"/>
      <c r="J447" s="214"/>
      <c r="K447" s="215"/>
      <c r="L447" s="74"/>
    </row>
    <row r="448" spans="1:12" s="2" customFormat="1">
      <c r="A448" s="216"/>
      <c r="B448" s="175"/>
      <c r="C448" s="74"/>
      <c r="D448" s="217"/>
      <c r="E448" s="176"/>
      <c r="F448" s="74"/>
      <c r="G448" s="175"/>
      <c r="H448" s="175"/>
      <c r="I448" s="175"/>
      <c r="J448" s="214"/>
      <c r="K448" s="215"/>
      <c r="L448" s="74"/>
    </row>
    <row r="449" spans="1:12" s="2" customFormat="1">
      <c r="A449" s="216"/>
      <c r="B449" s="175"/>
      <c r="C449" s="74"/>
      <c r="D449" s="217"/>
      <c r="E449" s="176"/>
      <c r="F449" s="74"/>
      <c r="G449" s="175"/>
      <c r="H449" s="175"/>
      <c r="I449" s="175"/>
      <c r="J449" s="214"/>
      <c r="K449" s="215"/>
      <c r="L449" s="74"/>
    </row>
    <row r="450" spans="1:12" s="2" customFormat="1">
      <c r="A450" s="216"/>
      <c r="B450" s="175"/>
      <c r="C450" s="74"/>
      <c r="D450" s="217"/>
      <c r="E450" s="176"/>
      <c r="F450" s="74"/>
      <c r="G450" s="175"/>
      <c r="H450" s="175"/>
      <c r="I450" s="175"/>
      <c r="J450" s="214"/>
      <c r="K450" s="215"/>
      <c r="L450" s="74"/>
    </row>
    <row r="451" spans="1:12" s="2" customFormat="1">
      <c r="A451" s="216"/>
      <c r="B451" s="175"/>
      <c r="C451" s="74"/>
      <c r="D451" s="217"/>
      <c r="E451" s="176"/>
      <c r="F451" s="74"/>
      <c r="G451" s="175"/>
      <c r="H451" s="175"/>
      <c r="I451" s="175"/>
      <c r="J451" s="214"/>
      <c r="K451" s="215"/>
      <c r="L451" s="74"/>
    </row>
    <row r="452" spans="1:12" s="2" customFormat="1">
      <c r="A452" s="216"/>
      <c r="B452" s="175"/>
      <c r="C452" s="74"/>
      <c r="D452" s="217"/>
      <c r="E452" s="176"/>
      <c r="F452" s="74"/>
      <c r="G452" s="175"/>
      <c r="H452" s="175"/>
      <c r="I452" s="175"/>
      <c r="J452" s="214"/>
      <c r="K452" s="215"/>
      <c r="L452" s="74"/>
    </row>
    <row r="453" spans="1:12" s="2" customFormat="1">
      <c r="A453" s="216"/>
      <c r="B453" s="175"/>
      <c r="C453" s="74"/>
      <c r="D453" s="217"/>
      <c r="E453" s="176"/>
      <c r="F453" s="74"/>
      <c r="G453" s="175"/>
      <c r="H453" s="175"/>
      <c r="I453" s="175"/>
      <c r="J453" s="214"/>
      <c r="K453" s="215"/>
      <c r="L453" s="74"/>
    </row>
    <row r="454" spans="1:12" s="2" customFormat="1">
      <c r="A454" s="216"/>
      <c r="B454" s="175"/>
      <c r="C454" s="74"/>
      <c r="D454" s="217"/>
      <c r="E454" s="176"/>
      <c r="F454" s="74"/>
      <c r="G454" s="175"/>
      <c r="H454" s="175"/>
      <c r="I454" s="175"/>
      <c r="J454" s="214"/>
      <c r="K454" s="215"/>
      <c r="L454" s="74"/>
    </row>
    <row r="455" spans="1:12" s="2" customFormat="1">
      <c r="A455" s="216"/>
      <c r="B455" s="175"/>
      <c r="C455" s="74"/>
      <c r="D455" s="217"/>
      <c r="E455" s="176"/>
      <c r="F455" s="74"/>
      <c r="G455" s="175"/>
      <c r="H455" s="175"/>
      <c r="I455" s="175"/>
      <c r="J455" s="214"/>
      <c r="K455" s="215"/>
      <c r="L455" s="74"/>
    </row>
    <row r="456" spans="1:12" s="2" customFormat="1">
      <c r="A456" s="216"/>
      <c r="B456" s="175"/>
      <c r="C456" s="74"/>
      <c r="D456" s="217"/>
      <c r="E456" s="176"/>
      <c r="F456" s="74"/>
      <c r="G456" s="175"/>
      <c r="H456" s="175"/>
      <c r="I456" s="175"/>
      <c r="J456" s="214"/>
      <c r="K456" s="215"/>
      <c r="L456" s="74"/>
    </row>
    <row r="457" spans="1:12" s="2" customFormat="1">
      <c r="A457" s="216"/>
      <c r="B457" s="175"/>
      <c r="C457" s="74"/>
      <c r="D457" s="217"/>
      <c r="E457" s="176"/>
      <c r="F457" s="74"/>
      <c r="G457" s="175"/>
      <c r="H457" s="175"/>
      <c r="I457" s="175"/>
      <c r="J457" s="214"/>
      <c r="K457" s="215"/>
      <c r="L457" s="74"/>
    </row>
    <row r="458" spans="1:12" s="2" customFormat="1">
      <c r="A458" s="216"/>
      <c r="B458" s="175"/>
      <c r="C458" s="74"/>
      <c r="D458" s="217"/>
      <c r="E458" s="176"/>
      <c r="F458" s="74"/>
      <c r="G458" s="175"/>
      <c r="H458" s="175"/>
      <c r="I458" s="175"/>
      <c r="J458" s="214"/>
      <c r="K458" s="215"/>
      <c r="L458" s="74"/>
    </row>
    <row r="459" spans="1:12" s="2" customFormat="1">
      <c r="A459" s="216"/>
      <c r="B459" s="175"/>
      <c r="C459" s="74"/>
      <c r="D459" s="217"/>
      <c r="E459" s="176"/>
      <c r="F459" s="74"/>
      <c r="G459" s="175"/>
      <c r="H459" s="175"/>
      <c r="I459" s="175"/>
      <c r="J459" s="214"/>
      <c r="K459" s="215"/>
      <c r="L459" s="74"/>
    </row>
    <row r="460" spans="1:12" s="2" customFormat="1">
      <c r="A460" s="216"/>
      <c r="B460" s="175"/>
      <c r="C460" s="74"/>
      <c r="D460" s="217"/>
      <c r="E460" s="176"/>
      <c r="F460" s="74"/>
      <c r="G460" s="175"/>
      <c r="H460" s="175"/>
      <c r="I460" s="175"/>
      <c r="J460" s="214"/>
      <c r="K460" s="215"/>
      <c r="L460" s="74"/>
    </row>
    <row r="461" spans="1:12" s="2" customFormat="1">
      <c r="A461" s="216"/>
      <c r="B461" s="175"/>
      <c r="C461" s="74"/>
      <c r="D461" s="217"/>
      <c r="E461" s="176"/>
      <c r="F461" s="74"/>
      <c r="G461" s="175"/>
      <c r="H461" s="175"/>
      <c r="I461" s="175"/>
      <c r="J461" s="214"/>
      <c r="K461" s="215"/>
      <c r="L461" s="74"/>
    </row>
    <row r="462" spans="1:12" s="2" customFormat="1">
      <c r="A462" s="216"/>
      <c r="B462" s="175"/>
      <c r="C462" s="74"/>
      <c r="D462" s="217"/>
      <c r="E462" s="176"/>
      <c r="F462" s="74"/>
      <c r="G462" s="175"/>
      <c r="H462" s="175"/>
      <c r="I462" s="175"/>
      <c r="J462" s="214"/>
      <c r="K462" s="215"/>
      <c r="L462" s="74"/>
    </row>
    <row r="463" spans="1:12" s="2" customFormat="1">
      <c r="A463" s="216"/>
      <c r="B463" s="175"/>
      <c r="C463" s="74"/>
      <c r="D463" s="217"/>
      <c r="E463" s="176"/>
      <c r="F463" s="74"/>
      <c r="G463" s="175"/>
      <c r="H463" s="175"/>
      <c r="I463" s="175"/>
      <c r="J463" s="214"/>
      <c r="K463" s="215"/>
      <c r="L463" s="74"/>
    </row>
    <row r="464" spans="1:12" s="2" customFormat="1">
      <c r="A464" s="216"/>
      <c r="B464" s="175"/>
      <c r="C464" s="74"/>
      <c r="D464" s="217"/>
      <c r="E464" s="176"/>
      <c r="F464" s="74"/>
      <c r="G464" s="175"/>
      <c r="H464" s="175"/>
      <c r="I464" s="175"/>
      <c r="J464" s="214"/>
      <c r="K464" s="215"/>
      <c r="L464" s="74"/>
    </row>
    <row r="465" spans="1:12" s="2" customFormat="1">
      <c r="A465" s="216"/>
      <c r="B465" s="175"/>
      <c r="C465" s="74"/>
      <c r="D465" s="217"/>
      <c r="E465" s="176"/>
      <c r="F465" s="74"/>
      <c r="G465" s="175"/>
      <c r="H465" s="175"/>
      <c r="I465" s="175"/>
      <c r="J465" s="214"/>
      <c r="K465" s="215"/>
      <c r="L465" s="74"/>
    </row>
    <row r="466" spans="1:12" s="2" customFormat="1">
      <c r="A466" s="216"/>
      <c r="B466" s="175"/>
      <c r="C466" s="74"/>
      <c r="D466" s="217"/>
      <c r="E466" s="176"/>
      <c r="F466" s="74"/>
      <c r="G466" s="175"/>
      <c r="H466" s="175"/>
      <c r="I466" s="175"/>
      <c r="J466" s="214"/>
      <c r="K466" s="215"/>
      <c r="L466" s="74"/>
    </row>
    <row r="467" spans="1:12" s="2" customFormat="1">
      <c r="A467" s="216"/>
      <c r="B467" s="175"/>
      <c r="C467" s="74"/>
      <c r="D467" s="217"/>
      <c r="E467" s="176"/>
      <c r="F467" s="74"/>
      <c r="G467" s="175"/>
      <c r="H467" s="175"/>
      <c r="I467" s="175"/>
      <c r="J467" s="214"/>
      <c r="K467" s="215"/>
      <c r="L467" s="74"/>
    </row>
    <row r="468" spans="1:12" s="2" customFormat="1">
      <c r="A468" s="216"/>
      <c r="B468" s="175"/>
      <c r="C468" s="74"/>
      <c r="D468" s="217"/>
      <c r="E468" s="176"/>
      <c r="F468" s="74"/>
      <c r="G468" s="175"/>
      <c r="H468" s="175"/>
      <c r="I468" s="175"/>
      <c r="J468" s="214"/>
      <c r="K468" s="215"/>
      <c r="L468" s="74"/>
    </row>
    <row r="469" spans="1:12" s="2" customFormat="1">
      <c r="A469" s="216"/>
      <c r="B469" s="175"/>
      <c r="C469" s="74"/>
      <c r="D469" s="217"/>
      <c r="E469" s="176"/>
      <c r="F469" s="74"/>
      <c r="G469" s="175"/>
      <c r="H469" s="175"/>
      <c r="I469" s="175"/>
      <c r="J469" s="214"/>
      <c r="K469" s="215"/>
      <c r="L469" s="74"/>
    </row>
    <row r="470" spans="1:12" s="2" customFormat="1">
      <c r="A470" s="216"/>
      <c r="B470" s="175"/>
      <c r="C470" s="74"/>
      <c r="D470" s="217"/>
      <c r="E470" s="176"/>
      <c r="F470" s="74"/>
      <c r="G470" s="175"/>
      <c r="H470" s="175"/>
      <c r="I470" s="175"/>
      <c r="J470" s="214"/>
      <c r="K470" s="215"/>
      <c r="L470" s="74"/>
    </row>
    <row r="471" spans="1:12" s="2" customFormat="1">
      <c r="A471" s="216"/>
      <c r="B471" s="175"/>
      <c r="C471" s="74"/>
      <c r="D471" s="217"/>
      <c r="E471" s="176"/>
      <c r="F471" s="74"/>
      <c r="G471" s="175"/>
      <c r="H471" s="175"/>
      <c r="I471" s="175"/>
      <c r="J471" s="214"/>
      <c r="K471" s="215"/>
      <c r="L471" s="74"/>
    </row>
    <row r="472" spans="1:12" s="2" customFormat="1">
      <c r="A472" s="216"/>
      <c r="B472" s="175"/>
      <c r="C472" s="74"/>
      <c r="D472" s="217"/>
      <c r="E472" s="176"/>
      <c r="F472" s="74"/>
      <c r="G472" s="175"/>
      <c r="H472" s="175"/>
      <c r="I472" s="175"/>
      <c r="J472" s="214"/>
      <c r="K472" s="215"/>
      <c r="L472" s="74"/>
    </row>
    <row r="473" spans="1:12" s="2" customFormat="1">
      <c r="A473" s="216"/>
      <c r="B473" s="175"/>
      <c r="C473" s="74"/>
      <c r="D473" s="217"/>
      <c r="E473" s="176"/>
      <c r="F473" s="74"/>
      <c r="G473" s="175"/>
      <c r="H473" s="175"/>
      <c r="I473" s="175"/>
      <c r="J473" s="214"/>
      <c r="K473" s="215"/>
      <c r="L473" s="74"/>
    </row>
    <row r="474" spans="1:12" s="2" customFormat="1">
      <c r="A474" s="216"/>
      <c r="B474" s="175"/>
      <c r="C474" s="74"/>
      <c r="D474" s="217"/>
      <c r="E474" s="176"/>
      <c r="F474" s="74"/>
      <c r="G474" s="175"/>
      <c r="H474" s="175"/>
      <c r="I474" s="175"/>
      <c r="J474" s="214"/>
      <c r="K474" s="215"/>
      <c r="L474" s="74"/>
    </row>
    <row r="475" spans="1:12" s="2" customFormat="1">
      <c r="A475" s="216"/>
      <c r="B475" s="175"/>
      <c r="C475" s="74"/>
      <c r="D475" s="217"/>
      <c r="E475" s="176"/>
      <c r="F475" s="74"/>
      <c r="G475" s="175"/>
      <c r="H475" s="175"/>
      <c r="I475" s="175"/>
      <c r="J475" s="214"/>
      <c r="K475" s="215"/>
      <c r="L475" s="74"/>
    </row>
    <row r="476" spans="1:12" s="2" customFormat="1">
      <c r="A476" s="216"/>
      <c r="B476" s="175"/>
      <c r="C476" s="74"/>
      <c r="D476" s="217"/>
      <c r="E476" s="176"/>
      <c r="F476" s="74"/>
      <c r="G476" s="175"/>
      <c r="H476" s="175"/>
      <c r="I476" s="175"/>
      <c r="J476" s="214"/>
      <c r="K476" s="215"/>
      <c r="L476" s="74"/>
    </row>
    <row r="477" spans="1:12" s="2" customFormat="1">
      <c r="A477" s="216"/>
      <c r="B477" s="175"/>
      <c r="C477" s="74"/>
      <c r="D477" s="217"/>
      <c r="E477" s="176"/>
      <c r="F477" s="74"/>
      <c r="G477" s="175"/>
      <c r="H477" s="175"/>
      <c r="I477" s="175"/>
      <c r="J477" s="214"/>
      <c r="K477" s="215"/>
      <c r="L477" s="74"/>
    </row>
    <row r="478" spans="1:12" s="2" customFormat="1">
      <c r="A478" s="216"/>
      <c r="B478" s="175"/>
      <c r="C478" s="74"/>
      <c r="D478" s="217"/>
      <c r="E478" s="176"/>
      <c r="F478" s="74"/>
      <c r="G478" s="175"/>
      <c r="H478" s="175"/>
      <c r="I478" s="175"/>
      <c r="J478" s="214"/>
      <c r="K478" s="215"/>
      <c r="L478" s="74"/>
    </row>
    <row r="479" spans="1:12" s="2" customFormat="1">
      <c r="A479" s="216"/>
      <c r="B479" s="175"/>
      <c r="C479" s="74"/>
      <c r="D479" s="217"/>
      <c r="E479" s="176"/>
      <c r="F479" s="74"/>
      <c r="G479" s="175"/>
      <c r="H479" s="175"/>
      <c r="I479" s="175"/>
      <c r="J479" s="214"/>
      <c r="K479" s="215"/>
      <c r="L479" s="74"/>
    </row>
    <row r="480" spans="1:12" s="2" customFormat="1">
      <c r="A480" s="216"/>
      <c r="B480" s="175"/>
      <c r="C480" s="74"/>
      <c r="D480" s="217"/>
      <c r="E480" s="176"/>
      <c r="F480" s="74"/>
      <c r="G480" s="175"/>
      <c r="H480" s="175"/>
      <c r="I480" s="175"/>
      <c r="J480" s="214"/>
      <c r="K480" s="215"/>
      <c r="L480" s="74"/>
    </row>
    <row r="481" spans="1:12" s="2" customFormat="1">
      <c r="A481" s="216"/>
      <c r="B481" s="175"/>
      <c r="C481" s="74"/>
      <c r="D481" s="217"/>
      <c r="E481" s="176"/>
      <c r="F481" s="74"/>
      <c r="G481" s="175"/>
      <c r="H481" s="175"/>
      <c r="I481" s="175"/>
      <c r="J481" s="214"/>
      <c r="K481" s="215"/>
      <c r="L481" s="74"/>
    </row>
    <row r="482" spans="1:12" s="2" customFormat="1">
      <c r="A482" s="216"/>
      <c r="B482" s="175"/>
      <c r="C482" s="74"/>
      <c r="D482" s="217"/>
      <c r="E482" s="176"/>
      <c r="F482" s="74"/>
      <c r="G482" s="175"/>
      <c r="H482" s="175"/>
      <c r="I482" s="175"/>
      <c r="J482" s="214"/>
      <c r="K482" s="215"/>
      <c r="L482" s="74"/>
    </row>
    <row r="483" spans="1:12" s="2" customFormat="1">
      <c r="A483" s="216"/>
      <c r="B483" s="175"/>
      <c r="C483" s="74"/>
      <c r="D483" s="217"/>
      <c r="E483" s="176"/>
      <c r="F483" s="74"/>
      <c r="G483" s="175"/>
      <c r="H483" s="175"/>
      <c r="I483" s="175"/>
      <c r="J483" s="214"/>
      <c r="K483" s="215"/>
      <c r="L483" s="74"/>
    </row>
    <row r="484" spans="1:12" s="2" customFormat="1">
      <c r="A484" s="216"/>
      <c r="B484" s="175"/>
      <c r="C484" s="74"/>
      <c r="D484" s="217"/>
      <c r="E484" s="176"/>
      <c r="F484" s="74"/>
      <c r="G484" s="175"/>
      <c r="H484" s="175"/>
      <c r="I484" s="175"/>
      <c r="J484" s="214"/>
      <c r="K484" s="215"/>
      <c r="L484" s="74"/>
    </row>
    <row r="485" spans="1:12" s="2" customFormat="1">
      <c r="A485" s="216"/>
      <c r="B485" s="175"/>
      <c r="C485" s="74"/>
      <c r="D485" s="217"/>
      <c r="E485" s="176"/>
      <c r="F485" s="74"/>
      <c r="G485" s="175"/>
      <c r="H485" s="175"/>
      <c r="I485" s="175"/>
      <c r="J485" s="214"/>
      <c r="K485" s="215"/>
      <c r="L485" s="74"/>
    </row>
    <row r="486" spans="1:12" s="2" customFormat="1">
      <c r="A486" s="216"/>
      <c r="B486" s="175"/>
      <c r="C486" s="74"/>
      <c r="D486" s="217"/>
      <c r="E486" s="176"/>
      <c r="F486" s="74"/>
      <c r="G486" s="175"/>
      <c r="H486" s="175"/>
      <c r="I486" s="175"/>
      <c r="J486" s="214"/>
      <c r="K486" s="215"/>
      <c r="L486" s="74"/>
    </row>
    <row r="487" spans="1:12" s="2" customFormat="1">
      <c r="A487" s="216"/>
      <c r="B487" s="175"/>
      <c r="C487" s="74"/>
      <c r="D487" s="217"/>
      <c r="E487" s="176"/>
      <c r="F487" s="74"/>
      <c r="G487" s="175"/>
      <c r="H487" s="175"/>
      <c r="I487" s="175"/>
      <c r="J487" s="214"/>
      <c r="K487" s="215"/>
      <c r="L487" s="74"/>
    </row>
    <row r="488" spans="1:12" s="2" customFormat="1">
      <c r="A488" s="216"/>
      <c r="B488" s="175"/>
      <c r="C488" s="74"/>
      <c r="D488" s="217"/>
      <c r="E488" s="176"/>
      <c r="F488" s="74"/>
      <c r="G488" s="175"/>
      <c r="H488" s="175"/>
      <c r="I488" s="175"/>
      <c r="J488" s="214"/>
      <c r="K488" s="215"/>
      <c r="L488" s="74"/>
    </row>
    <row r="489" spans="1:12" s="2" customFormat="1">
      <c r="A489" s="216"/>
      <c r="B489" s="175"/>
      <c r="C489" s="74"/>
      <c r="D489" s="217"/>
      <c r="E489" s="176"/>
      <c r="F489" s="74"/>
      <c r="G489" s="175"/>
      <c r="H489" s="175"/>
      <c r="I489" s="175"/>
      <c r="J489" s="214"/>
      <c r="K489" s="215"/>
      <c r="L489" s="74"/>
    </row>
    <row r="490" spans="1:12" s="2" customFormat="1">
      <c r="A490" s="216"/>
      <c r="B490" s="175"/>
      <c r="C490" s="74"/>
      <c r="D490" s="217"/>
      <c r="E490" s="176"/>
      <c r="F490" s="74"/>
      <c r="G490" s="175"/>
      <c r="H490" s="175"/>
      <c r="I490" s="175"/>
      <c r="J490" s="214"/>
      <c r="K490" s="215"/>
      <c r="L490" s="74"/>
    </row>
    <row r="491" spans="1:12" s="2" customFormat="1">
      <c r="A491" s="216"/>
      <c r="B491" s="175"/>
      <c r="C491" s="74"/>
      <c r="D491" s="217"/>
      <c r="E491" s="176"/>
      <c r="F491" s="74"/>
      <c r="G491" s="175"/>
      <c r="H491" s="175"/>
      <c r="I491" s="175"/>
      <c r="J491" s="214"/>
      <c r="K491" s="215"/>
      <c r="L491" s="74"/>
    </row>
    <row r="492" spans="1:12" s="2" customFormat="1">
      <c r="A492" s="216"/>
      <c r="B492" s="175"/>
      <c r="C492" s="74"/>
      <c r="D492" s="217"/>
      <c r="E492" s="176"/>
      <c r="F492" s="74"/>
      <c r="G492" s="175"/>
      <c r="H492" s="175"/>
      <c r="I492" s="175"/>
      <c r="J492" s="214"/>
      <c r="K492" s="215"/>
      <c r="L492" s="74"/>
    </row>
    <row r="493" spans="1:12" s="2" customFormat="1">
      <c r="A493" s="216"/>
      <c r="B493" s="175"/>
      <c r="C493" s="74"/>
      <c r="D493" s="217"/>
      <c r="E493" s="176"/>
      <c r="F493" s="74"/>
      <c r="G493" s="175"/>
      <c r="H493" s="175"/>
      <c r="I493" s="175"/>
      <c r="J493" s="214"/>
      <c r="K493" s="215"/>
      <c r="L493" s="74"/>
    </row>
    <row r="494" spans="1:12" s="2" customFormat="1">
      <c r="A494" s="216"/>
      <c r="B494" s="175"/>
      <c r="C494" s="74"/>
      <c r="D494" s="217"/>
      <c r="E494" s="176"/>
      <c r="F494" s="74"/>
      <c r="G494" s="175"/>
      <c r="H494" s="175"/>
      <c r="I494" s="175"/>
      <c r="J494" s="214"/>
      <c r="K494" s="215"/>
      <c r="L494" s="74"/>
    </row>
    <row r="495" spans="1:12" s="2" customFormat="1">
      <c r="A495" s="216"/>
      <c r="B495" s="175"/>
      <c r="C495" s="74"/>
      <c r="D495" s="217"/>
      <c r="E495" s="176"/>
      <c r="F495" s="74"/>
      <c r="G495" s="175"/>
      <c r="H495" s="175"/>
      <c r="I495" s="175"/>
      <c r="J495" s="214"/>
      <c r="K495" s="215"/>
      <c r="L495" s="74"/>
    </row>
    <row r="496" spans="1:12" s="2" customFormat="1">
      <c r="A496" s="216"/>
      <c r="B496" s="175"/>
      <c r="C496" s="74"/>
      <c r="D496" s="217"/>
      <c r="E496" s="176"/>
      <c r="F496" s="74"/>
      <c r="G496" s="175"/>
      <c r="H496" s="175"/>
      <c r="I496" s="175"/>
      <c r="J496" s="214"/>
      <c r="K496" s="215"/>
      <c r="L496" s="74"/>
    </row>
    <row r="497" spans="1:12" s="2" customFormat="1">
      <c r="A497" s="216"/>
      <c r="B497" s="175"/>
      <c r="C497" s="74"/>
      <c r="D497" s="217"/>
      <c r="E497" s="176"/>
      <c r="F497" s="74"/>
      <c r="G497" s="175"/>
      <c r="H497" s="175"/>
      <c r="I497" s="175"/>
      <c r="J497" s="214"/>
      <c r="K497" s="215"/>
      <c r="L497" s="74"/>
    </row>
    <row r="498" spans="1:12" s="2" customFormat="1">
      <c r="A498" s="216"/>
      <c r="B498" s="175"/>
      <c r="C498" s="74"/>
      <c r="D498" s="217"/>
      <c r="E498" s="176"/>
      <c r="F498" s="74"/>
      <c r="G498" s="175"/>
      <c r="H498" s="175"/>
      <c r="I498" s="175"/>
      <c r="J498" s="214"/>
      <c r="K498" s="215"/>
      <c r="L498" s="74"/>
    </row>
    <row r="499" spans="1:12" s="2" customFormat="1">
      <c r="A499" s="216"/>
      <c r="B499" s="175"/>
      <c r="C499" s="74"/>
      <c r="D499" s="217"/>
      <c r="E499" s="176"/>
      <c r="F499" s="74"/>
      <c r="G499" s="175"/>
      <c r="H499" s="175"/>
      <c r="I499" s="175"/>
      <c r="J499" s="214"/>
      <c r="K499" s="215"/>
      <c r="L499" s="74"/>
    </row>
    <row r="500" spans="1:12" s="2" customFormat="1">
      <c r="A500" s="216"/>
      <c r="B500" s="175"/>
      <c r="C500" s="74"/>
      <c r="D500" s="217"/>
      <c r="E500" s="176"/>
      <c r="F500" s="74"/>
      <c r="G500" s="175"/>
      <c r="H500" s="175"/>
      <c r="I500" s="175"/>
      <c r="J500" s="214"/>
      <c r="K500" s="215"/>
      <c r="L500" s="74"/>
    </row>
    <row r="501" spans="1:12" s="2" customFormat="1">
      <c r="A501" s="216"/>
      <c r="B501" s="175"/>
      <c r="C501" s="74"/>
      <c r="D501" s="217"/>
      <c r="E501" s="176"/>
      <c r="F501" s="74"/>
      <c r="G501" s="175"/>
      <c r="H501" s="175"/>
      <c r="I501" s="175"/>
      <c r="J501" s="214"/>
      <c r="K501" s="215"/>
      <c r="L501" s="74"/>
    </row>
    <row r="502" spans="1:12" s="2" customFormat="1">
      <c r="A502" s="216"/>
      <c r="B502" s="175"/>
      <c r="C502" s="74"/>
      <c r="D502" s="217"/>
      <c r="E502" s="176"/>
      <c r="F502" s="74"/>
      <c r="G502" s="175"/>
      <c r="H502" s="175"/>
      <c r="I502" s="175"/>
      <c r="J502" s="214"/>
      <c r="K502" s="215"/>
      <c r="L502" s="74"/>
    </row>
    <row r="503" spans="1:12" s="2" customFormat="1">
      <c r="A503" s="216"/>
      <c r="B503" s="175"/>
      <c r="C503" s="74"/>
      <c r="D503" s="217"/>
      <c r="E503" s="176"/>
      <c r="F503" s="74"/>
      <c r="G503" s="175"/>
      <c r="H503" s="175"/>
      <c r="I503" s="175"/>
      <c r="J503" s="214"/>
      <c r="K503" s="215"/>
      <c r="L503" s="74"/>
    </row>
    <row r="504" spans="1:12" s="2" customFormat="1">
      <c r="A504" s="216"/>
      <c r="B504" s="175"/>
      <c r="C504" s="74"/>
      <c r="D504" s="217"/>
      <c r="E504" s="176"/>
      <c r="F504" s="74"/>
      <c r="G504" s="175"/>
      <c r="H504" s="175"/>
      <c r="I504" s="175"/>
      <c r="J504" s="214"/>
      <c r="K504" s="215"/>
      <c r="L504" s="74"/>
    </row>
    <row r="505" spans="1:12" s="2" customFormat="1">
      <c r="A505" s="216"/>
      <c r="B505" s="175"/>
      <c r="C505" s="74"/>
      <c r="D505" s="217"/>
      <c r="E505" s="176"/>
      <c r="F505" s="74"/>
      <c r="G505" s="175"/>
      <c r="H505" s="175"/>
      <c r="I505" s="175"/>
      <c r="J505" s="214"/>
      <c r="K505" s="215"/>
      <c r="L505" s="74"/>
    </row>
    <row r="506" spans="1:12" s="2" customFormat="1">
      <c r="A506" s="216"/>
      <c r="B506" s="175"/>
      <c r="C506" s="74"/>
      <c r="D506" s="217"/>
      <c r="E506" s="176"/>
      <c r="F506" s="74"/>
      <c r="G506" s="175"/>
      <c r="H506" s="175"/>
      <c r="I506" s="175"/>
      <c r="J506" s="214"/>
      <c r="K506" s="215"/>
      <c r="L506" s="74"/>
    </row>
    <row r="507" spans="1:12" s="2" customFormat="1">
      <c r="A507" s="216"/>
      <c r="B507" s="175"/>
      <c r="C507" s="74"/>
      <c r="D507" s="217"/>
      <c r="E507" s="176"/>
      <c r="F507" s="74"/>
      <c r="G507" s="175"/>
      <c r="H507" s="175"/>
      <c r="I507" s="175"/>
      <c r="J507" s="214"/>
      <c r="K507" s="215"/>
      <c r="L507" s="74"/>
    </row>
    <row r="508" spans="1:12" s="2" customFormat="1">
      <c r="A508" s="216"/>
      <c r="B508" s="175"/>
      <c r="C508" s="74"/>
      <c r="D508" s="217"/>
      <c r="E508" s="176"/>
      <c r="F508" s="74"/>
      <c r="G508" s="175"/>
      <c r="H508" s="175"/>
      <c r="I508" s="175"/>
      <c r="J508" s="214"/>
      <c r="K508" s="215"/>
      <c r="L508" s="74"/>
    </row>
    <row r="509" spans="1:12" s="2" customFormat="1">
      <c r="A509" s="216"/>
      <c r="B509" s="175"/>
      <c r="C509" s="74"/>
      <c r="D509" s="217"/>
      <c r="E509" s="176"/>
      <c r="F509" s="74"/>
      <c r="G509" s="175"/>
      <c r="H509" s="175"/>
      <c r="I509" s="175"/>
      <c r="J509" s="214"/>
      <c r="K509" s="215"/>
      <c r="L509" s="74"/>
    </row>
    <row r="510" spans="1:12" s="2" customFormat="1">
      <c r="A510" s="216"/>
      <c r="B510" s="175"/>
      <c r="C510" s="74"/>
      <c r="D510" s="217"/>
      <c r="E510" s="176"/>
      <c r="F510" s="74"/>
      <c r="G510" s="175"/>
      <c r="H510" s="175"/>
      <c r="I510" s="175"/>
      <c r="J510" s="214"/>
      <c r="K510" s="215"/>
      <c r="L510" s="74"/>
    </row>
    <row r="511" spans="1:12" s="2" customFormat="1">
      <c r="A511" s="216"/>
      <c r="B511" s="175"/>
      <c r="C511" s="74"/>
      <c r="D511" s="217"/>
      <c r="E511" s="176"/>
      <c r="F511" s="74"/>
      <c r="G511" s="175"/>
      <c r="H511" s="175"/>
      <c r="I511" s="175"/>
      <c r="J511" s="214"/>
      <c r="K511" s="215"/>
      <c r="L511" s="74"/>
    </row>
    <row r="512" spans="1:12" s="2" customFormat="1">
      <c r="A512" s="216"/>
      <c r="B512" s="175"/>
      <c r="C512" s="74"/>
      <c r="D512" s="217"/>
      <c r="E512" s="176"/>
      <c r="F512" s="74"/>
      <c r="G512" s="175"/>
      <c r="H512" s="175"/>
      <c r="I512" s="175"/>
      <c r="J512" s="214"/>
      <c r="K512" s="215"/>
      <c r="L512" s="74"/>
    </row>
    <row r="513" spans="1:12" s="2" customFormat="1">
      <c r="A513" s="216"/>
      <c r="B513" s="175"/>
      <c r="C513" s="74"/>
      <c r="D513" s="217"/>
      <c r="E513" s="176"/>
      <c r="F513" s="74"/>
      <c r="G513" s="175"/>
      <c r="H513" s="175"/>
      <c r="I513" s="175"/>
      <c r="J513" s="214"/>
      <c r="K513" s="215"/>
      <c r="L513" s="74"/>
    </row>
    <row r="514" spans="1:12" s="2" customFormat="1">
      <c r="A514" s="216"/>
      <c r="B514" s="175"/>
      <c r="C514" s="74"/>
      <c r="D514" s="217"/>
      <c r="E514" s="176"/>
      <c r="F514" s="74"/>
      <c r="G514" s="175"/>
      <c r="H514" s="175"/>
      <c r="I514" s="175"/>
      <c r="J514" s="214"/>
      <c r="K514" s="215"/>
      <c r="L514" s="74"/>
    </row>
    <row r="515" spans="1:12" s="2" customFormat="1">
      <c r="A515" s="216"/>
      <c r="B515" s="175"/>
      <c r="C515" s="74"/>
      <c r="D515" s="217"/>
      <c r="E515" s="176"/>
      <c r="F515" s="74"/>
      <c r="G515" s="175"/>
      <c r="H515" s="175"/>
      <c r="I515" s="175"/>
      <c r="J515" s="214"/>
      <c r="K515" s="215"/>
      <c r="L515" s="74"/>
    </row>
    <row r="516" spans="1:12" s="2" customFormat="1">
      <c r="A516" s="216"/>
      <c r="B516" s="175"/>
      <c r="C516" s="74"/>
      <c r="D516" s="217"/>
      <c r="E516" s="176"/>
      <c r="F516" s="74"/>
      <c r="G516" s="175"/>
      <c r="H516" s="175"/>
      <c r="I516" s="175"/>
      <c r="J516" s="214"/>
      <c r="K516" s="215"/>
      <c r="L516" s="74"/>
    </row>
    <row r="517" spans="1:12" s="2" customFormat="1">
      <c r="A517" s="216"/>
      <c r="B517" s="175"/>
      <c r="C517" s="74"/>
      <c r="D517" s="217"/>
      <c r="E517" s="176"/>
      <c r="F517" s="74"/>
      <c r="G517" s="175"/>
      <c r="H517" s="175"/>
      <c r="I517" s="175"/>
      <c r="J517" s="214"/>
      <c r="K517" s="215"/>
      <c r="L517" s="74"/>
    </row>
    <row r="518" spans="1:12" s="2" customFormat="1">
      <c r="A518" s="216"/>
      <c r="B518" s="175"/>
      <c r="C518" s="74"/>
      <c r="D518" s="217"/>
      <c r="E518" s="176"/>
      <c r="F518" s="74"/>
      <c r="G518" s="175"/>
      <c r="H518" s="175"/>
      <c r="I518" s="175"/>
      <c r="J518" s="214"/>
      <c r="K518" s="215"/>
      <c r="L518" s="74"/>
    </row>
    <row r="519" spans="1:12" s="2" customFormat="1">
      <c r="A519" s="216"/>
      <c r="B519" s="175"/>
      <c r="C519" s="74"/>
      <c r="D519" s="217"/>
      <c r="E519" s="176"/>
      <c r="F519" s="74"/>
      <c r="G519" s="175"/>
      <c r="H519" s="175"/>
      <c r="I519" s="175"/>
      <c r="J519" s="214"/>
      <c r="K519" s="215"/>
      <c r="L519" s="74"/>
    </row>
    <row r="520" spans="1:12" s="2" customFormat="1">
      <c r="A520" s="216"/>
      <c r="B520" s="175"/>
      <c r="C520" s="74"/>
      <c r="D520" s="217"/>
      <c r="E520" s="176"/>
      <c r="F520" s="74"/>
      <c r="G520" s="175"/>
      <c r="H520" s="175"/>
      <c r="I520" s="175"/>
      <c r="J520" s="214"/>
      <c r="K520" s="215"/>
      <c r="L520" s="74"/>
    </row>
    <row r="521" spans="1:12" s="2" customFormat="1">
      <c r="A521" s="216"/>
      <c r="B521" s="175"/>
      <c r="C521" s="74"/>
      <c r="D521" s="217"/>
      <c r="E521" s="176"/>
      <c r="F521" s="74"/>
      <c r="G521" s="175"/>
      <c r="H521" s="175"/>
      <c r="I521" s="175"/>
      <c r="J521" s="214"/>
      <c r="K521" s="215"/>
      <c r="L521" s="74"/>
    </row>
    <row r="522" spans="1:12" s="2" customFormat="1">
      <c r="A522" s="216"/>
      <c r="B522" s="175"/>
      <c r="C522" s="74"/>
      <c r="D522" s="217"/>
      <c r="E522" s="176"/>
      <c r="F522" s="74"/>
      <c r="G522" s="175"/>
      <c r="H522" s="175"/>
      <c r="I522" s="175"/>
      <c r="J522" s="214"/>
      <c r="K522" s="215"/>
      <c r="L522" s="74"/>
    </row>
    <row r="523" spans="1:12" s="2" customFormat="1">
      <c r="A523" s="216"/>
      <c r="B523" s="175"/>
      <c r="C523" s="74"/>
      <c r="D523" s="217"/>
      <c r="E523" s="176"/>
      <c r="F523" s="74"/>
      <c r="G523" s="175"/>
      <c r="H523" s="175"/>
      <c r="I523" s="175"/>
      <c r="J523" s="214"/>
      <c r="K523" s="215"/>
      <c r="L523" s="74"/>
    </row>
    <row r="524" spans="1:12" s="2" customFormat="1">
      <c r="A524" s="216"/>
      <c r="B524" s="175"/>
      <c r="C524" s="74"/>
      <c r="D524" s="217"/>
      <c r="E524" s="176"/>
      <c r="F524" s="74"/>
      <c r="G524" s="175"/>
      <c r="H524" s="175"/>
      <c r="I524" s="175"/>
      <c r="J524" s="214"/>
      <c r="K524" s="215"/>
      <c r="L524" s="74"/>
    </row>
    <row r="525" spans="1:12" s="2" customFormat="1">
      <c r="A525" s="216"/>
      <c r="B525" s="175"/>
      <c r="C525" s="74"/>
      <c r="D525" s="217"/>
      <c r="E525" s="176"/>
      <c r="F525" s="74"/>
      <c r="G525" s="175"/>
      <c r="H525" s="175"/>
      <c r="I525" s="175"/>
      <c r="J525" s="214"/>
      <c r="K525" s="215"/>
      <c r="L525" s="74"/>
    </row>
    <row r="526" spans="1:12" s="2" customFormat="1">
      <c r="A526" s="216"/>
      <c r="B526" s="175"/>
      <c r="C526" s="74"/>
      <c r="D526" s="217"/>
      <c r="E526" s="176"/>
      <c r="F526" s="74"/>
      <c r="G526" s="175"/>
      <c r="H526" s="175"/>
      <c r="I526" s="175"/>
      <c r="J526" s="214"/>
      <c r="K526" s="215"/>
      <c r="L526" s="74"/>
    </row>
    <row r="527" spans="1:12" s="2" customFormat="1">
      <c r="A527" s="216"/>
      <c r="B527" s="175"/>
      <c r="C527" s="74"/>
      <c r="D527" s="217"/>
      <c r="E527" s="176"/>
      <c r="F527" s="74"/>
      <c r="G527" s="175"/>
      <c r="H527" s="175"/>
      <c r="I527" s="175"/>
      <c r="J527" s="214"/>
      <c r="K527" s="215"/>
      <c r="L527" s="74"/>
    </row>
    <row r="528" spans="1:12" s="2" customFormat="1">
      <c r="A528" s="216"/>
      <c r="B528" s="175"/>
      <c r="C528" s="74"/>
      <c r="D528" s="217"/>
      <c r="E528" s="176"/>
      <c r="F528" s="74"/>
      <c r="G528" s="175"/>
      <c r="H528" s="175"/>
      <c r="I528" s="175"/>
      <c r="J528" s="214"/>
      <c r="K528" s="215"/>
      <c r="L528" s="74"/>
    </row>
    <row r="529" spans="1:12" s="2" customFormat="1">
      <c r="A529" s="216"/>
      <c r="B529" s="175"/>
      <c r="C529" s="74"/>
      <c r="D529" s="217"/>
      <c r="E529" s="176"/>
      <c r="F529" s="74"/>
      <c r="G529" s="175"/>
      <c r="H529" s="175"/>
      <c r="I529" s="175"/>
      <c r="J529" s="214"/>
      <c r="K529" s="215"/>
      <c r="L529" s="74"/>
    </row>
    <row r="530" spans="1:12" s="2" customFormat="1">
      <c r="A530" s="216"/>
      <c r="B530" s="175"/>
      <c r="C530" s="74"/>
      <c r="D530" s="217"/>
      <c r="E530" s="176"/>
      <c r="F530" s="74"/>
      <c r="G530" s="175"/>
      <c r="H530" s="175"/>
      <c r="I530" s="175"/>
      <c r="J530" s="214"/>
      <c r="K530" s="215"/>
      <c r="L530" s="74"/>
    </row>
    <row r="531" spans="1:12" s="2" customFormat="1">
      <c r="A531" s="216"/>
      <c r="B531" s="175"/>
      <c r="C531" s="74"/>
      <c r="D531" s="217"/>
      <c r="E531" s="176"/>
      <c r="F531" s="74"/>
      <c r="G531" s="175"/>
      <c r="H531" s="175"/>
      <c r="I531" s="175"/>
      <c r="J531" s="214"/>
      <c r="K531" s="215"/>
      <c r="L531" s="74"/>
    </row>
    <row r="532" spans="1:12" s="2" customFormat="1">
      <c r="A532" s="216"/>
      <c r="B532" s="175"/>
      <c r="C532" s="74"/>
      <c r="D532" s="217"/>
      <c r="E532" s="176"/>
      <c r="F532" s="74"/>
      <c r="G532" s="175"/>
      <c r="H532" s="175"/>
      <c r="I532" s="175"/>
      <c r="J532" s="214"/>
      <c r="K532" s="215"/>
      <c r="L532" s="74"/>
    </row>
    <row r="533" spans="1:12" s="2" customFormat="1">
      <c r="A533" s="216"/>
      <c r="B533" s="175"/>
      <c r="C533" s="74"/>
      <c r="D533" s="217"/>
      <c r="E533" s="176"/>
      <c r="F533" s="74"/>
      <c r="G533" s="175"/>
      <c r="H533" s="175"/>
      <c r="I533" s="175"/>
      <c r="J533" s="214"/>
      <c r="K533" s="215"/>
      <c r="L533" s="74"/>
    </row>
    <row r="534" spans="1:12" s="2" customFormat="1">
      <c r="A534" s="216"/>
      <c r="B534" s="175"/>
      <c r="C534" s="74"/>
      <c r="D534" s="217"/>
      <c r="E534" s="176"/>
      <c r="F534" s="74"/>
      <c r="G534" s="175"/>
      <c r="H534" s="175"/>
      <c r="I534" s="175"/>
      <c r="J534" s="214"/>
      <c r="K534" s="215"/>
      <c r="L534" s="74"/>
    </row>
    <row r="535" spans="1:12" s="2" customFormat="1">
      <c r="A535" s="216"/>
      <c r="B535" s="175"/>
      <c r="C535" s="74"/>
      <c r="D535" s="217"/>
      <c r="E535" s="176"/>
      <c r="F535" s="74"/>
      <c r="G535" s="175"/>
      <c r="H535" s="175"/>
      <c r="I535" s="175"/>
      <c r="J535" s="214"/>
      <c r="K535" s="215"/>
      <c r="L535" s="74"/>
    </row>
    <row r="536" spans="1:12" s="2" customFormat="1">
      <c r="A536" s="216"/>
      <c r="B536" s="175"/>
      <c r="C536" s="74"/>
      <c r="D536" s="217"/>
      <c r="E536" s="176"/>
      <c r="F536" s="74"/>
      <c r="G536" s="175"/>
      <c r="H536" s="175"/>
      <c r="I536" s="175"/>
      <c r="J536" s="214"/>
      <c r="K536" s="215"/>
      <c r="L536" s="74"/>
    </row>
    <row r="537" spans="1:12" s="2" customFormat="1">
      <c r="A537" s="216"/>
      <c r="B537" s="175"/>
      <c r="C537" s="74"/>
      <c r="D537" s="217"/>
      <c r="E537" s="176"/>
      <c r="F537" s="74"/>
      <c r="G537" s="175"/>
      <c r="H537" s="175"/>
      <c r="I537" s="175"/>
      <c r="J537" s="214"/>
      <c r="K537" s="215"/>
      <c r="L537" s="74"/>
    </row>
    <row r="538" spans="1:12" s="2" customFormat="1">
      <c r="A538" s="216"/>
      <c r="B538" s="175"/>
      <c r="C538" s="74"/>
      <c r="D538" s="217"/>
      <c r="E538" s="176"/>
      <c r="F538" s="74"/>
      <c r="G538" s="175"/>
      <c r="H538" s="175"/>
      <c r="I538" s="175"/>
      <c r="J538" s="214"/>
      <c r="K538" s="215"/>
      <c r="L538" s="74"/>
    </row>
    <row r="539" spans="1:12" s="2" customFormat="1">
      <c r="A539" s="216"/>
      <c r="B539" s="175"/>
      <c r="C539" s="74"/>
      <c r="D539" s="217"/>
      <c r="E539" s="176"/>
      <c r="F539" s="74"/>
      <c r="G539" s="175"/>
      <c r="H539" s="175"/>
      <c r="I539" s="175"/>
      <c r="J539" s="214"/>
      <c r="K539" s="215"/>
      <c r="L539" s="74"/>
    </row>
    <row r="540" spans="1:12" s="2" customFormat="1">
      <c r="A540" s="216"/>
      <c r="B540" s="175"/>
      <c r="C540" s="74"/>
      <c r="D540" s="217"/>
      <c r="E540" s="176"/>
      <c r="F540" s="74"/>
      <c r="G540" s="175"/>
      <c r="H540" s="175"/>
      <c r="I540" s="175"/>
      <c r="J540" s="214"/>
      <c r="K540" s="215"/>
      <c r="L540" s="74"/>
    </row>
    <row r="541" spans="1:12" s="2" customFormat="1">
      <c r="A541" s="216"/>
      <c r="B541" s="175"/>
      <c r="C541" s="74"/>
      <c r="D541" s="217"/>
      <c r="E541" s="176"/>
      <c r="F541" s="74"/>
      <c r="G541" s="175"/>
      <c r="H541" s="175"/>
      <c r="I541" s="175"/>
      <c r="J541" s="214"/>
      <c r="K541" s="215"/>
      <c r="L541" s="74"/>
    </row>
    <row r="542" spans="1:12" s="2" customFormat="1">
      <c r="A542" s="216"/>
      <c r="B542" s="175"/>
      <c r="C542" s="74"/>
      <c r="D542" s="217"/>
      <c r="E542" s="176"/>
      <c r="F542" s="74"/>
      <c r="G542" s="175"/>
      <c r="H542" s="175"/>
      <c r="I542" s="175"/>
      <c r="J542" s="214"/>
      <c r="K542" s="215"/>
      <c r="L542" s="74"/>
    </row>
    <row r="543" spans="1:12" s="2" customFormat="1">
      <c r="A543" s="216"/>
      <c r="B543" s="175"/>
      <c r="C543" s="74"/>
      <c r="D543" s="217"/>
      <c r="E543" s="176"/>
      <c r="F543" s="74"/>
      <c r="G543" s="175"/>
      <c r="H543" s="175"/>
      <c r="I543" s="175"/>
      <c r="J543" s="214"/>
      <c r="K543" s="215"/>
      <c r="L543" s="74"/>
    </row>
    <row r="544" spans="1:12" s="2" customFormat="1">
      <c r="A544" s="216"/>
      <c r="B544" s="175"/>
      <c r="C544" s="74"/>
      <c r="D544" s="217"/>
      <c r="E544" s="176"/>
      <c r="F544" s="74"/>
      <c r="G544" s="175"/>
      <c r="H544" s="175"/>
      <c r="I544" s="175"/>
      <c r="J544" s="214"/>
      <c r="K544" s="215"/>
      <c r="L544" s="74"/>
    </row>
    <row r="545" spans="1:12" s="2" customFormat="1">
      <c r="A545" s="216"/>
      <c r="B545" s="175"/>
      <c r="C545" s="74"/>
      <c r="D545" s="217"/>
      <c r="E545" s="176"/>
      <c r="F545" s="74"/>
      <c r="G545" s="175"/>
      <c r="H545" s="175"/>
      <c r="I545" s="175"/>
      <c r="J545" s="214"/>
      <c r="K545" s="215"/>
      <c r="L545" s="74"/>
    </row>
    <row r="546" spans="1:12" s="2" customFormat="1">
      <c r="A546" s="216"/>
      <c r="B546" s="175"/>
      <c r="C546" s="74"/>
      <c r="D546" s="217"/>
      <c r="E546" s="176"/>
      <c r="F546" s="74"/>
      <c r="G546" s="175"/>
      <c r="H546" s="175"/>
      <c r="I546" s="175"/>
      <c r="J546" s="214"/>
      <c r="K546" s="215"/>
      <c r="L546" s="74"/>
    </row>
    <row r="547" spans="1:12" s="2" customFormat="1">
      <c r="A547" s="216"/>
      <c r="B547" s="175"/>
      <c r="C547" s="74"/>
      <c r="D547" s="217"/>
      <c r="E547" s="176"/>
      <c r="F547" s="74"/>
      <c r="G547" s="175"/>
      <c r="H547" s="175"/>
      <c r="I547" s="175"/>
      <c r="J547" s="214"/>
      <c r="K547" s="215"/>
      <c r="L547" s="74"/>
    </row>
    <row r="548" spans="1:12" s="2" customFormat="1">
      <c r="A548" s="216"/>
      <c r="B548" s="175"/>
      <c r="C548" s="74"/>
      <c r="D548" s="217"/>
      <c r="E548" s="176"/>
      <c r="F548" s="74"/>
      <c r="G548" s="175"/>
      <c r="H548" s="175"/>
      <c r="I548" s="175"/>
      <c r="J548" s="214"/>
      <c r="K548" s="215"/>
      <c r="L548" s="74"/>
    </row>
    <row r="549" spans="1:12" s="2" customFormat="1">
      <c r="A549" s="216"/>
      <c r="B549" s="175"/>
      <c r="C549" s="74"/>
      <c r="D549" s="217"/>
      <c r="E549" s="176"/>
      <c r="F549" s="74"/>
      <c r="G549" s="175"/>
      <c r="H549" s="175"/>
      <c r="I549" s="175"/>
      <c r="J549" s="214"/>
      <c r="K549" s="215"/>
      <c r="L549" s="74"/>
    </row>
    <row r="550" spans="1:12" s="2" customFormat="1">
      <c r="A550" s="216"/>
      <c r="B550" s="175"/>
      <c r="C550" s="74"/>
      <c r="D550" s="217"/>
      <c r="E550" s="176"/>
      <c r="F550" s="74"/>
      <c r="G550" s="175"/>
      <c r="H550" s="175"/>
      <c r="I550" s="175"/>
      <c r="J550" s="214"/>
      <c r="K550" s="215"/>
      <c r="L550" s="74"/>
    </row>
    <row r="551" spans="1:12" s="2" customFormat="1">
      <c r="A551" s="216"/>
      <c r="B551" s="175"/>
      <c r="C551" s="74"/>
      <c r="D551" s="217"/>
      <c r="E551" s="176"/>
      <c r="F551" s="74"/>
      <c r="G551" s="175"/>
      <c r="H551" s="175"/>
      <c r="I551" s="175"/>
      <c r="J551" s="214"/>
      <c r="K551" s="215"/>
      <c r="L551" s="74"/>
    </row>
    <row r="552" spans="1:12" s="2" customFormat="1">
      <c r="A552" s="216"/>
      <c r="B552" s="175"/>
      <c r="C552" s="74"/>
      <c r="D552" s="217"/>
      <c r="E552" s="176"/>
      <c r="F552" s="74"/>
      <c r="G552" s="175"/>
      <c r="H552" s="175"/>
      <c r="I552" s="175"/>
      <c r="J552" s="214"/>
      <c r="K552" s="215"/>
      <c r="L552" s="74"/>
    </row>
    <row r="553" spans="1:12" s="2" customFormat="1">
      <c r="A553" s="216"/>
      <c r="B553" s="175"/>
      <c r="C553" s="74"/>
      <c r="D553" s="217"/>
      <c r="E553" s="176"/>
      <c r="F553" s="74"/>
      <c r="G553" s="175"/>
      <c r="H553" s="175"/>
      <c r="I553" s="175"/>
      <c r="J553" s="214"/>
      <c r="K553" s="215"/>
      <c r="L553" s="74"/>
    </row>
    <row r="554" spans="1:12" s="2" customFormat="1">
      <c r="A554" s="216"/>
      <c r="B554" s="175"/>
      <c r="C554" s="74"/>
      <c r="D554" s="217"/>
      <c r="E554" s="176"/>
      <c r="F554" s="74"/>
      <c r="G554" s="175"/>
      <c r="H554" s="175"/>
      <c r="I554" s="175"/>
      <c r="J554" s="214"/>
      <c r="K554" s="215"/>
      <c r="L554" s="74"/>
    </row>
    <row r="555" spans="1:12" s="2" customFormat="1">
      <c r="A555" s="216"/>
      <c r="B555" s="175"/>
      <c r="C555" s="74"/>
      <c r="D555" s="217"/>
      <c r="E555" s="176"/>
      <c r="F555" s="74"/>
      <c r="G555" s="175"/>
      <c r="H555" s="175"/>
      <c r="I555" s="175"/>
      <c r="J555" s="214"/>
      <c r="K555" s="215"/>
      <c r="L555" s="74"/>
    </row>
    <row r="556" spans="1:12" s="2" customFormat="1">
      <c r="A556" s="216"/>
      <c r="B556" s="175"/>
      <c r="C556" s="74"/>
      <c r="D556" s="217"/>
      <c r="E556" s="176"/>
      <c r="F556" s="74"/>
      <c r="G556" s="175"/>
      <c r="H556" s="175"/>
      <c r="I556" s="175"/>
      <c r="J556" s="214"/>
      <c r="K556" s="215"/>
      <c r="L556" s="74"/>
    </row>
    <row r="557" spans="1:12" s="2" customFormat="1">
      <c r="A557" s="216"/>
      <c r="B557" s="175"/>
      <c r="C557" s="74"/>
      <c r="D557" s="217"/>
      <c r="E557" s="176"/>
      <c r="F557" s="74"/>
      <c r="G557" s="175"/>
      <c r="H557" s="175"/>
      <c r="I557" s="175"/>
      <c r="J557" s="214"/>
      <c r="K557" s="215"/>
      <c r="L557" s="74"/>
    </row>
    <row r="558" spans="1:12" s="2" customFormat="1">
      <c r="A558" s="216"/>
      <c r="B558" s="175"/>
      <c r="C558" s="74"/>
      <c r="D558" s="217"/>
      <c r="E558" s="176"/>
      <c r="F558" s="74"/>
      <c r="G558" s="175"/>
      <c r="H558" s="175"/>
      <c r="I558" s="175"/>
      <c r="J558" s="214"/>
      <c r="K558" s="215"/>
      <c r="L558" s="74"/>
    </row>
    <row r="559" spans="1:12" s="2" customFormat="1">
      <c r="A559" s="216"/>
      <c r="B559" s="175"/>
      <c r="C559" s="74"/>
      <c r="D559" s="217"/>
      <c r="E559" s="176"/>
      <c r="F559" s="74"/>
      <c r="G559" s="175"/>
      <c r="H559" s="175"/>
      <c r="I559" s="175"/>
      <c r="J559" s="214"/>
      <c r="K559" s="215"/>
      <c r="L559" s="74"/>
    </row>
    <row r="560" spans="1:12" s="2" customFormat="1">
      <c r="A560" s="216"/>
      <c r="B560" s="175"/>
      <c r="C560" s="74"/>
      <c r="D560" s="217"/>
      <c r="E560" s="176"/>
      <c r="F560" s="74"/>
      <c r="G560" s="175"/>
      <c r="H560" s="175"/>
      <c r="I560" s="175"/>
      <c r="J560" s="214"/>
      <c r="K560" s="215"/>
      <c r="L560" s="74"/>
    </row>
    <row r="561" spans="1:12" s="2" customFormat="1">
      <c r="A561" s="216"/>
      <c r="B561" s="175"/>
      <c r="C561" s="74"/>
      <c r="D561" s="217"/>
      <c r="E561" s="176"/>
      <c r="F561" s="74"/>
      <c r="G561" s="175"/>
      <c r="H561" s="175"/>
      <c r="I561" s="175"/>
      <c r="J561" s="214"/>
      <c r="K561" s="215"/>
      <c r="L561" s="74"/>
    </row>
    <row r="562" spans="1:12" s="2" customFormat="1">
      <c r="A562" s="216"/>
      <c r="B562" s="175"/>
      <c r="C562" s="74"/>
      <c r="D562" s="217"/>
      <c r="E562" s="176"/>
      <c r="F562" s="74"/>
      <c r="G562" s="175"/>
      <c r="H562" s="175"/>
      <c r="I562" s="175"/>
      <c r="J562" s="214"/>
      <c r="K562" s="215"/>
      <c r="L562" s="74"/>
    </row>
    <row r="563" spans="1:12" s="2" customFormat="1">
      <c r="A563" s="216"/>
      <c r="B563" s="175"/>
      <c r="C563" s="74"/>
      <c r="D563" s="217"/>
      <c r="E563" s="176"/>
      <c r="F563" s="74"/>
      <c r="G563" s="175"/>
      <c r="H563" s="175"/>
      <c r="I563" s="175"/>
      <c r="J563" s="214"/>
      <c r="K563" s="215"/>
      <c r="L563" s="74"/>
    </row>
    <row r="564" spans="1:12" s="2" customFormat="1">
      <c r="A564" s="216"/>
      <c r="B564" s="175"/>
      <c r="C564" s="74"/>
      <c r="D564" s="217"/>
      <c r="E564" s="176"/>
      <c r="F564" s="74"/>
      <c r="G564" s="175"/>
      <c r="H564" s="175"/>
      <c r="I564" s="175"/>
      <c r="J564" s="214"/>
      <c r="K564" s="215"/>
      <c r="L564" s="74"/>
    </row>
    <row r="565" spans="1:12" s="2" customFormat="1">
      <c r="A565" s="216"/>
      <c r="B565" s="175"/>
      <c r="C565" s="74"/>
      <c r="D565" s="217"/>
      <c r="E565" s="176"/>
      <c r="F565" s="74"/>
      <c r="G565" s="175"/>
      <c r="H565" s="175"/>
      <c r="I565" s="175"/>
      <c r="J565" s="214"/>
      <c r="K565" s="215"/>
      <c r="L565" s="74"/>
    </row>
    <row r="566" spans="1:12" s="2" customFormat="1">
      <c r="A566" s="216"/>
      <c r="B566" s="175"/>
      <c r="C566" s="74"/>
      <c r="D566" s="217"/>
      <c r="E566" s="176"/>
      <c r="F566" s="74"/>
      <c r="G566" s="175"/>
      <c r="H566" s="175"/>
      <c r="I566" s="175"/>
      <c r="J566" s="214"/>
      <c r="K566" s="215"/>
      <c r="L566" s="74"/>
    </row>
    <row r="567" spans="1:12" s="2" customFormat="1">
      <c r="A567" s="216"/>
      <c r="B567" s="175"/>
      <c r="C567" s="74"/>
      <c r="D567" s="217"/>
      <c r="E567" s="176"/>
      <c r="F567" s="74"/>
      <c r="G567" s="175"/>
      <c r="H567" s="175"/>
      <c r="I567" s="175"/>
      <c r="J567" s="214"/>
      <c r="K567" s="215"/>
      <c r="L567" s="74"/>
    </row>
    <row r="568" spans="1:12" s="2" customFormat="1">
      <c r="A568" s="216"/>
      <c r="B568" s="175"/>
      <c r="C568" s="74"/>
      <c r="D568" s="217"/>
      <c r="E568" s="176"/>
      <c r="F568" s="74"/>
      <c r="G568" s="175"/>
      <c r="H568" s="175"/>
      <c r="I568" s="175"/>
      <c r="J568" s="214"/>
      <c r="K568" s="215"/>
      <c r="L568" s="74"/>
    </row>
    <row r="569" spans="1:12" s="2" customFormat="1">
      <c r="A569" s="216"/>
      <c r="B569" s="175"/>
      <c r="C569" s="74"/>
      <c r="D569" s="217"/>
      <c r="E569" s="176"/>
      <c r="F569" s="74"/>
      <c r="G569" s="175"/>
      <c r="H569" s="175"/>
      <c r="I569" s="175"/>
      <c r="J569" s="214"/>
      <c r="K569" s="215"/>
      <c r="L569" s="74"/>
    </row>
    <row r="570" spans="1:12" s="2" customFormat="1">
      <c r="A570" s="216"/>
      <c r="B570" s="175"/>
      <c r="C570" s="74"/>
      <c r="D570" s="217"/>
      <c r="E570" s="176"/>
      <c r="F570" s="74"/>
      <c r="G570" s="175"/>
      <c r="H570" s="175"/>
      <c r="I570" s="175"/>
      <c r="J570" s="214"/>
      <c r="K570" s="215"/>
      <c r="L570" s="74"/>
    </row>
    <row r="571" spans="1:12" s="2" customFormat="1">
      <c r="A571" s="216"/>
      <c r="B571" s="175"/>
      <c r="C571" s="74"/>
      <c r="D571" s="217"/>
      <c r="E571" s="176"/>
      <c r="F571" s="74"/>
      <c r="G571" s="175"/>
      <c r="H571" s="175"/>
      <c r="I571" s="175"/>
      <c r="J571" s="214"/>
      <c r="K571" s="215"/>
      <c r="L571" s="74"/>
    </row>
    <row r="572" spans="1:12" s="2" customFormat="1">
      <c r="A572" s="216"/>
      <c r="B572" s="175"/>
      <c r="C572" s="74"/>
      <c r="D572" s="217"/>
      <c r="E572" s="176"/>
      <c r="F572" s="74"/>
      <c r="G572" s="175"/>
      <c r="H572" s="175"/>
      <c r="I572" s="175"/>
      <c r="J572" s="214"/>
      <c r="K572" s="215"/>
      <c r="L572" s="74"/>
    </row>
    <row r="573" spans="1:12" s="2" customFormat="1">
      <c r="A573" s="216"/>
      <c r="B573" s="175"/>
      <c r="C573" s="74"/>
      <c r="D573" s="217"/>
      <c r="E573" s="176"/>
      <c r="F573" s="74"/>
      <c r="G573" s="175"/>
      <c r="H573" s="175"/>
      <c r="I573" s="175"/>
      <c r="J573" s="214"/>
      <c r="K573" s="215"/>
      <c r="L573" s="74"/>
    </row>
    <row r="574" spans="1:12" s="2" customFormat="1">
      <c r="A574" s="216"/>
      <c r="B574" s="175"/>
      <c r="C574" s="74"/>
      <c r="D574" s="217"/>
      <c r="E574" s="176"/>
      <c r="F574" s="74"/>
      <c r="G574" s="175"/>
      <c r="H574" s="175"/>
      <c r="I574" s="175"/>
      <c r="J574" s="214"/>
      <c r="K574" s="215"/>
      <c r="L574" s="74"/>
    </row>
    <row r="575" spans="1:12" s="2" customFormat="1">
      <c r="A575" s="216"/>
      <c r="B575" s="175"/>
      <c r="C575" s="74"/>
      <c r="D575" s="217"/>
      <c r="E575" s="176"/>
      <c r="F575" s="74"/>
      <c r="G575" s="175"/>
      <c r="H575" s="175"/>
      <c r="I575" s="175"/>
      <c r="J575" s="214"/>
      <c r="K575" s="215"/>
      <c r="L575" s="74"/>
    </row>
    <row r="576" spans="1:12" s="2" customFormat="1">
      <c r="A576" s="216"/>
      <c r="B576" s="175"/>
      <c r="C576" s="74"/>
      <c r="D576" s="217"/>
      <c r="E576" s="176"/>
      <c r="F576" s="74"/>
      <c r="G576" s="175"/>
      <c r="H576" s="175"/>
      <c r="I576" s="175"/>
      <c r="J576" s="214"/>
      <c r="K576" s="215"/>
      <c r="L576" s="74"/>
    </row>
    <row r="577" spans="1:12" s="2" customFormat="1">
      <c r="A577" s="216"/>
      <c r="B577" s="175"/>
      <c r="C577" s="74"/>
      <c r="D577" s="217"/>
      <c r="E577" s="176"/>
      <c r="F577" s="74"/>
      <c r="G577" s="175"/>
      <c r="H577" s="175"/>
      <c r="I577" s="175"/>
      <c r="J577" s="214"/>
      <c r="K577" s="215"/>
      <c r="L577" s="74"/>
    </row>
    <row r="578" spans="1:12" s="2" customFormat="1">
      <c r="A578" s="216"/>
      <c r="B578" s="175"/>
      <c r="C578" s="74"/>
      <c r="D578" s="217"/>
      <c r="E578" s="176"/>
      <c r="F578" s="74"/>
      <c r="G578" s="175"/>
      <c r="H578" s="175"/>
      <c r="I578" s="175"/>
      <c r="J578" s="214"/>
      <c r="K578" s="215"/>
      <c r="L578" s="74"/>
    </row>
    <row r="579" spans="1:12" s="2" customFormat="1">
      <c r="A579" s="216"/>
      <c r="B579" s="175"/>
      <c r="C579" s="74"/>
      <c r="D579" s="217"/>
      <c r="E579" s="176"/>
      <c r="F579" s="74"/>
      <c r="G579" s="175"/>
      <c r="H579" s="175"/>
      <c r="I579" s="175"/>
      <c r="J579" s="214"/>
      <c r="K579" s="215"/>
      <c r="L579" s="74"/>
    </row>
    <row r="580" spans="1:12" s="2" customFormat="1">
      <c r="A580" s="216"/>
      <c r="B580" s="175"/>
      <c r="C580" s="74"/>
      <c r="D580" s="217"/>
      <c r="E580" s="176"/>
      <c r="F580" s="74"/>
      <c r="G580" s="175"/>
      <c r="H580" s="175"/>
      <c r="I580" s="175"/>
      <c r="J580" s="214"/>
      <c r="K580" s="215"/>
      <c r="L580" s="74"/>
    </row>
    <row r="581" spans="1:12" s="2" customFormat="1">
      <c r="A581" s="216"/>
      <c r="B581" s="175"/>
      <c r="C581" s="74"/>
      <c r="D581" s="217"/>
      <c r="E581" s="176"/>
      <c r="F581" s="74"/>
      <c r="G581" s="175"/>
      <c r="H581" s="175"/>
      <c r="I581" s="175"/>
      <c r="J581" s="214"/>
      <c r="K581" s="215"/>
      <c r="L581" s="74"/>
    </row>
    <row r="582" spans="1:12" s="2" customFormat="1">
      <c r="A582" s="216"/>
      <c r="B582" s="175"/>
      <c r="C582" s="74"/>
      <c r="D582" s="217"/>
      <c r="E582" s="176"/>
      <c r="F582" s="74"/>
      <c r="G582" s="175"/>
      <c r="H582" s="175"/>
      <c r="I582" s="175"/>
      <c r="J582" s="214"/>
      <c r="K582" s="215"/>
      <c r="L582" s="74"/>
    </row>
    <row r="583" spans="1:12" s="2" customFormat="1">
      <c r="A583" s="216"/>
      <c r="B583" s="175"/>
      <c r="C583" s="74"/>
      <c r="D583" s="217"/>
      <c r="E583" s="176"/>
      <c r="F583" s="74"/>
      <c r="G583" s="175"/>
      <c r="H583" s="175"/>
      <c r="I583" s="175"/>
      <c r="J583" s="214"/>
      <c r="K583" s="215"/>
      <c r="L583" s="74"/>
    </row>
    <row r="584" spans="1:12" s="2" customFormat="1">
      <c r="A584" s="216"/>
      <c r="B584" s="175"/>
      <c r="C584" s="74"/>
      <c r="D584" s="217"/>
      <c r="E584" s="176"/>
      <c r="F584" s="74"/>
      <c r="G584" s="175"/>
      <c r="H584" s="175"/>
      <c r="I584" s="175"/>
      <c r="J584" s="214"/>
      <c r="K584" s="215"/>
      <c r="L584" s="74"/>
    </row>
    <row r="585" spans="1:12" s="2" customFormat="1">
      <c r="A585" s="216"/>
      <c r="B585" s="175"/>
      <c r="C585" s="74"/>
      <c r="D585" s="217"/>
      <c r="E585" s="176"/>
      <c r="F585" s="74"/>
      <c r="G585" s="175"/>
      <c r="H585" s="175"/>
      <c r="I585" s="175"/>
      <c r="J585" s="214"/>
      <c r="K585" s="215"/>
      <c r="L585" s="74"/>
    </row>
    <row r="586" spans="1:12" s="2" customFormat="1">
      <c r="A586" s="216"/>
      <c r="B586" s="175"/>
      <c r="C586" s="74"/>
      <c r="D586" s="217"/>
      <c r="E586" s="176"/>
      <c r="F586" s="74"/>
      <c r="G586" s="175"/>
      <c r="H586" s="175"/>
      <c r="I586" s="175"/>
      <c r="J586" s="214"/>
      <c r="K586" s="215"/>
      <c r="L586" s="74"/>
    </row>
    <row r="587" spans="1:12" s="2" customFormat="1">
      <c r="A587" s="216"/>
      <c r="B587" s="175"/>
      <c r="C587" s="74"/>
      <c r="D587" s="217"/>
      <c r="E587" s="176"/>
      <c r="F587" s="74"/>
      <c r="G587" s="175"/>
      <c r="H587" s="175"/>
      <c r="I587" s="175"/>
      <c r="J587" s="214"/>
      <c r="K587" s="215"/>
      <c r="L587" s="74"/>
    </row>
    <row r="588" spans="1:12" s="2" customFormat="1">
      <c r="A588" s="216"/>
      <c r="B588" s="175"/>
      <c r="C588" s="74"/>
      <c r="D588" s="217"/>
      <c r="E588" s="176"/>
      <c r="F588" s="74"/>
      <c r="G588" s="175"/>
      <c r="H588" s="175"/>
      <c r="I588" s="175"/>
      <c r="J588" s="214"/>
      <c r="K588" s="215"/>
      <c r="L588" s="74"/>
    </row>
    <row r="589" spans="1:12" s="2" customFormat="1">
      <c r="A589" s="216"/>
      <c r="B589" s="175"/>
      <c r="C589" s="74"/>
      <c r="D589" s="217"/>
      <c r="E589" s="176"/>
      <c r="F589" s="74"/>
      <c r="G589" s="175"/>
      <c r="H589" s="175"/>
      <c r="I589" s="175"/>
      <c r="J589" s="214"/>
      <c r="K589" s="215"/>
      <c r="L589" s="74"/>
    </row>
    <row r="590" spans="1:12" s="2" customFormat="1">
      <c r="A590" s="216"/>
      <c r="B590" s="175"/>
      <c r="C590" s="74"/>
      <c r="D590" s="217"/>
      <c r="E590" s="176"/>
      <c r="F590" s="74"/>
      <c r="G590" s="175"/>
      <c r="H590" s="175"/>
      <c r="I590" s="175"/>
      <c r="J590" s="214"/>
      <c r="K590" s="215"/>
      <c r="L590" s="74"/>
    </row>
    <row r="591" spans="1:12" s="2" customFormat="1">
      <c r="A591" s="216"/>
      <c r="B591" s="175"/>
      <c r="C591" s="74"/>
      <c r="D591" s="217"/>
      <c r="E591" s="176"/>
      <c r="F591" s="74"/>
      <c r="G591" s="175"/>
      <c r="H591" s="175"/>
      <c r="I591" s="175"/>
      <c r="J591" s="214"/>
      <c r="K591" s="215"/>
      <c r="L591" s="74"/>
    </row>
    <row r="592" spans="1:12" s="2" customFormat="1">
      <c r="A592" s="216"/>
      <c r="B592" s="175"/>
      <c r="C592" s="74"/>
      <c r="D592" s="217"/>
      <c r="E592" s="176"/>
      <c r="F592" s="74"/>
      <c r="G592" s="175"/>
      <c r="H592" s="175"/>
      <c r="I592" s="175"/>
      <c r="J592" s="214"/>
      <c r="K592" s="215"/>
      <c r="L592" s="74"/>
    </row>
    <row r="593" spans="1:12" s="2" customFormat="1">
      <c r="A593" s="216"/>
      <c r="B593" s="175"/>
      <c r="C593" s="74"/>
      <c r="D593" s="217"/>
      <c r="E593" s="176"/>
      <c r="F593" s="74"/>
      <c r="G593" s="175"/>
      <c r="H593" s="175"/>
      <c r="I593" s="175"/>
      <c r="J593" s="214"/>
      <c r="K593" s="215"/>
      <c r="L593" s="74"/>
    </row>
    <row r="594" spans="1:12" s="2" customFormat="1">
      <c r="A594" s="216"/>
      <c r="B594" s="175"/>
      <c r="C594" s="74"/>
      <c r="D594" s="217"/>
      <c r="E594" s="176"/>
      <c r="F594" s="74"/>
      <c r="G594" s="175"/>
      <c r="H594" s="175"/>
      <c r="I594" s="175"/>
      <c r="J594" s="214"/>
      <c r="K594" s="215"/>
      <c r="L594" s="74"/>
    </row>
    <row r="595" spans="1:12" s="2" customFormat="1">
      <c r="A595" s="216"/>
      <c r="B595" s="175"/>
      <c r="C595" s="74"/>
      <c r="D595" s="217"/>
      <c r="E595" s="176"/>
      <c r="F595" s="74"/>
      <c r="G595" s="175"/>
      <c r="H595" s="175"/>
      <c r="I595" s="175"/>
      <c r="J595" s="214"/>
      <c r="K595" s="215"/>
      <c r="L595" s="74"/>
    </row>
    <row r="596" spans="1:12" s="2" customFormat="1">
      <c r="A596" s="216"/>
      <c r="B596" s="175"/>
      <c r="C596" s="74"/>
      <c r="D596" s="217"/>
      <c r="E596" s="176"/>
      <c r="F596" s="74"/>
      <c r="G596" s="175"/>
      <c r="H596" s="175"/>
      <c r="I596" s="175"/>
      <c r="J596" s="214"/>
      <c r="K596" s="215"/>
      <c r="L596" s="74"/>
    </row>
    <row r="597" spans="1:12" s="2" customFormat="1">
      <c r="A597" s="216"/>
      <c r="B597" s="175"/>
      <c r="C597" s="74"/>
      <c r="D597" s="217"/>
      <c r="E597" s="176"/>
      <c r="F597" s="74"/>
      <c r="G597" s="175"/>
      <c r="H597" s="175"/>
      <c r="I597" s="175"/>
      <c r="J597" s="214"/>
      <c r="K597" s="215"/>
      <c r="L597" s="74"/>
    </row>
    <row r="598" spans="1:12" s="2" customFormat="1">
      <c r="A598" s="216"/>
      <c r="B598" s="175"/>
      <c r="C598" s="74"/>
      <c r="D598" s="217"/>
      <c r="E598" s="176"/>
      <c r="F598" s="74"/>
      <c r="G598" s="175"/>
      <c r="H598" s="175"/>
      <c r="I598" s="175"/>
      <c r="J598" s="214"/>
      <c r="K598" s="215"/>
      <c r="L598" s="74"/>
    </row>
    <row r="599" spans="1:12" s="2" customFormat="1">
      <c r="A599" s="216"/>
      <c r="B599" s="175"/>
      <c r="C599" s="74"/>
      <c r="D599" s="217"/>
      <c r="E599" s="176"/>
      <c r="F599" s="74"/>
      <c r="G599" s="175"/>
      <c r="H599" s="175"/>
      <c r="I599" s="175"/>
      <c r="J599" s="214"/>
      <c r="K599" s="215"/>
      <c r="L599" s="74"/>
    </row>
    <row r="600" spans="1:12" s="2" customFormat="1">
      <c r="A600" s="216"/>
      <c r="B600" s="175"/>
      <c r="C600" s="74"/>
      <c r="D600" s="217"/>
      <c r="E600" s="176"/>
      <c r="F600" s="74"/>
      <c r="G600" s="175"/>
      <c r="H600" s="175"/>
      <c r="I600" s="175"/>
      <c r="J600" s="214"/>
      <c r="K600" s="215"/>
      <c r="L600" s="74"/>
    </row>
    <row r="601" spans="1:12" s="2" customFormat="1">
      <c r="A601" s="216"/>
      <c r="B601" s="175"/>
      <c r="C601" s="74"/>
      <c r="D601" s="217"/>
      <c r="E601" s="176"/>
      <c r="F601" s="74"/>
      <c r="G601" s="175"/>
      <c r="H601" s="175"/>
      <c r="I601" s="175"/>
      <c r="J601" s="214"/>
      <c r="K601" s="215"/>
      <c r="L601" s="74"/>
    </row>
    <row r="602" spans="1:12" s="2" customFormat="1">
      <c r="A602" s="216"/>
      <c r="B602" s="175"/>
      <c r="C602" s="74"/>
      <c r="D602" s="217"/>
      <c r="E602" s="176"/>
      <c r="F602" s="74"/>
      <c r="G602" s="175"/>
      <c r="H602" s="175"/>
      <c r="I602" s="175"/>
      <c r="J602" s="214"/>
      <c r="K602" s="215"/>
      <c r="L602" s="74"/>
    </row>
    <row r="603" spans="1:12" s="2" customFormat="1">
      <c r="A603" s="216"/>
      <c r="B603" s="175"/>
      <c r="C603" s="74"/>
      <c r="D603" s="217"/>
      <c r="E603" s="176"/>
      <c r="F603" s="74"/>
      <c r="G603" s="175"/>
      <c r="H603" s="175"/>
      <c r="I603" s="175"/>
      <c r="J603" s="214"/>
      <c r="K603" s="215"/>
      <c r="L603" s="74"/>
    </row>
    <row r="604" spans="1:12" s="2" customFormat="1">
      <c r="A604" s="216"/>
      <c r="B604" s="175"/>
      <c r="C604" s="74"/>
      <c r="D604" s="217"/>
      <c r="E604" s="176"/>
      <c r="F604" s="74"/>
      <c r="G604" s="175"/>
      <c r="H604" s="175"/>
      <c r="I604" s="175"/>
      <c r="J604" s="214"/>
      <c r="K604" s="215"/>
      <c r="L604" s="74"/>
    </row>
    <row r="605" spans="1:12" s="2" customFormat="1">
      <c r="A605" s="216"/>
      <c r="B605" s="175"/>
      <c r="C605" s="74"/>
      <c r="D605" s="217"/>
      <c r="E605" s="176"/>
      <c r="F605" s="74"/>
      <c r="G605" s="175"/>
      <c r="H605" s="175"/>
      <c r="I605" s="175"/>
      <c r="J605" s="214"/>
      <c r="K605" s="215"/>
      <c r="L605" s="74"/>
    </row>
    <row r="606" spans="1:12" s="2" customFormat="1">
      <c r="A606" s="216"/>
      <c r="B606" s="175"/>
      <c r="C606" s="74"/>
      <c r="D606" s="217"/>
      <c r="E606" s="176"/>
      <c r="F606" s="74"/>
      <c r="G606" s="175"/>
      <c r="H606" s="175"/>
      <c r="I606" s="175"/>
      <c r="J606" s="214"/>
      <c r="K606" s="215"/>
      <c r="L606" s="74"/>
    </row>
    <row r="607" spans="1:12" s="2" customFormat="1">
      <c r="A607" s="216"/>
      <c r="B607" s="175"/>
      <c r="C607" s="74"/>
      <c r="D607" s="217"/>
      <c r="E607" s="176"/>
      <c r="F607" s="74"/>
      <c r="G607" s="175"/>
      <c r="H607" s="175"/>
      <c r="I607" s="175"/>
      <c r="J607" s="214"/>
      <c r="K607" s="215"/>
      <c r="L607" s="74"/>
    </row>
    <row r="608" spans="1:12" s="2" customFormat="1">
      <c r="A608" s="216"/>
      <c r="B608" s="175"/>
      <c r="C608" s="74"/>
      <c r="D608" s="217"/>
      <c r="E608" s="176"/>
      <c r="F608" s="74"/>
      <c r="G608" s="175"/>
      <c r="H608" s="175"/>
      <c r="I608" s="175"/>
      <c r="J608" s="214"/>
      <c r="K608" s="215"/>
      <c r="L608" s="74"/>
    </row>
    <row r="609" spans="1:12" s="2" customFormat="1">
      <c r="A609" s="216"/>
      <c r="B609" s="175"/>
      <c r="C609" s="74"/>
      <c r="D609" s="217"/>
      <c r="E609" s="176"/>
      <c r="F609" s="74"/>
      <c r="G609" s="175"/>
      <c r="H609" s="175"/>
      <c r="I609" s="175"/>
      <c r="J609" s="214"/>
      <c r="K609" s="215"/>
      <c r="L609" s="74"/>
    </row>
    <row r="610" spans="1:12" s="2" customFormat="1">
      <c r="A610" s="216"/>
      <c r="B610" s="175"/>
      <c r="C610" s="74"/>
      <c r="D610" s="217"/>
      <c r="E610" s="176"/>
      <c r="F610" s="74"/>
      <c r="G610" s="175"/>
      <c r="H610" s="175"/>
      <c r="I610" s="175"/>
      <c r="J610" s="214"/>
      <c r="K610" s="215"/>
      <c r="L610" s="74"/>
    </row>
    <row r="611" spans="1:12" s="2" customFormat="1">
      <c r="A611" s="216"/>
      <c r="B611" s="175"/>
      <c r="C611" s="74"/>
      <c r="D611" s="217"/>
      <c r="E611" s="176"/>
      <c r="F611" s="74"/>
      <c r="G611" s="175"/>
      <c r="H611" s="175"/>
      <c r="I611" s="175"/>
      <c r="J611" s="214"/>
      <c r="K611" s="215"/>
      <c r="L611" s="74"/>
    </row>
    <row r="612" spans="1:12" s="2" customFormat="1">
      <c r="A612" s="216"/>
      <c r="B612" s="175"/>
      <c r="C612" s="74"/>
      <c r="D612" s="217"/>
      <c r="E612" s="176"/>
      <c r="F612" s="74"/>
      <c r="G612" s="175"/>
      <c r="H612" s="175"/>
      <c r="I612" s="175"/>
      <c r="J612" s="214"/>
      <c r="K612" s="215"/>
      <c r="L612" s="74"/>
    </row>
    <row r="613" spans="1:12" s="2" customFormat="1">
      <c r="A613" s="216"/>
      <c r="B613" s="175"/>
      <c r="C613" s="74"/>
      <c r="D613" s="217"/>
      <c r="E613" s="176"/>
      <c r="F613" s="74"/>
      <c r="G613" s="175"/>
      <c r="H613" s="175"/>
      <c r="I613" s="175"/>
      <c r="J613" s="214"/>
      <c r="K613" s="215"/>
      <c r="L613" s="74"/>
    </row>
    <row r="614" spans="1:12" s="2" customFormat="1">
      <c r="A614" s="216"/>
      <c r="B614" s="175"/>
      <c r="C614" s="74"/>
      <c r="D614" s="217"/>
      <c r="E614" s="176"/>
      <c r="F614" s="74"/>
      <c r="G614" s="175"/>
      <c r="H614" s="175"/>
      <c r="I614" s="175"/>
      <c r="J614" s="214"/>
      <c r="K614" s="215"/>
      <c r="L614" s="74"/>
    </row>
    <row r="615" spans="1:12" s="2" customFormat="1">
      <c r="A615" s="216"/>
      <c r="B615" s="175"/>
      <c r="C615" s="74"/>
      <c r="D615" s="217"/>
      <c r="E615" s="176"/>
      <c r="F615" s="74"/>
      <c r="G615" s="175"/>
      <c r="H615" s="175"/>
      <c r="I615" s="175"/>
      <c r="J615" s="214"/>
      <c r="K615" s="215"/>
      <c r="L615" s="74"/>
    </row>
    <row r="616" spans="1:12" s="2" customFormat="1">
      <c r="A616" s="216"/>
      <c r="B616" s="175"/>
      <c r="C616" s="74"/>
      <c r="D616" s="217"/>
      <c r="E616" s="176"/>
      <c r="F616" s="74"/>
      <c r="G616" s="175"/>
      <c r="H616" s="175"/>
      <c r="I616" s="175"/>
      <c r="J616" s="214"/>
      <c r="K616" s="215"/>
      <c r="L616" s="74"/>
    </row>
    <row r="617" spans="1:12" s="2" customFormat="1">
      <c r="A617" s="216"/>
      <c r="B617" s="175"/>
      <c r="C617" s="74"/>
      <c r="D617" s="217"/>
      <c r="E617" s="176"/>
      <c r="F617" s="74"/>
      <c r="G617" s="175"/>
      <c r="H617" s="175"/>
      <c r="I617" s="175"/>
      <c r="J617" s="214"/>
      <c r="K617" s="215"/>
      <c r="L617" s="74"/>
    </row>
    <row r="618" spans="1:12" s="2" customFormat="1">
      <c r="A618" s="216"/>
      <c r="B618" s="175"/>
      <c r="C618" s="74"/>
      <c r="D618" s="217"/>
      <c r="E618" s="176"/>
      <c r="F618" s="74"/>
      <c r="G618" s="175"/>
      <c r="H618" s="175"/>
      <c r="I618" s="175"/>
      <c r="J618" s="214"/>
      <c r="K618" s="215"/>
      <c r="L618" s="74"/>
    </row>
    <row r="619" spans="1:12" s="2" customFormat="1">
      <c r="A619" s="216"/>
      <c r="B619" s="175"/>
      <c r="C619" s="74"/>
      <c r="D619" s="217"/>
      <c r="E619" s="176"/>
      <c r="F619" s="74"/>
      <c r="G619" s="175"/>
      <c r="H619" s="175"/>
      <c r="I619" s="175"/>
      <c r="J619" s="214"/>
      <c r="K619" s="215"/>
      <c r="L619" s="74"/>
    </row>
    <row r="620" spans="1:12" s="2" customFormat="1">
      <c r="A620" s="216"/>
      <c r="B620" s="175"/>
      <c r="C620" s="74"/>
      <c r="D620" s="217"/>
      <c r="E620" s="176"/>
      <c r="F620" s="74"/>
      <c r="G620" s="175"/>
      <c r="H620" s="175"/>
      <c r="I620" s="175"/>
      <c r="J620" s="214"/>
      <c r="K620" s="215"/>
      <c r="L620" s="74"/>
    </row>
    <row r="621" spans="1:12" s="2" customFormat="1">
      <c r="A621" s="216"/>
      <c r="B621" s="175"/>
      <c r="C621" s="74"/>
      <c r="D621" s="217"/>
      <c r="E621" s="176"/>
      <c r="F621" s="74"/>
      <c r="G621" s="175"/>
      <c r="H621" s="175"/>
      <c r="I621" s="175"/>
      <c r="J621" s="214"/>
      <c r="K621" s="215"/>
      <c r="L621" s="74"/>
    </row>
    <row r="622" spans="1:12" s="2" customFormat="1">
      <c r="A622" s="216"/>
      <c r="B622" s="175"/>
      <c r="C622" s="74"/>
      <c r="D622" s="217"/>
      <c r="E622" s="176"/>
      <c r="F622" s="74"/>
      <c r="G622" s="175"/>
      <c r="H622" s="175"/>
      <c r="I622" s="175"/>
      <c r="J622" s="214"/>
      <c r="K622" s="215"/>
      <c r="L622" s="74"/>
    </row>
    <row r="623" spans="1:12" s="2" customFormat="1">
      <c r="A623" s="216"/>
      <c r="B623" s="175"/>
      <c r="C623" s="74"/>
      <c r="D623" s="217"/>
      <c r="E623" s="176"/>
      <c r="F623" s="74"/>
      <c r="G623" s="175"/>
      <c r="H623" s="175"/>
      <c r="I623" s="175"/>
      <c r="J623" s="214"/>
      <c r="K623" s="215"/>
      <c r="L623" s="74"/>
    </row>
    <row r="624" spans="1:12" s="2" customFormat="1">
      <c r="A624" s="216"/>
      <c r="B624" s="175"/>
      <c r="C624" s="74"/>
      <c r="D624" s="217"/>
      <c r="E624" s="176"/>
      <c r="F624" s="74"/>
      <c r="G624" s="175"/>
      <c r="H624" s="175"/>
      <c r="I624" s="175"/>
      <c r="J624" s="214"/>
      <c r="K624" s="215"/>
      <c r="L624" s="74"/>
    </row>
  </sheetData>
  <mergeCells count="12">
    <mergeCell ref="A1:E1"/>
    <mergeCell ref="G1:K1"/>
    <mergeCell ref="M2:N2"/>
    <mergeCell ref="A3:B3"/>
    <mergeCell ref="D3:E3"/>
    <mergeCell ref="G3:H3"/>
    <mergeCell ref="J3:K3"/>
    <mergeCell ref="M3:N3"/>
    <mergeCell ref="A2:B2"/>
    <mergeCell ref="D2:E2"/>
    <mergeCell ref="G2:H2"/>
    <mergeCell ref="J2:K2"/>
  </mergeCells>
  <pageMargins left="0.7" right="0.7" top="0.75" bottom="0.75" header="0.3" footer="0.3"/>
  <pageSetup paperSize="9" scale="90" orientation="portrait" r:id="rId1"/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2:V28"/>
  <sheetViews>
    <sheetView view="pageBreakPreview" zoomScale="55" zoomScaleNormal="100" zoomScaleSheetLayoutView="55" workbookViewId="0">
      <selection activeCell="E22" sqref="E22"/>
    </sheetView>
  </sheetViews>
  <sheetFormatPr defaultRowHeight="23.25"/>
  <cols>
    <col min="1" max="1" width="3.5703125" style="46" customWidth="1"/>
    <col min="2" max="2" width="64.7109375" style="469" customWidth="1"/>
    <col min="3" max="3" width="20.85546875" style="151" customWidth="1"/>
    <col min="4" max="4" width="16.28515625" style="151" customWidth="1"/>
    <col min="5" max="5" width="13.140625" style="151" customWidth="1"/>
    <col min="6" max="6" width="15.7109375" style="145" customWidth="1"/>
    <col min="7" max="10" width="9.140625" style="46"/>
  </cols>
  <sheetData>
    <row r="2" spans="1:22" ht="23.25" customHeight="1">
      <c r="A2" s="518" t="s">
        <v>4</v>
      </c>
      <c r="B2" s="518"/>
      <c r="C2" s="518"/>
      <c r="D2" s="518"/>
      <c r="E2" s="518"/>
      <c r="F2" s="518"/>
      <c r="G2" s="310"/>
      <c r="H2" s="310"/>
      <c r="I2" s="310"/>
      <c r="J2" s="310"/>
      <c r="K2" s="45"/>
      <c r="L2" s="45"/>
      <c r="M2" s="45"/>
      <c r="N2" s="45"/>
      <c r="O2" s="45"/>
      <c r="P2" s="45"/>
      <c r="S2" s="45"/>
      <c r="T2" s="45"/>
      <c r="U2" s="45"/>
      <c r="V2" s="45"/>
    </row>
    <row r="3" spans="1:22" ht="24" customHeight="1">
      <c r="A3" s="519" t="s">
        <v>35</v>
      </c>
      <c r="B3" s="519"/>
      <c r="C3" s="519"/>
      <c r="D3" s="519"/>
      <c r="E3" s="519"/>
      <c r="F3" s="519"/>
      <c r="G3" s="346"/>
      <c r="H3" s="346"/>
      <c r="I3" s="346"/>
      <c r="J3" s="280"/>
      <c r="K3" s="280"/>
      <c r="L3" s="280"/>
      <c r="M3" s="280"/>
      <c r="N3" s="280"/>
      <c r="O3" s="280"/>
      <c r="P3" s="280"/>
      <c r="S3" s="39"/>
      <c r="T3" s="39"/>
      <c r="U3" s="39"/>
      <c r="V3" s="39"/>
    </row>
    <row r="4" spans="1:22" s="129" customFormat="1" ht="15">
      <c r="A4" s="47"/>
      <c r="B4" s="465" t="s">
        <v>63</v>
      </c>
      <c r="C4" s="145"/>
      <c r="D4" s="145"/>
      <c r="E4" s="127" t="s">
        <v>26</v>
      </c>
      <c r="F4" s="126"/>
      <c r="H4" s="127"/>
      <c r="I4" s="127"/>
      <c r="J4" s="127"/>
      <c r="K4" s="126"/>
      <c r="L4" s="126"/>
      <c r="M4" s="128"/>
      <c r="N4" s="126"/>
      <c r="O4" s="128"/>
      <c r="P4" s="126"/>
      <c r="Q4" s="126"/>
      <c r="R4" s="126"/>
      <c r="S4" s="126"/>
      <c r="T4" s="126"/>
      <c r="U4" s="126"/>
      <c r="V4" s="126"/>
    </row>
    <row r="5" spans="1:22" ht="29.25" customHeight="1">
      <c r="A5" s="517" t="s">
        <v>73</v>
      </c>
      <c r="B5" s="517"/>
      <c r="C5" s="517"/>
      <c r="D5" s="517"/>
      <c r="E5" s="517"/>
      <c r="F5" s="517"/>
      <c r="G5" s="284"/>
      <c r="H5" s="284"/>
      <c r="I5" s="284"/>
    </row>
    <row r="6" spans="1:22" ht="29.25" customHeight="1">
      <c r="A6" s="343"/>
      <c r="B6" s="466"/>
      <c r="C6" s="343"/>
      <c r="D6" s="343"/>
      <c r="E6" s="343"/>
      <c r="F6" s="343"/>
      <c r="G6" s="284"/>
      <c r="H6" s="284"/>
      <c r="I6" s="284"/>
    </row>
    <row r="7" spans="1:22" s="345" customFormat="1" ht="67.5">
      <c r="A7" s="344"/>
      <c r="B7" s="467" t="s">
        <v>27</v>
      </c>
      <c r="C7" s="349" t="s">
        <v>349</v>
      </c>
      <c r="D7" s="279" t="s">
        <v>348</v>
      </c>
      <c r="E7" s="279" t="s">
        <v>347</v>
      </c>
      <c r="F7" s="146" t="s">
        <v>28</v>
      </c>
      <c r="G7" s="344"/>
      <c r="H7" s="344"/>
      <c r="I7" s="344"/>
      <c r="J7" s="344"/>
    </row>
    <row r="8" spans="1:22" s="49" customFormat="1" ht="24.95" customHeight="1">
      <c r="A8" s="48"/>
      <c r="B8" s="150" t="str">
        <f>города!E65</f>
        <v>ЗАТО Зеленогорск</v>
      </c>
      <c r="C8" s="148">
        <f>города!U65</f>
        <v>2510</v>
      </c>
      <c r="D8" s="148">
        <v>565</v>
      </c>
      <c r="E8" s="148">
        <f t="shared" ref="E8:E25" si="0">C8+D8</f>
        <v>3075</v>
      </c>
      <c r="F8" s="149">
        <v>1</v>
      </c>
      <c r="G8" s="48"/>
      <c r="H8" s="48"/>
      <c r="I8" s="48"/>
      <c r="J8" s="48"/>
    </row>
    <row r="9" spans="1:22" s="49" customFormat="1" ht="24.95" customHeight="1">
      <c r="A9" s="48"/>
      <c r="B9" s="147" t="str">
        <f>города!E54</f>
        <v>Железногорск город</v>
      </c>
      <c r="C9" s="148">
        <f>города!U54</f>
        <v>2471</v>
      </c>
      <c r="D9" s="148">
        <v>595</v>
      </c>
      <c r="E9" s="148">
        <f t="shared" si="0"/>
        <v>3066</v>
      </c>
      <c r="F9" s="149">
        <v>2</v>
      </c>
      <c r="G9" s="48"/>
      <c r="H9" s="48"/>
      <c r="I9" s="48"/>
      <c r="J9" s="48"/>
    </row>
    <row r="10" spans="1:22" s="49" customFormat="1" ht="24.95" customHeight="1">
      <c r="A10" s="48"/>
      <c r="B10" s="147" t="str">
        <f>города!E42</f>
        <v>Ачинск город</v>
      </c>
      <c r="C10" s="148">
        <f>города!U42</f>
        <v>2458</v>
      </c>
      <c r="D10" s="148">
        <v>570</v>
      </c>
      <c r="E10" s="148">
        <f t="shared" si="0"/>
        <v>3028</v>
      </c>
      <c r="F10" s="149">
        <v>3</v>
      </c>
      <c r="G10" s="48"/>
      <c r="H10" s="48"/>
      <c r="I10" s="48"/>
      <c r="J10" s="48"/>
    </row>
    <row r="11" spans="1:22" s="49" customFormat="1" ht="24.95" customHeight="1">
      <c r="A11" s="48"/>
      <c r="B11" s="147" t="str">
        <f>города!E48</f>
        <v>Лесосибирск город</v>
      </c>
      <c r="C11" s="148">
        <f>города!U48</f>
        <v>2434</v>
      </c>
      <c r="D11" s="148">
        <v>585</v>
      </c>
      <c r="E11" s="148">
        <f t="shared" si="0"/>
        <v>3019</v>
      </c>
      <c r="F11" s="149">
        <v>4</v>
      </c>
      <c r="G11" s="48"/>
      <c r="H11" s="48"/>
      <c r="I11" s="48"/>
      <c r="J11" s="48"/>
    </row>
    <row r="12" spans="1:22" s="49" customFormat="1" ht="24.95" customHeight="1">
      <c r="A12" s="48"/>
      <c r="B12" s="147" t="str">
        <f>города!E24</f>
        <v>Дивногорск город</v>
      </c>
      <c r="C12" s="148">
        <f>города!U24</f>
        <v>2344</v>
      </c>
      <c r="D12" s="148">
        <v>565</v>
      </c>
      <c r="E12" s="148">
        <f t="shared" si="0"/>
        <v>2909</v>
      </c>
      <c r="F12" s="149">
        <v>5</v>
      </c>
      <c r="G12" s="48"/>
      <c r="H12" s="48"/>
      <c r="I12" s="48"/>
      <c r="J12" s="48"/>
    </row>
    <row r="13" spans="1:22" s="49" customFormat="1" ht="24.95" customHeight="1">
      <c r="A13" s="48"/>
      <c r="B13" s="147" t="str">
        <f>города!E30</f>
        <v>Шарыпово город</v>
      </c>
      <c r="C13" s="148">
        <f>города!U30</f>
        <v>2316</v>
      </c>
      <c r="D13" s="148">
        <v>585</v>
      </c>
      <c r="E13" s="148">
        <f t="shared" si="0"/>
        <v>2901</v>
      </c>
      <c r="F13" s="149">
        <v>6</v>
      </c>
      <c r="G13" s="48"/>
      <c r="H13" s="48"/>
      <c r="I13" s="48"/>
      <c r="J13" s="48"/>
    </row>
    <row r="14" spans="1:22" s="49" customFormat="1" ht="24.95" customHeight="1">
      <c r="A14" s="48"/>
      <c r="B14" s="147" t="str">
        <f>города!E36</f>
        <v>Минусинск город</v>
      </c>
      <c r="C14" s="148">
        <f>города!U36</f>
        <v>2260</v>
      </c>
      <c r="D14" s="148">
        <v>565</v>
      </c>
      <c r="E14" s="148">
        <f t="shared" si="0"/>
        <v>2825</v>
      </c>
      <c r="F14" s="149">
        <v>7</v>
      </c>
      <c r="G14" s="48"/>
      <c r="H14" s="48"/>
      <c r="I14" s="48"/>
      <c r="J14" s="48"/>
    </row>
    <row r="15" spans="1:22" s="49" customFormat="1" ht="24.95" customHeight="1">
      <c r="A15" s="48"/>
      <c r="B15" s="150" t="str">
        <f>города!E83</f>
        <v>Советский район, Красноярск город</v>
      </c>
      <c r="C15" s="148">
        <f>города!U83</f>
        <v>2227</v>
      </c>
      <c r="D15" s="148">
        <v>585</v>
      </c>
      <c r="E15" s="148">
        <f t="shared" si="0"/>
        <v>2812</v>
      </c>
      <c r="F15" s="149">
        <v>8</v>
      </c>
      <c r="G15" s="48"/>
      <c r="H15" s="48"/>
      <c r="I15" s="48"/>
      <c r="J15" s="48"/>
    </row>
    <row r="16" spans="1:22" s="49" customFormat="1" ht="24.95" customHeight="1">
      <c r="A16" s="48"/>
      <c r="B16" s="147" t="str">
        <f>города!E18</f>
        <v>Канск город</v>
      </c>
      <c r="C16" s="148">
        <f>города!U18</f>
        <v>2276</v>
      </c>
      <c r="D16" s="148">
        <v>530</v>
      </c>
      <c r="E16" s="148">
        <f t="shared" si="0"/>
        <v>2806</v>
      </c>
      <c r="F16" s="149">
        <v>9</v>
      </c>
      <c r="G16" s="48"/>
      <c r="H16" s="48"/>
      <c r="I16" s="48"/>
      <c r="J16" s="48"/>
    </row>
    <row r="17" spans="1:12" s="49" customFormat="1" ht="24.95" customHeight="1">
      <c r="A17" s="48"/>
      <c r="B17" s="354" t="str">
        <f>города!E77</f>
        <v>Енисейск город</v>
      </c>
      <c r="C17" s="148">
        <f>города!U77</f>
        <v>1962</v>
      </c>
      <c r="D17" s="148">
        <v>550</v>
      </c>
      <c r="E17" s="148">
        <f t="shared" si="0"/>
        <v>2512</v>
      </c>
      <c r="F17" s="149">
        <v>10</v>
      </c>
      <c r="G17" s="48"/>
      <c r="H17" s="48"/>
      <c r="I17" s="48"/>
      <c r="J17" s="48"/>
    </row>
    <row r="18" spans="1:12" s="49" customFormat="1" ht="24.95" customHeight="1">
      <c r="A18" s="48"/>
      <c r="B18" s="147" t="str">
        <f>города!E6</f>
        <v>ЗАТО п.Солнечный</v>
      </c>
      <c r="C18" s="148">
        <f>города!U6</f>
        <v>1866</v>
      </c>
      <c r="D18" s="148">
        <v>540</v>
      </c>
      <c r="E18" s="148">
        <f t="shared" si="0"/>
        <v>2406</v>
      </c>
      <c r="F18" s="149">
        <v>11</v>
      </c>
      <c r="G18" s="48"/>
      <c r="H18" s="48"/>
      <c r="I18" s="48"/>
      <c r="J18" s="48"/>
    </row>
    <row r="19" spans="1:12" s="49" customFormat="1" ht="24.95" customHeight="1">
      <c r="A19" s="48"/>
      <c r="B19" s="147" t="str">
        <f>города!E12</f>
        <v>Боготол город</v>
      </c>
      <c r="C19" s="148">
        <f>города!U12</f>
        <v>1775</v>
      </c>
      <c r="D19" s="148">
        <v>555</v>
      </c>
      <c r="E19" s="148">
        <f t="shared" si="0"/>
        <v>2330</v>
      </c>
      <c r="F19" s="149">
        <v>12</v>
      </c>
      <c r="G19" s="48"/>
      <c r="H19" s="48"/>
      <c r="I19" s="48"/>
      <c r="J19" s="48"/>
    </row>
    <row r="20" spans="1:12" s="49" customFormat="1" ht="24.95" customHeight="1">
      <c r="A20" s="48"/>
      <c r="B20" s="354" t="str">
        <f>города!E60</f>
        <v>Бородино город</v>
      </c>
      <c r="C20" s="148">
        <f>города!U60</f>
        <v>1848</v>
      </c>
      <c r="D20" s="148">
        <v>455</v>
      </c>
      <c r="E20" s="148">
        <f t="shared" si="0"/>
        <v>2303</v>
      </c>
      <c r="F20" s="149">
        <v>13</v>
      </c>
      <c r="G20" s="48"/>
      <c r="H20" s="48"/>
      <c r="I20" s="48"/>
      <c r="J20" s="48"/>
    </row>
    <row r="21" spans="1:12" s="49" customFormat="1" ht="24.95" customHeight="1">
      <c r="A21" s="48"/>
      <c r="B21" s="147" t="str">
        <f>города!E72</f>
        <v>Сосновоборск город</v>
      </c>
      <c r="C21" s="148">
        <f>города!U72</f>
        <v>1797</v>
      </c>
      <c r="D21" s="148">
        <v>485</v>
      </c>
      <c r="E21" s="148">
        <f t="shared" si="0"/>
        <v>2282</v>
      </c>
      <c r="F21" s="149">
        <v>14</v>
      </c>
      <c r="G21" s="48"/>
      <c r="H21" s="48"/>
      <c r="I21" s="48"/>
      <c r="J21" s="48"/>
    </row>
    <row r="22" spans="1:12" s="49" customFormat="1" ht="24.95" customHeight="1">
      <c r="A22" s="48"/>
      <c r="B22" s="147" t="str">
        <f>города!E89</f>
        <v>Железнодорожный район, Красноярск город</v>
      </c>
      <c r="C22" s="148">
        <f>города!U89</f>
        <v>1523</v>
      </c>
      <c r="D22" s="148">
        <v>535</v>
      </c>
      <c r="E22" s="148">
        <f t="shared" si="0"/>
        <v>2058</v>
      </c>
      <c r="F22" s="149">
        <v>15</v>
      </c>
      <c r="G22" s="48"/>
      <c r="H22" s="48"/>
      <c r="I22" s="48"/>
      <c r="J22" s="48"/>
    </row>
    <row r="23" spans="1:12" s="49" customFormat="1" ht="36.75" customHeight="1">
      <c r="A23" s="48"/>
      <c r="B23" s="354" t="str">
        <f>города!E100</f>
        <v>Ленинский район, Красноярск город</v>
      </c>
      <c r="C23" s="148">
        <f>города!U100</f>
        <v>1469</v>
      </c>
      <c r="D23" s="148">
        <v>350</v>
      </c>
      <c r="E23" s="148">
        <f t="shared" si="0"/>
        <v>1819</v>
      </c>
      <c r="F23" s="149">
        <v>16</v>
      </c>
      <c r="G23" s="48"/>
      <c r="H23" s="48"/>
      <c r="I23" s="48"/>
      <c r="J23" s="48"/>
    </row>
    <row r="24" spans="1:12" s="49" customFormat="1" ht="36.75" customHeight="1">
      <c r="A24" s="48"/>
      <c r="B24" s="354" t="str">
        <f>города!E95</f>
        <v>Центральный район, Красноярск город</v>
      </c>
      <c r="C24" s="148">
        <f>города!U95</f>
        <v>1477</v>
      </c>
      <c r="D24" s="148">
        <v>0</v>
      </c>
      <c r="E24" s="148">
        <f t="shared" si="0"/>
        <v>1477</v>
      </c>
      <c r="F24" s="149">
        <v>17</v>
      </c>
      <c r="G24" s="48"/>
      <c r="H24" s="48"/>
      <c r="I24" s="48"/>
      <c r="J24" s="48"/>
    </row>
    <row r="25" spans="1:12" s="49" customFormat="1" ht="36.75" customHeight="1">
      <c r="A25" s="48"/>
      <c r="B25" s="147" t="str">
        <f>города!E71</f>
        <v>Норильск город</v>
      </c>
      <c r="C25" s="148">
        <f>города!U71</f>
        <v>113</v>
      </c>
      <c r="D25" s="148">
        <v>100</v>
      </c>
      <c r="E25" s="148">
        <f t="shared" si="0"/>
        <v>213</v>
      </c>
      <c r="F25" s="149">
        <v>18</v>
      </c>
      <c r="G25" s="48"/>
      <c r="H25" s="48"/>
      <c r="I25" s="48"/>
      <c r="J25" s="48"/>
    </row>
    <row r="27" spans="1:12" ht="18.75">
      <c r="B27" s="468" t="s">
        <v>23</v>
      </c>
      <c r="C27" s="142"/>
      <c r="D27" s="143"/>
      <c r="E27" s="143" t="s">
        <v>38</v>
      </c>
      <c r="F27" s="342"/>
      <c r="G27" s="141"/>
      <c r="H27" s="342"/>
      <c r="I27" s="141"/>
      <c r="L27" s="342"/>
    </row>
    <row r="28" spans="1:12" ht="18.75">
      <c r="B28" s="468" t="s">
        <v>24</v>
      </c>
      <c r="C28" s="142"/>
      <c r="D28" s="144"/>
      <c r="E28" s="144" t="s">
        <v>25</v>
      </c>
      <c r="F28" s="342"/>
      <c r="G28" s="141"/>
      <c r="H28" s="342"/>
      <c r="I28" s="141"/>
      <c r="L28" s="141"/>
    </row>
  </sheetData>
  <sheetProtection password="CC31" sheet="1" objects="1" scenarios="1"/>
  <sortState ref="B8:E25">
    <sortCondition descending="1" ref="E8:E25"/>
  </sortState>
  <mergeCells count="3">
    <mergeCell ref="A3:F3"/>
    <mergeCell ref="A2:F2"/>
    <mergeCell ref="A5:F5"/>
  </mergeCells>
  <pageMargins left="0.31496062992125984" right="0.31496062992125984" top="0.35433070866141736" bottom="0.15748031496062992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W602"/>
  <sheetViews>
    <sheetView view="pageBreakPreview" zoomScale="60" zoomScaleNormal="98" workbookViewId="0">
      <selection activeCell="W27" sqref="W27"/>
    </sheetView>
  </sheetViews>
  <sheetFormatPr defaultRowHeight="15"/>
  <cols>
    <col min="1" max="1" width="6.7109375" style="26" customWidth="1"/>
    <col min="2" max="2" width="6.7109375" style="5" customWidth="1"/>
    <col min="3" max="3" width="6.7109375" customWidth="1"/>
    <col min="4" max="4" width="6.7109375" style="28" customWidth="1"/>
    <col min="5" max="5" width="6.7109375" style="10" customWidth="1"/>
    <col min="6" max="6" width="6.7109375" customWidth="1"/>
    <col min="7" max="7" width="6.7109375" style="26" customWidth="1"/>
    <col min="8" max="8" width="6.7109375" style="5" customWidth="1"/>
    <col min="9" max="9" width="6.7109375" customWidth="1"/>
    <col min="10" max="10" width="6.7109375" style="28" customWidth="1"/>
    <col min="11" max="11" width="6.7109375" style="10" customWidth="1"/>
    <col min="13" max="13" width="6.7109375" style="26" customWidth="1"/>
    <col min="14" max="14" width="6.7109375" style="5" customWidth="1"/>
    <col min="15" max="15" width="6.7109375" customWidth="1"/>
    <col min="16" max="16" width="6.7109375" style="28" customWidth="1"/>
    <col min="17" max="17" width="6.7109375" style="10" customWidth="1"/>
    <col min="19" max="19" width="7.28515625" customWidth="1"/>
    <col min="20" max="20" width="7.85546875" style="268" customWidth="1"/>
    <col min="21" max="21" width="6" customWidth="1"/>
    <col min="22" max="22" width="9.42578125" customWidth="1"/>
    <col min="23" max="23" width="9.140625" customWidth="1"/>
  </cols>
  <sheetData>
    <row r="1" spans="1:23" ht="16.5" customHeight="1">
      <c r="A1" s="478" t="s">
        <v>2</v>
      </c>
      <c r="B1" s="478"/>
      <c r="C1" s="155"/>
      <c r="D1" s="479" t="s">
        <v>2</v>
      </c>
      <c r="E1" s="479"/>
      <c r="G1" s="478" t="s">
        <v>2</v>
      </c>
      <c r="H1" s="478"/>
      <c r="I1" s="155"/>
      <c r="J1" s="479" t="s">
        <v>2</v>
      </c>
      <c r="K1" s="479"/>
      <c r="M1" s="478" t="s">
        <v>2</v>
      </c>
      <c r="N1" s="478"/>
      <c r="O1" s="155"/>
      <c r="P1" s="479" t="s">
        <v>2</v>
      </c>
      <c r="Q1" s="479"/>
      <c r="S1" s="478" t="s">
        <v>2</v>
      </c>
      <c r="T1" s="478"/>
      <c r="U1" s="155"/>
      <c r="V1" s="479" t="s">
        <v>2</v>
      </c>
      <c r="W1" s="479"/>
    </row>
    <row r="2" spans="1:23" ht="39" customHeight="1">
      <c r="A2" s="480" t="s">
        <v>41</v>
      </c>
      <c r="B2" s="480"/>
      <c r="C2" s="152"/>
      <c r="D2" s="481" t="s">
        <v>42</v>
      </c>
      <c r="E2" s="481"/>
      <c r="G2" s="480" t="s">
        <v>44</v>
      </c>
      <c r="H2" s="480"/>
      <c r="I2" s="152"/>
      <c r="J2" s="481" t="s">
        <v>45</v>
      </c>
      <c r="K2" s="481"/>
      <c r="M2" s="480" t="s">
        <v>46</v>
      </c>
      <c r="N2" s="480"/>
      <c r="O2" s="152"/>
      <c r="P2" s="481" t="s">
        <v>47</v>
      </c>
      <c r="Q2" s="481"/>
      <c r="S2" s="480" t="s">
        <v>33</v>
      </c>
      <c r="T2" s="480"/>
      <c r="U2" s="185"/>
      <c r="V2" s="481" t="s">
        <v>34</v>
      </c>
      <c r="W2" s="481"/>
    </row>
    <row r="3" spans="1:23" ht="21">
      <c r="A3" s="153">
        <v>25</v>
      </c>
      <c r="B3" s="154">
        <v>100</v>
      </c>
      <c r="C3" s="155"/>
      <c r="D3" s="156">
        <v>31</v>
      </c>
      <c r="E3" s="156">
        <v>100</v>
      </c>
      <c r="F3" s="3"/>
      <c r="G3" s="153">
        <v>23</v>
      </c>
      <c r="H3" s="154">
        <v>100</v>
      </c>
      <c r="I3" s="155"/>
      <c r="J3" s="156">
        <v>27</v>
      </c>
      <c r="K3" s="156">
        <v>100</v>
      </c>
      <c r="M3" s="153">
        <v>21</v>
      </c>
      <c r="N3" s="154">
        <v>100</v>
      </c>
      <c r="O3" s="155"/>
      <c r="P3" s="156">
        <v>23</v>
      </c>
      <c r="Q3" s="156">
        <v>100</v>
      </c>
      <c r="S3" s="153">
        <v>15</v>
      </c>
      <c r="T3" s="154">
        <v>100</v>
      </c>
      <c r="U3" s="186"/>
      <c r="V3" s="156">
        <v>18</v>
      </c>
      <c r="W3" s="156">
        <v>100</v>
      </c>
    </row>
    <row r="4" spans="1:23" ht="21">
      <c r="A4" s="157">
        <v>24</v>
      </c>
      <c r="B4" s="158">
        <v>95</v>
      </c>
      <c r="C4" s="159"/>
      <c r="D4" s="160">
        <v>30</v>
      </c>
      <c r="E4" s="160">
        <v>95</v>
      </c>
      <c r="F4" s="3"/>
      <c r="G4" s="157">
        <v>22</v>
      </c>
      <c r="H4" s="158">
        <v>95</v>
      </c>
      <c r="I4" s="181"/>
      <c r="J4" s="160">
        <v>26</v>
      </c>
      <c r="K4" s="160">
        <v>95</v>
      </c>
      <c r="M4" s="157">
        <v>20</v>
      </c>
      <c r="N4" s="158">
        <v>95</v>
      </c>
      <c r="O4" s="181"/>
      <c r="P4" s="160">
        <v>22</v>
      </c>
      <c r="Q4" s="160">
        <v>95</v>
      </c>
      <c r="S4" s="157">
        <v>14</v>
      </c>
      <c r="T4" s="158">
        <v>96</v>
      </c>
      <c r="U4" s="181"/>
      <c r="V4" s="160">
        <v>17</v>
      </c>
      <c r="W4" s="160">
        <v>94</v>
      </c>
    </row>
    <row r="5" spans="1:23" ht="21">
      <c r="A5" s="157">
        <v>23</v>
      </c>
      <c r="B5" s="158">
        <v>90</v>
      </c>
      <c r="C5" s="159"/>
      <c r="D5" s="160">
        <v>29</v>
      </c>
      <c r="E5" s="219">
        <v>90</v>
      </c>
      <c r="F5" s="3"/>
      <c r="G5" s="157">
        <v>21</v>
      </c>
      <c r="H5" s="158">
        <v>91</v>
      </c>
      <c r="I5" s="181"/>
      <c r="J5" s="160">
        <v>25</v>
      </c>
      <c r="K5" s="160">
        <v>90</v>
      </c>
      <c r="M5" s="157">
        <v>19</v>
      </c>
      <c r="N5" s="158">
        <v>91</v>
      </c>
      <c r="O5" s="181"/>
      <c r="P5" s="160">
        <v>21</v>
      </c>
      <c r="Q5" s="160">
        <v>90</v>
      </c>
      <c r="S5" s="157">
        <v>13</v>
      </c>
      <c r="T5" s="158">
        <v>92</v>
      </c>
      <c r="U5" s="181"/>
      <c r="V5" s="160">
        <v>16</v>
      </c>
      <c r="W5" s="160">
        <v>89</v>
      </c>
    </row>
    <row r="6" spans="1:23" ht="21">
      <c r="A6" s="157">
        <v>22</v>
      </c>
      <c r="B6" s="158">
        <v>86</v>
      </c>
      <c r="C6" s="159"/>
      <c r="D6" s="160">
        <v>28</v>
      </c>
      <c r="E6" s="219">
        <v>86</v>
      </c>
      <c r="F6" s="3"/>
      <c r="G6" s="157">
        <v>20</v>
      </c>
      <c r="H6" s="158">
        <v>87</v>
      </c>
      <c r="I6" s="181"/>
      <c r="J6" s="160">
        <v>24</v>
      </c>
      <c r="K6" s="160">
        <v>86</v>
      </c>
      <c r="M6" s="157">
        <v>18</v>
      </c>
      <c r="N6" s="158">
        <v>87</v>
      </c>
      <c r="O6" s="181"/>
      <c r="P6" s="160">
        <v>20</v>
      </c>
      <c r="Q6" s="160">
        <v>86</v>
      </c>
      <c r="S6" s="157">
        <v>12</v>
      </c>
      <c r="T6" s="158">
        <v>88</v>
      </c>
      <c r="U6" s="181"/>
      <c r="V6" s="160">
        <v>15</v>
      </c>
      <c r="W6" s="160">
        <v>84</v>
      </c>
    </row>
    <row r="7" spans="1:23" ht="21">
      <c r="A7" s="157">
        <v>21</v>
      </c>
      <c r="B7" s="158">
        <v>82</v>
      </c>
      <c r="C7" s="159"/>
      <c r="D7" s="160">
        <v>27</v>
      </c>
      <c r="E7" s="219">
        <v>82</v>
      </c>
      <c r="F7" s="3"/>
      <c r="G7" s="157">
        <v>19</v>
      </c>
      <c r="H7" s="158">
        <v>83</v>
      </c>
      <c r="I7" s="181"/>
      <c r="J7" s="160">
        <v>23</v>
      </c>
      <c r="K7" s="160">
        <v>82</v>
      </c>
      <c r="M7" s="157">
        <v>17</v>
      </c>
      <c r="N7" s="158">
        <v>83</v>
      </c>
      <c r="O7" s="181"/>
      <c r="P7" s="160">
        <v>19</v>
      </c>
      <c r="Q7" s="160">
        <v>82</v>
      </c>
      <c r="S7" s="157">
        <v>11</v>
      </c>
      <c r="T7" s="158">
        <v>85</v>
      </c>
      <c r="U7" s="181"/>
      <c r="V7" s="160">
        <v>14</v>
      </c>
      <c r="W7" s="160">
        <v>80</v>
      </c>
    </row>
    <row r="8" spans="1:23" ht="21">
      <c r="A8" s="157">
        <v>20</v>
      </c>
      <c r="B8" s="158">
        <v>79</v>
      </c>
      <c r="C8" s="159"/>
      <c r="D8" s="160">
        <v>26</v>
      </c>
      <c r="E8" s="219">
        <v>79</v>
      </c>
      <c r="F8" s="3"/>
      <c r="G8" s="157">
        <v>18</v>
      </c>
      <c r="H8" s="158">
        <v>80</v>
      </c>
      <c r="I8" s="181"/>
      <c r="J8" s="160">
        <v>22</v>
      </c>
      <c r="K8" s="160">
        <v>79</v>
      </c>
      <c r="M8" s="157">
        <v>16</v>
      </c>
      <c r="N8" s="158">
        <v>80</v>
      </c>
      <c r="O8" s="181"/>
      <c r="P8" s="160">
        <v>18</v>
      </c>
      <c r="Q8" s="160">
        <v>79</v>
      </c>
      <c r="S8" s="157">
        <v>10</v>
      </c>
      <c r="T8" s="198">
        <v>82</v>
      </c>
      <c r="U8" s="181"/>
      <c r="V8" s="160">
        <v>13</v>
      </c>
      <c r="W8" s="160">
        <v>76</v>
      </c>
    </row>
    <row r="9" spans="1:23" ht="21">
      <c r="A9" s="157">
        <v>19</v>
      </c>
      <c r="B9" s="158">
        <v>76</v>
      </c>
      <c r="C9" s="159"/>
      <c r="D9" s="160">
        <v>25</v>
      </c>
      <c r="E9" s="219">
        <v>76</v>
      </c>
      <c r="F9" s="3"/>
      <c r="G9" s="157">
        <v>17</v>
      </c>
      <c r="H9" s="158">
        <v>77</v>
      </c>
      <c r="I9" s="181"/>
      <c r="J9" s="160">
        <v>21</v>
      </c>
      <c r="K9" s="160">
        <v>77</v>
      </c>
      <c r="M9" s="157">
        <v>15</v>
      </c>
      <c r="N9" s="158">
        <v>77</v>
      </c>
      <c r="O9" s="181"/>
      <c r="P9" s="160">
        <v>17</v>
      </c>
      <c r="Q9" s="160">
        <v>76</v>
      </c>
      <c r="S9" s="157">
        <v>9</v>
      </c>
      <c r="T9" s="158">
        <v>79</v>
      </c>
      <c r="U9" s="181"/>
      <c r="V9" s="160">
        <v>12</v>
      </c>
      <c r="W9" s="160">
        <v>73</v>
      </c>
    </row>
    <row r="10" spans="1:23" ht="21">
      <c r="A10" s="157">
        <v>18</v>
      </c>
      <c r="B10" s="158">
        <v>74</v>
      </c>
      <c r="C10" s="159"/>
      <c r="D10" s="160">
        <v>24</v>
      </c>
      <c r="E10" s="219">
        <v>73</v>
      </c>
      <c r="F10" s="3"/>
      <c r="G10" s="157">
        <v>16</v>
      </c>
      <c r="H10" s="158">
        <v>74</v>
      </c>
      <c r="I10" s="181"/>
      <c r="J10" s="160">
        <v>20</v>
      </c>
      <c r="K10" s="160">
        <v>75</v>
      </c>
      <c r="M10" s="157">
        <v>14</v>
      </c>
      <c r="N10" s="158">
        <v>74</v>
      </c>
      <c r="O10" s="181"/>
      <c r="P10" s="160">
        <v>16</v>
      </c>
      <c r="Q10" s="160">
        <v>74</v>
      </c>
      <c r="S10" s="157">
        <v>8</v>
      </c>
      <c r="T10" s="158">
        <v>77</v>
      </c>
      <c r="U10" s="181"/>
      <c r="V10" s="160">
        <v>11</v>
      </c>
      <c r="W10" s="160">
        <v>70</v>
      </c>
    </row>
    <row r="11" spans="1:23" ht="21">
      <c r="A11" s="157">
        <v>17</v>
      </c>
      <c r="B11" s="161">
        <v>72</v>
      </c>
      <c r="C11" s="159"/>
      <c r="D11" s="160">
        <v>23</v>
      </c>
      <c r="E11" s="187">
        <v>70</v>
      </c>
      <c r="F11" s="3"/>
      <c r="G11" s="157">
        <v>15</v>
      </c>
      <c r="H11" s="161">
        <v>72</v>
      </c>
      <c r="I11" s="181"/>
      <c r="J11" s="160">
        <v>19</v>
      </c>
      <c r="K11" s="160">
        <v>73</v>
      </c>
      <c r="M11" s="157">
        <v>13</v>
      </c>
      <c r="N11" s="161">
        <v>71</v>
      </c>
      <c r="O11" s="181"/>
      <c r="P11" s="160">
        <v>15</v>
      </c>
      <c r="Q11" s="160">
        <v>72</v>
      </c>
      <c r="S11" s="157">
        <v>7</v>
      </c>
      <c r="T11" s="161">
        <v>75</v>
      </c>
      <c r="U11" s="181"/>
      <c r="V11" s="160">
        <v>10</v>
      </c>
      <c r="W11" s="160">
        <v>68</v>
      </c>
    </row>
    <row r="12" spans="1:23" ht="21">
      <c r="A12" s="157">
        <v>16</v>
      </c>
      <c r="B12" s="161">
        <v>70</v>
      </c>
      <c r="C12" s="159"/>
      <c r="D12" s="160">
        <v>22</v>
      </c>
      <c r="E12" s="187">
        <v>68</v>
      </c>
      <c r="F12" s="3"/>
      <c r="G12" s="157">
        <v>14</v>
      </c>
      <c r="H12" s="161">
        <v>70</v>
      </c>
      <c r="I12" s="181"/>
      <c r="J12" s="160">
        <v>18</v>
      </c>
      <c r="K12" s="160">
        <v>71</v>
      </c>
      <c r="M12" s="157">
        <v>12</v>
      </c>
      <c r="N12" s="161">
        <v>69</v>
      </c>
      <c r="O12" s="181"/>
      <c r="P12" s="160">
        <v>14</v>
      </c>
      <c r="Q12" s="160">
        <v>70</v>
      </c>
      <c r="S12" s="157">
        <v>6</v>
      </c>
      <c r="T12" s="161">
        <v>73</v>
      </c>
      <c r="U12" s="181"/>
      <c r="V12" s="160">
        <v>9</v>
      </c>
      <c r="W12" s="187">
        <v>66</v>
      </c>
    </row>
    <row r="13" spans="1:23" ht="21">
      <c r="A13" s="157">
        <v>15</v>
      </c>
      <c r="B13" s="161">
        <v>68</v>
      </c>
      <c r="C13" s="159"/>
      <c r="D13" s="160">
        <v>21</v>
      </c>
      <c r="E13" s="187">
        <v>66</v>
      </c>
      <c r="F13" s="3"/>
      <c r="G13" s="157">
        <v>13</v>
      </c>
      <c r="H13" s="161">
        <v>68</v>
      </c>
      <c r="I13" s="181"/>
      <c r="J13" s="160">
        <v>17</v>
      </c>
      <c r="K13" s="160">
        <v>69</v>
      </c>
      <c r="M13" s="157">
        <v>11</v>
      </c>
      <c r="N13" s="161">
        <v>67</v>
      </c>
      <c r="O13" s="181"/>
      <c r="P13" s="160">
        <v>13</v>
      </c>
      <c r="Q13" s="160">
        <v>68</v>
      </c>
      <c r="S13" s="157">
        <v>5</v>
      </c>
      <c r="T13" s="161">
        <v>71</v>
      </c>
      <c r="U13" s="181"/>
      <c r="V13" s="160">
        <v>8</v>
      </c>
      <c r="W13" s="187">
        <v>64</v>
      </c>
    </row>
    <row r="14" spans="1:23" ht="21">
      <c r="A14" s="157">
        <v>14</v>
      </c>
      <c r="B14" s="161">
        <v>66</v>
      </c>
      <c r="C14" s="159"/>
      <c r="D14" s="160">
        <v>20</v>
      </c>
      <c r="E14" s="187">
        <v>65</v>
      </c>
      <c r="F14" s="3"/>
      <c r="G14" s="157">
        <v>12</v>
      </c>
      <c r="H14" s="161">
        <v>66</v>
      </c>
      <c r="I14" s="181"/>
      <c r="J14" s="160">
        <v>16</v>
      </c>
      <c r="K14" s="160">
        <v>67</v>
      </c>
      <c r="M14" s="157">
        <v>10</v>
      </c>
      <c r="N14" s="161">
        <v>65</v>
      </c>
      <c r="O14" s="181"/>
      <c r="P14" s="160">
        <v>12</v>
      </c>
      <c r="Q14" s="160">
        <v>66</v>
      </c>
      <c r="S14" s="157">
        <v>4</v>
      </c>
      <c r="T14" s="161">
        <v>69</v>
      </c>
      <c r="U14" s="181"/>
      <c r="V14" s="160">
        <v>7</v>
      </c>
      <c r="W14" s="187">
        <v>62</v>
      </c>
    </row>
    <row r="15" spans="1:23" ht="21">
      <c r="A15" s="157">
        <v>13</v>
      </c>
      <c r="B15" s="161">
        <v>64</v>
      </c>
      <c r="C15" s="159"/>
      <c r="D15" s="160">
        <v>19</v>
      </c>
      <c r="E15" s="187">
        <v>64</v>
      </c>
      <c r="F15" s="3"/>
      <c r="G15" s="157">
        <v>11</v>
      </c>
      <c r="H15" s="161">
        <v>64</v>
      </c>
      <c r="I15" s="181"/>
      <c r="J15" s="160">
        <v>15</v>
      </c>
      <c r="K15" s="160">
        <v>65</v>
      </c>
      <c r="M15" s="157">
        <v>9</v>
      </c>
      <c r="N15" s="161">
        <v>63</v>
      </c>
      <c r="O15" s="181"/>
      <c r="P15" s="160">
        <v>11</v>
      </c>
      <c r="Q15" s="160">
        <v>64</v>
      </c>
      <c r="S15" s="157">
        <v>3</v>
      </c>
      <c r="T15" s="161">
        <v>67</v>
      </c>
      <c r="U15" s="181"/>
      <c r="V15" s="160">
        <v>6</v>
      </c>
      <c r="W15" s="187">
        <v>60</v>
      </c>
    </row>
    <row r="16" spans="1:23" ht="21">
      <c r="A16" s="157">
        <v>12</v>
      </c>
      <c r="B16" s="161">
        <v>62</v>
      </c>
      <c r="C16" s="159"/>
      <c r="D16" s="160">
        <v>18</v>
      </c>
      <c r="E16" s="187">
        <v>63</v>
      </c>
      <c r="F16" s="3"/>
      <c r="G16" s="157">
        <v>10</v>
      </c>
      <c r="H16" s="161">
        <v>62</v>
      </c>
      <c r="I16" s="181"/>
      <c r="J16" s="160">
        <v>14</v>
      </c>
      <c r="K16" s="160">
        <v>63</v>
      </c>
      <c r="M16" s="157">
        <v>8</v>
      </c>
      <c r="N16" s="161">
        <v>61</v>
      </c>
      <c r="O16" s="181"/>
      <c r="P16" s="160">
        <v>10</v>
      </c>
      <c r="Q16" s="160">
        <v>62</v>
      </c>
      <c r="S16" s="157">
        <v>2</v>
      </c>
      <c r="T16" s="161">
        <v>65</v>
      </c>
      <c r="U16" s="181"/>
      <c r="V16" s="160">
        <v>5</v>
      </c>
      <c r="W16" s="187">
        <v>54</v>
      </c>
    </row>
    <row r="17" spans="1:23" ht="21">
      <c r="A17" s="157">
        <v>11</v>
      </c>
      <c r="B17" s="161">
        <v>60</v>
      </c>
      <c r="C17" s="159"/>
      <c r="D17" s="160">
        <v>17</v>
      </c>
      <c r="E17" s="160">
        <v>62</v>
      </c>
      <c r="F17" s="3"/>
      <c r="G17" s="157">
        <v>9</v>
      </c>
      <c r="H17" s="161">
        <v>60</v>
      </c>
      <c r="I17" s="181"/>
      <c r="J17" s="160">
        <v>13</v>
      </c>
      <c r="K17" s="160">
        <v>62</v>
      </c>
      <c r="M17" s="157">
        <v>7</v>
      </c>
      <c r="N17" s="161">
        <v>60</v>
      </c>
      <c r="O17" s="181"/>
      <c r="P17" s="160">
        <v>9</v>
      </c>
      <c r="Q17" s="160">
        <v>60</v>
      </c>
      <c r="S17" s="157">
        <v>1</v>
      </c>
      <c r="T17" s="161">
        <v>63</v>
      </c>
      <c r="U17" s="181"/>
      <c r="V17" s="160">
        <v>4</v>
      </c>
      <c r="W17" s="187">
        <v>49</v>
      </c>
    </row>
    <row r="18" spans="1:23" ht="21">
      <c r="A18" s="157">
        <v>10</v>
      </c>
      <c r="B18" s="161">
        <v>56</v>
      </c>
      <c r="C18" s="159"/>
      <c r="D18" s="160">
        <v>16</v>
      </c>
      <c r="E18" s="160">
        <v>61</v>
      </c>
      <c r="F18" s="3"/>
      <c r="G18" s="157">
        <v>8</v>
      </c>
      <c r="H18" s="161">
        <v>56</v>
      </c>
      <c r="I18" s="181"/>
      <c r="J18" s="160">
        <v>12</v>
      </c>
      <c r="K18" s="160">
        <v>61</v>
      </c>
      <c r="M18" s="157">
        <v>6</v>
      </c>
      <c r="N18" s="161">
        <v>56</v>
      </c>
      <c r="O18" s="181"/>
      <c r="P18" s="160">
        <v>8</v>
      </c>
      <c r="Q18" s="160">
        <v>56</v>
      </c>
      <c r="S18" s="157">
        <v>0</v>
      </c>
      <c r="T18" s="161">
        <v>61</v>
      </c>
      <c r="U18" s="181"/>
      <c r="V18" s="160">
        <v>3</v>
      </c>
      <c r="W18" s="187">
        <v>44</v>
      </c>
    </row>
    <row r="19" spans="1:23" ht="21">
      <c r="A19" s="157">
        <v>9</v>
      </c>
      <c r="B19" s="161">
        <v>52</v>
      </c>
      <c r="C19" s="159"/>
      <c r="D19" s="160">
        <v>15</v>
      </c>
      <c r="E19" s="160">
        <v>61</v>
      </c>
      <c r="F19" s="3"/>
      <c r="G19" s="157">
        <v>7</v>
      </c>
      <c r="H19" s="161">
        <v>52</v>
      </c>
      <c r="I19" s="181"/>
      <c r="J19" s="160">
        <v>11</v>
      </c>
      <c r="K19" s="160">
        <v>60</v>
      </c>
      <c r="M19" s="157">
        <v>5</v>
      </c>
      <c r="N19" s="161">
        <v>52</v>
      </c>
      <c r="O19" s="181"/>
      <c r="P19" s="160">
        <v>7</v>
      </c>
      <c r="Q19" s="160">
        <v>52</v>
      </c>
      <c r="S19" s="157">
        <v>-1</v>
      </c>
      <c r="T19" s="161">
        <v>60</v>
      </c>
      <c r="U19" s="181"/>
      <c r="V19" s="160">
        <v>2</v>
      </c>
      <c r="W19" s="187">
        <v>40</v>
      </c>
    </row>
    <row r="20" spans="1:23" ht="21">
      <c r="A20" s="157">
        <v>8</v>
      </c>
      <c r="B20" s="161">
        <v>48</v>
      </c>
      <c r="C20" s="159"/>
      <c r="D20" s="160">
        <v>14</v>
      </c>
      <c r="E20" s="160">
        <v>60</v>
      </c>
      <c r="F20" s="3"/>
      <c r="G20" s="157">
        <v>6</v>
      </c>
      <c r="H20" s="161">
        <v>48</v>
      </c>
      <c r="I20" s="181"/>
      <c r="J20" s="160">
        <v>10</v>
      </c>
      <c r="K20" s="160">
        <v>56</v>
      </c>
      <c r="M20" s="157">
        <v>4</v>
      </c>
      <c r="N20" s="161">
        <v>48</v>
      </c>
      <c r="O20" s="181"/>
      <c r="P20" s="160">
        <v>6</v>
      </c>
      <c r="Q20" s="160">
        <v>48</v>
      </c>
      <c r="S20" s="157">
        <v>-2</v>
      </c>
      <c r="T20" s="161">
        <v>53</v>
      </c>
      <c r="U20" s="181"/>
      <c r="V20" s="160">
        <v>1</v>
      </c>
      <c r="W20" s="187">
        <v>32</v>
      </c>
    </row>
    <row r="21" spans="1:23" ht="21">
      <c r="A21" s="157">
        <v>7</v>
      </c>
      <c r="B21" s="161">
        <v>45</v>
      </c>
      <c r="C21" s="159"/>
      <c r="D21" s="160">
        <v>13</v>
      </c>
      <c r="E21" s="160">
        <v>60</v>
      </c>
      <c r="F21" s="3"/>
      <c r="G21" s="157">
        <v>5</v>
      </c>
      <c r="H21" s="161">
        <v>45</v>
      </c>
      <c r="I21" s="181"/>
      <c r="J21" s="160">
        <v>9</v>
      </c>
      <c r="K21" s="160">
        <v>53</v>
      </c>
      <c r="M21" s="157">
        <v>3</v>
      </c>
      <c r="N21" s="161">
        <v>45</v>
      </c>
      <c r="O21" s="181"/>
      <c r="P21" s="160">
        <v>5</v>
      </c>
      <c r="Q21" s="160">
        <v>45</v>
      </c>
      <c r="S21" s="157">
        <v>-3</v>
      </c>
      <c r="T21" s="161">
        <v>46</v>
      </c>
      <c r="U21" s="181"/>
      <c r="V21" s="160">
        <v>0</v>
      </c>
      <c r="W21" s="187">
        <v>25</v>
      </c>
    </row>
    <row r="22" spans="1:23" ht="21">
      <c r="A22" s="157">
        <v>6</v>
      </c>
      <c r="B22" s="161">
        <v>42</v>
      </c>
      <c r="C22" s="159"/>
      <c r="D22" s="160">
        <v>12</v>
      </c>
      <c r="E22" s="160">
        <v>56</v>
      </c>
      <c r="F22" s="3"/>
      <c r="G22" s="157">
        <v>4</v>
      </c>
      <c r="H22" s="161">
        <v>42</v>
      </c>
      <c r="I22" s="159"/>
      <c r="J22" s="160">
        <v>8</v>
      </c>
      <c r="K22" s="160">
        <v>50</v>
      </c>
      <c r="M22" s="157">
        <v>2</v>
      </c>
      <c r="N22" s="161">
        <v>42</v>
      </c>
      <c r="O22" s="159"/>
      <c r="P22" s="160">
        <v>4</v>
      </c>
      <c r="Q22" s="160">
        <v>42</v>
      </c>
      <c r="S22" s="157">
        <v>-4</v>
      </c>
      <c r="T22" s="161">
        <v>40</v>
      </c>
      <c r="U22" s="181"/>
      <c r="V22" s="160">
        <v>-1</v>
      </c>
      <c r="W22" s="160">
        <v>20</v>
      </c>
    </row>
    <row r="23" spans="1:23" ht="21">
      <c r="A23" s="157">
        <v>5</v>
      </c>
      <c r="B23" s="161">
        <v>40</v>
      </c>
      <c r="C23" s="159"/>
      <c r="D23" s="160">
        <v>11</v>
      </c>
      <c r="E23" s="160">
        <v>52</v>
      </c>
      <c r="F23" s="3"/>
      <c r="G23" s="157">
        <v>3</v>
      </c>
      <c r="H23" s="161">
        <v>40</v>
      </c>
      <c r="I23" s="159"/>
      <c r="J23" s="160">
        <v>7</v>
      </c>
      <c r="K23" s="160">
        <v>47</v>
      </c>
      <c r="M23" s="157">
        <v>1</v>
      </c>
      <c r="N23" s="161">
        <v>40</v>
      </c>
      <c r="O23" s="159"/>
      <c r="P23" s="160">
        <v>3</v>
      </c>
      <c r="Q23" s="160">
        <v>40</v>
      </c>
      <c r="S23" s="157">
        <v>-5</v>
      </c>
      <c r="T23" s="161">
        <v>32</v>
      </c>
      <c r="U23" s="181"/>
      <c r="V23" s="160">
        <v>-2</v>
      </c>
      <c r="W23" s="160">
        <v>16</v>
      </c>
    </row>
    <row r="24" spans="1:23" ht="21">
      <c r="A24" s="157">
        <v>4</v>
      </c>
      <c r="B24" s="161">
        <v>32</v>
      </c>
      <c r="C24" s="159"/>
      <c r="D24" s="160">
        <v>10</v>
      </c>
      <c r="E24" s="160">
        <v>48</v>
      </c>
      <c r="F24" s="3"/>
      <c r="G24" s="157">
        <v>2</v>
      </c>
      <c r="H24" s="161">
        <v>32</v>
      </c>
      <c r="I24" s="159"/>
      <c r="J24" s="160">
        <v>6</v>
      </c>
      <c r="K24" s="160">
        <v>44</v>
      </c>
      <c r="M24" s="157">
        <v>0</v>
      </c>
      <c r="N24" s="161">
        <v>32</v>
      </c>
      <c r="O24" s="159"/>
      <c r="P24" s="160">
        <v>2</v>
      </c>
      <c r="Q24" s="160">
        <v>32</v>
      </c>
      <c r="S24" s="157">
        <v>-6</v>
      </c>
      <c r="T24" s="161">
        <v>25</v>
      </c>
      <c r="U24" s="181"/>
      <c r="V24" s="160">
        <v>-3</v>
      </c>
      <c r="W24" s="160">
        <v>12</v>
      </c>
    </row>
    <row r="25" spans="1:23" ht="21">
      <c r="A25" s="157">
        <v>3</v>
      </c>
      <c r="B25" s="161">
        <v>25</v>
      </c>
      <c r="C25" s="159"/>
      <c r="D25" s="160">
        <v>9</v>
      </c>
      <c r="E25" s="160">
        <v>45</v>
      </c>
      <c r="F25" s="3"/>
      <c r="G25" s="157">
        <v>1</v>
      </c>
      <c r="H25" s="161">
        <v>25</v>
      </c>
      <c r="I25" s="159"/>
      <c r="J25" s="160">
        <v>5</v>
      </c>
      <c r="K25" s="160">
        <v>42</v>
      </c>
      <c r="M25" s="157">
        <v>-1</v>
      </c>
      <c r="N25" s="161">
        <v>25</v>
      </c>
      <c r="O25" s="159"/>
      <c r="P25" s="160">
        <v>1</v>
      </c>
      <c r="Q25" s="160">
        <v>25</v>
      </c>
      <c r="S25" s="157">
        <v>-7</v>
      </c>
      <c r="T25" s="161">
        <v>20</v>
      </c>
      <c r="U25" s="181"/>
      <c r="V25" s="160">
        <v>-4</v>
      </c>
      <c r="W25" s="160">
        <v>8</v>
      </c>
    </row>
    <row r="26" spans="1:23" ht="21">
      <c r="A26" s="157">
        <v>2</v>
      </c>
      <c r="B26" s="161">
        <v>19</v>
      </c>
      <c r="C26" s="159"/>
      <c r="D26" s="160">
        <v>8</v>
      </c>
      <c r="E26" s="160">
        <v>42</v>
      </c>
      <c r="F26" s="3"/>
      <c r="G26" s="157">
        <v>0</v>
      </c>
      <c r="H26" s="161">
        <v>19</v>
      </c>
      <c r="I26" s="159"/>
      <c r="J26" s="160">
        <v>4</v>
      </c>
      <c r="K26" s="160">
        <v>40</v>
      </c>
      <c r="M26" s="157">
        <v>-2</v>
      </c>
      <c r="N26" s="161">
        <v>20</v>
      </c>
      <c r="O26" s="159"/>
      <c r="P26" s="160">
        <v>0</v>
      </c>
      <c r="Q26" s="160">
        <v>20</v>
      </c>
      <c r="S26" s="157">
        <v>-8</v>
      </c>
      <c r="T26" s="161">
        <v>16</v>
      </c>
      <c r="U26" s="181"/>
      <c r="V26" s="160">
        <v>-5</v>
      </c>
      <c r="W26" s="160">
        <v>4</v>
      </c>
    </row>
    <row r="27" spans="1:23" ht="21">
      <c r="A27" s="157">
        <v>1</v>
      </c>
      <c r="B27" s="161">
        <v>15</v>
      </c>
      <c r="C27" s="159"/>
      <c r="D27" s="160">
        <v>7</v>
      </c>
      <c r="E27" s="160">
        <v>40</v>
      </c>
      <c r="F27" s="3"/>
      <c r="G27" s="157">
        <v>-1</v>
      </c>
      <c r="H27" s="161">
        <v>15</v>
      </c>
      <c r="I27" s="159"/>
      <c r="J27" s="160">
        <v>3</v>
      </c>
      <c r="K27" s="160">
        <v>32</v>
      </c>
      <c r="M27" s="157">
        <v>-3</v>
      </c>
      <c r="N27" s="161">
        <v>16</v>
      </c>
      <c r="O27" s="159"/>
      <c r="P27" s="160">
        <v>-1</v>
      </c>
      <c r="Q27" s="160">
        <v>16</v>
      </c>
      <c r="S27" s="157">
        <v>-9</v>
      </c>
      <c r="T27" s="161">
        <v>12</v>
      </c>
      <c r="U27" s="181"/>
      <c r="V27" s="156">
        <v>-6</v>
      </c>
      <c r="W27" s="156">
        <v>1</v>
      </c>
    </row>
    <row r="28" spans="1:23" ht="21">
      <c r="A28" s="157">
        <v>0</v>
      </c>
      <c r="B28" s="161">
        <v>11</v>
      </c>
      <c r="C28" s="159"/>
      <c r="D28" s="160">
        <v>6</v>
      </c>
      <c r="E28" s="160">
        <v>32</v>
      </c>
      <c r="F28" s="3"/>
      <c r="G28" s="157">
        <v>-2</v>
      </c>
      <c r="H28" s="161">
        <v>11</v>
      </c>
      <c r="I28" s="159"/>
      <c r="J28" s="160">
        <v>2</v>
      </c>
      <c r="K28" s="160">
        <v>25</v>
      </c>
      <c r="M28" s="157">
        <v>-4</v>
      </c>
      <c r="N28" s="161">
        <v>12</v>
      </c>
      <c r="O28" s="159"/>
      <c r="P28" s="160">
        <v>-2</v>
      </c>
      <c r="Q28" s="160">
        <v>12</v>
      </c>
      <c r="S28" s="157">
        <v>-10</v>
      </c>
      <c r="T28" s="161">
        <v>8</v>
      </c>
      <c r="U28" s="181"/>
      <c r="V28" s="160">
        <v>-7</v>
      </c>
      <c r="W28" s="160">
        <v>1</v>
      </c>
    </row>
    <row r="29" spans="1:23" ht="21">
      <c r="A29" s="157">
        <v>-1</v>
      </c>
      <c r="B29" s="161">
        <v>7</v>
      </c>
      <c r="C29" s="159"/>
      <c r="D29" s="160">
        <v>5</v>
      </c>
      <c r="E29" s="160">
        <v>25</v>
      </c>
      <c r="F29" s="3"/>
      <c r="G29" s="157">
        <v>-3</v>
      </c>
      <c r="H29" s="161">
        <v>7</v>
      </c>
      <c r="I29" s="159"/>
      <c r="J29" s="160">
        <v>1</v>
      </c>
      <c r="K29" s="160">
        <v>19</v>
      </c>
      <c r="M29" s="157">
        <v>-5</v>
      </c>
      <c r="N29" s="161">
        <v>8</v>
      </c>
      <c r="O29" s="159"/>
      <c r="P29" s="160">
        <v>-3</v>
      </c>
      <c r="Q29" s="160">
        <v>8</v>
      </c>
      <c r="S29" s="157">
        <v>-11</v>
      </c>
      <c r="T29" s="161">
        <v>4</v>
      </c>
      <c r="U29" s="181"/>
      <c r="V29" s="160">
        <v>-8</v>
      </c>
      <c r="W29" s="160">
        <v>1</v>
      </c>
    </row>
    <row r="30" spans="1:23" ht="21">
      <c r="A30" s="157">
        <v>-2</v>
      </c>
      <c r="B30" s="161">
        <v>3</v>
      </c>
      <c r="C30" s="159"/>
      <c r="D30" s="160">
        <v>4</v>
      </c>
      <c r="E30" s="160">
        <v>19</v>
      </c>
      <c r="F30" s="3"/>
      <c r="G30" s="157">
        <v>-4</v>
      </c>
      <c r="H30" s="161">
        <v>3</v>
      </c>
      <c r="I30" s="159"/>
      <c r="J30" s="160">
        <v>0</v>
      </c>
      <c r="K30" s="160">
        <v>15</v>
      </c>
      <c r="M30" s="157">
        <v>-6</v>
      </c>
      <c r="N30" s="161">
        <v>4</v>
      </c>
      <c r="O30" s="159"/>
      <c r="P30" s="160">
        <v>-4</v>
      </c>
      <c r="Q30" s="160">
        <v>4</v>
      </c>
      <c r="S30" s="153">
        <v>-12</v>
      </c>
      <c r="T30" s="220">
        <v>1</v>
      </c>
      <c r="U30" s="181"/>
      <c r="V30" s="160">
        <v>-9</v>
      </c>
      <c r="W30" s="160">
        <v>1</v>
      </c>
    </row>
    <row r="31" spans="1:23" ht="21">
      <c r="A31" s="153">
        <v>-3</v>
      </c>
      <c r="B31" s="220">
        <v>1</v>
      </c>
      <c r="C31" s="159"/>
      <c r="D31" s="160">
        <v>3</v>
      </c>
      <c r="E31" s="160">
        <v>15</v>
      </c>
      <c r="F31" s="3"/>
      <c r="G31" s="153">
        <v>-5</v>
      </c>
      <c r="H31" s="220">
        <v>1</v>
      </c>
      <c r="I31" s="159"/>
      <c r="J31" s="160">
        <v>-1</v>
      </c>
      <c r="K31" s="160">
        <v>11</v>
      </c>
      <c r="M31" s="153">
        <v>-7</v>
      </c>
      <c r="N31" s="220">
        <v>1</v>
      </c>
      <c r="O31" s="155"/>
      <c r="P31" s="156">
        <v>-5</v>
      </c>
      <c r="Q31" s="156">
        <v>1</v>
      </c>
      <c r="S31" s="157">
        <v>-13</v>
      </c>
      <c r="T31" s="161">
        <v>1</v>
      </c>
      <c r="U31" s="181"/>
      <c r="V31" s="160">
        <v>-10</v>
      </c>
      <c r="W31" s="160">
        <v>1</v>
      </c>
    </row>
    <row r="32" spans="1:23" ht="21">
      <c r="A32" s="157">
        <v>-4</v>
      </c>
      <c r="B32" s="161">
        <v>1</v>
      </c>
      <c r="C32" s="159"/>
      <c r="D32" s="160">
        <v>2</v>
      </c>
      <c r="E32" s="160">
        <v>11</v>
      </c>
      <c r="F32" s="3"/>
      <c r="G32" s="157">
        <v>-6</v>
      </c>
      <c r="H32" s="161">
        <v>1</v>
      </c>
      <c r="I32" s="159"/>
      <c r="J32" s="160">
        <v>-2</v>
      </c>
      <c r="K32" s="160">
        <v>7</v>
      </c>
      <c r="M32" s="157">
        <v>-8</v>
      </c>
      <c r="N32" s="161">
        <v>1</v>
      </c>
      <c r="O32" s="159"/>
      <c r="P32" s="160">
        <v>-6</v>
      </c>
      <c r="Q32" s="160">
        <v>1</v>
      </c>
      <c r="S32" s="157">
        <v>-14</v>
      </c>
      <c r="T32" s="161">
        <v>1</v>
      </c>
      <c r="U32" s="181"/>
      <c r="V32" s="184">
        <v>0</v>
      </c>
      <c r="W32" s="184">
        <v>0</v>
      </c>
    </row>
    <row r="33" spans="1:23" ht="21">
      <c r="A33" s="157">
        <v>-5</v>
      </c>
      <c r="B33" s="161">
        <v>1</v>
      </c>
      <c r="C33" s="159"/>
      <c r="D33" s="160">
        <v>1</v>
      </c>
      <c r="E33" s="160">
        <v>7</v>
      </c>
      <c r="F33" s="3"/>
      <c r="G33" s="157">
        <v>-7</v>
      </c>
      <c r="H33" s="161">
        <v>1</v>
      </c>
      <c r="I33" s="159"/>
      <c r="J33" s="160">
        <v>-3</v>
      </c>
      <c r="K33" s="160">
        <v>3</v>
      </c>
      <c r="M33" s="157">
        <v>-9</v>
      </c>
      <c r="N33" s="161">
        <v>1</v>
      </c>
      <c r="O33" s="159"/>
      <c r="P33" s="160">
        <v>-7</v>
      </c>
      <c r="Q33" s="160">
        <v>1</v>
      </c>
      <c r="S33" s="157">
        <v>-15</v>
      </c>
      <c r="T33" s="161">
        <v>1</v>
      </c>
      <c r="U33" s="181"/>
      <c r="V33" s="184"/>
      <c r="W33" s="184"/>
    </row>
    <row r="34" spans="1:23" ht="21">
      <c r="A34" s="157">
        <v>-6</v>
      </c>
      <c r="B34" s="161">
        <v>1</v>
      </c>
      <c r="C34" s="159"/>
      <c r="D34" s="160">
        <v>0</v>
      </c>
      <c r="E34" s="160">
        <v>3</v>
      </c>
      <c r="F34" s="3"/>
      <c r="G34" s="157">
        <v>-8</v>
      </c>
      <c r="H34" s="161">
        <v>1</v>
      </c>
      <c r="I34" s="159"/>
      <c r="J34" s="156">
        <v>-4</v>
      </c>
      <c r="K34" s="156">
        <v>1</v>
      </c>
      <c r="M34" s="157">
        <v>-10</v>
      </c>
      <c r="N34" s="161">
        <v>1</v>
      </c>
      <c r="O34" s="159"/>
      <c r="P34" s="160">
        <v>-8</v>
      </c>
      <c r="Q34" s="160">
        <v>1</v>
      </c>
      <c r="S34" s="183">
        <v>0</v>
      </c>
      <c r="T34" s="183">
        <v>0</v>
      </c>
      <c r="U34" s="181"/>
      <c r="V34" s="184"/>
      <c r="W34" s="184"/>
    </row>
    <row r="35" spans="1:23" ht="21">
      <c r="A35" s="157">
        <v>-7</v>
      </c>
      <c r="B35" s="161">
        <v>1</v>
      </c>
      <c r="C35" s="159"/>
      <c r="D35" s="156">
        <v>-1</v>
      </c>
      <c r="E35" s="156">
        <v>1</v>
      </c>
      <c r="F35" s="3"/>
      <c r="G35" s="157">
        <v>-9</v>
      </c>
      <c r="H35" s="161">
        <v>1</v>
      </c>
      <c r="I35" s="159"/>
      <c r="J35" s="160">
        <v>-5</v>
      </c>
      <c r="K35" s="160">
        <v>1</v>
      </c>
      <c r="M35" s="162">
        <v>0</v>
      </c>
      <c r="N35" s="162">
        <v>0</v>
      </c>
      <c r="O35" s="159"/>
      <c r="P35" s="160">
        <v>-9</v>
      </c>
      <c r="Q35" s="160">
        <v>1</v>
      </c>
    </row>
    <row r="36" spans="1:23" ht="21">
      <c r="A36" s="157">
        <v>-8</v>
      </c>
      <c r="B36" s="161">
        <v>1</v>
      </c>
      <c r="C36" s="159"/>
      <c r="D36" s="160">
        <v>-2</v>
      </c>
      <c r="E36" s="160">
        <v>1</v>
      </c>
      <c r="F36" s="3"/>
      <c r="G36" s="157">
        <v>-10</v>
      </c>
      <c r="H36" s="161">
        <v>1</v>
      </c>
      <c r="I36" s="159"/>
      <c r="J36" s="160">
        <v>-6</v>
      </c>
      <c r="K36" s="160">
        <v>1</v>
      </c>
      <c r="M36" s="162"/>
      <c r="N36" s="162"/>
      <c r="O36" s="159"/>
      <c r="P36" s="160">
        <v>-10</v>
      </c>
      <c r="Q36" s="160">
        <v>1</v>
      </c>
    </row>
    <row r="37" spans="1:23" ht="21">
      <c r="A37" s="157">
        <v>-9</v>
      </c>
      <c r="B37" s="161">
        <v>1</v>
      </c>
      <c r="C37" s="159"/>
      <c r="D37" s="160">
        <v>-3</v>
      </c>
      <c r="E37" s="160">
        <v>1</v>
      </c>
      <c r="F37" s="3"/>
      <c r="G37" s="162">
        <v>0</v>
      </c>
      <c r="H37" s="162">
        <v>0</v>
      </c>
      <c r="I37" s="159"/>
      <c r="J37" s="160">
        <v>-7</v>
      </c>
      <c r="K37" s="160">
        <v>1</v>
      </c>
      <c r="M37" s="162"/>
      <c r="N37" s="162"/>
      <c r="O37" s="159"/>
      <c r="P37" s="163">
        <v>0</v>
      </c>
      <c r="Q37" s="163">
        <v>0</v>
      </c>
    </row>
    <row r="38" spans="1:23" ht="21">
      <c r="A38" s="157">
        <v>-10</v>
      </c>
      <c r="B38" s="161">
        <v>1</v>
      </c>
      <c r="C38" s="159"/>
      <c r="D38" s="160">
        <v>-4</v>
      </c>
      <c r="E38" s="160">
        <v>1</v>
      </c>
      <c r="F38" s="3"/>
      <c r="G38" s="162"/>
      <c r="H38" s="162"/>
      <c r="I38" s="159"/>
      <c r="J38" s="160">
        <v>-8</v>
      </c>
      <c r="K38" s="160">
        <v>1</v>
      </c>
      <c r="N38" s="4"/>
      <c r="O38" s="3"/>
      <c r="Q38" s="38"/>
    </row>
    <row r="39" spans="1:23" ht="21">
      <c r="A39" s="162">
        <v>0</v>
      </c>
      <c r="B39" s="162">
        <v>0</v>
      </c>
      <c r="C39" s="159"/>
      <c r="D39" s="160">
        <v>-5</v>
      </c>
      <c r="E39" s="160">
        <v>1</v>
      </c>
      <c r="F39" s="3"/>
      <c r="G39" s="162"/>
      <c r="H39" s="162"/>
      <c r="I39" s="159"/>
      <c r="J39" s="160">
        <v>-9</v>
      </c>
      <c r="K39" s="160">
        <v>1</v>
      </c>
      <c r="O39" s="3"/>
    </row>
    <row r="40" spans="1:23" ht="21">
      <c r="A40" s="162"/>
      <c r="B40" s="162"/>
      <c r="C40" s="159"/>
      <c r="D40" s="160">
        <v>-6</v>
      </c>
      <c r="E40" s="160">
        <v>1</v>
      </c>
      <c r="F40" s="3"/>
      <c r="G40" s="162"/>
      <c r="H40" s="162"/>
      <c r="I40" s="159"/>
      <c r="J40" s="160">
        <v>-10</v>
      </c>
      <c r="K40" s="160">
        <v>1</v>
      </c>
      <c r="O40" s="3"/>
    </row>
    <row r="41" spans="1:23" ht="21">
      <c r="A41" s="162"/>
      <c r="B41" s="162"/>
      <c r="C41" s="159"/>
      <c r="D41" s="160">
        <v>-7</v>
      </c>
      <c r="E41" s="160">
        <v>1</v>
      </c>
      <c r="F41" s="3"/>
      <c r="G41" s="162"/>
      <c r="H41" s="162"/>
      <c r="I41" s="159"/>
      <c r="J41" s="163">
        <v>0</v>
      </c>
      <c r="K41" s="163">
        <v>0</v>
      </c>
      <c r="O41" s="3"/>
    </row>
    <row r="42" spans="1:23" ht="21">
      <c r="A42" s="162"/>
      <c r="B42" s="162"/>
      <c r="C42" s="159"/>
      <c r="D42" s="160">
        <v>-8</v>
      </c>
      <c r="E42" s="160">
        <v>1</v>
      </c>
      <c r="F42" s="3"/>
      <c r="I42" s="3"/>
      <c r="O42" s="3"/>
    </row>
    <row r="43" spans="1:23" ht="21">
      <c r="A43" s="162"/>
      <c r="B43" s="162"/>
      <c r="C43" s="159"/>
      <c r="D43" s="160">
        <v>-9</v>
      </c>
      <c r="E43" s="160">
        <v>1</v>
      </c>
      <c r="F43" s="3"/>
      <c r="I43" s="3"/>
      <c r="O43" s="3"/>
    </row>
    <row r="44" spans="1:23" ht="21">
      <c r="A44" s="162"/>
      <c r="B44" s="162"/>
      <c r="C44" s="159"/>
      <c r="D44" s="160">
        <v>-10</v>
      </c>
      <c r="E44" s="160">
        <v>1</v>
      </c>
      <c r="F44" s="3"/>
      <c r="I44" s="3"/>
      <c r="O44" s="3"/>
    </row>
    <row r="45" spans="1:23" ht="21">
      <c r="A45" s="162"/>
      <c r="B45" s="162"/>
      <c r="C45" s="159"/>
      <c r="D45" s="163">
        <v>0</v>
      </c>
      <c r="E45" s="163">
        <v>0</v>
      </c>
      <c r="F45" s="3"/>
      <c r="I45" s="3"/>
      <c r="O45" s="3"/>
    </row>
    <row r="46" spans="1:23">
      <c r="C46" s="3"/>
      <c r="F46" s="3"/>
      <c r="I46" s="3"/>
      <c r="O46" s="3"/>
    </row>
    <row r="47" spans="1:23">
      <c r="C47" s="3"/>
      <c r="F47" s="3"/>
      <c r="I47" s="3"/>
      <c r="O47" s="3"/>
    </row>
    <row r="48" spans="1:23">
      <c r="C48" s="3"/>
      <c r="F48" s="3"/>
      <c r="I48" s="3"/>
      <c r="O48" s="3"/>
    </row>
    <row r="49" spans="3:15">
      <c r="C49" s="3"/>
      <c r="F49" s="3"/>
      <c r="I49" s="3"/>
      <c r="O49" s="3"/>
    </row>
    <row r="50" spans="3:15">
      <c r="C50" s="3"/>
      <c r="F50" s="3"/>
      <c r="I50" s="3"/>
      <c r="O50" s="3"/>
    </row>
    <row r="51" spans="3:15">
      <c r="C51" s="3"/>
      <c r="F51" s="3"/>
      <c r="I51" s="3"/>
      <c r="O51" s="3"/>
    </row>
    <row r="52" spans="3:15">
      <c r="C52" s="3"/>
      <c r="F52" s="3"/>
      <c r="I52" s="3"/>
      <c r="O52" s="3"/>
    </row>
    <row r="53" spans="3:15">
      <c r="C53" s="3"/>
      <c r="F53" s="3"/>
      <c r="I53" s="3"/>
      <c r="O53" s="3"/>
    </row>
    <row r="54" spans="3:15">
      <c r="C54" s="3"/>
      <c r="F54" s="3"/>
      <c r="I54" s="3"/>
      <c r="O54" s="3"/>
    </row>
    <row r="55" spans="3:15">
      <c r="C55" s="3"/>
      <c r="F55" s="3"/>
      <c r="I55" s="3"/>
      <c r="O55" s="3"/>
    </row>
    <row r="56" spans="3:15">
      <c r="C56" s="3"/>
      <c r="F56" s="3"/>
      <c r="I56" s="3"/>
      <c r="O56" s="3"/>
    </row>
    <row r="57" spans="3:15">
      <c r="C57" s="3"/>
      <c r="F57" s="3"/>
      <c r="I57" s="3"/>
      <c r="O57" s="3"/>
    </row>
    <row r="58" spans="3:15">
      <c r="C58" s="3"/>
      <c r="F58" s="3"/>
      <c r="I58" s="3"/>
      <c r="O58" s="3"/>
    </row>
    <row r="59" spans="3:15">
      <c r="C59" s="3"/>
      <c r="F59" s="3"/>
      <c r="I59" s="3"/>
      <c r="O59" s="3"/>
    </row>
    <row r="60" spans="3:15">
      <c r="C60" s="3"/>
      <c r="F60" s="3"/>
      <c r="I60" s="3"/>
      <c r="O60" s="3"/>
    </row>
    <row r="61" spans="3:15">
      <c r="C61" s="3"/>
      <c r="F61" s="3"/>
      <c r="I61" s="3"/>
      <c r="O61" s="3"/>
    </row>
    <row r="62" spans="3:15">
      <c r="C62" s="3"/>
      <c r="F62" s="3"/>
      <c r="I62" s="3"/>
      <c r="O62" s="3"/>
    </row>
    <row r="63" spans="3:15">
      <c r="F63" s="3"/>
    </row>
    <row r="64" spans="3:15">
      <c r="F64" s="3"/>
    </row>
    <row r="65" spans="6:6">
      <c r="F65" s="3"/>
    </row>
    <row r="66" spans="6:6">
      <c r="F66" s="3"/>
    </row>
    <row r="67" spans="6:6">
      <c r="F67" s="3"/>
    </row>
    <row r="68" spans="6:6">
      <c r="F68" s="3"/>
    </row>
    <row r="69" spans="6:6">
      <c r="F69" s="3"/>
    </row>
    <row r="70" spans="6:6">
      <c r="F70" s="3"/>
    </row>
    <row r="71" spans="6:6">
      <c r="F71" s="3"/>
    </row>
    <row r="72" spans="6:6">
      <c r="F72" s="3"/>
    </row>
    <row r="73" spans="6:6">
      <c r="F73" s="3"/>
    </row>
    <row r="74" spans="6:6">
      <c r="F74" s="3"/>
    </row>
    <row r="82" spans="1:17">
      <c r="A82" s="27"/>
      <c r="B82" s="7"/>
      <c r="C82" s="3"/>
      <c r="D82" s="23"/>
      <c r="E82" s="13"/>
      <c r="F82" s="3"/>
      <c r="G82" s="27"/>
      <c r="H82" s="7"/>
      <c r="I82" s="3"/>
      <c r="J82" s="23"/>
      <c r="K82" s="13"/>
      <c r="M82" s="27"/>
      <c r="N82" s="7"/>
      <c r="O82" s="3"/>
      <c r="P82" s="23"/>
      <c r="Q82" s="13"/>
    </row>
    <row r="83" spans="1:17">
      <c r="A83" s="27"/>
      <c r="B83" s="7"/>
      <c r="C83" s="3"/>
      <c r="D83" s="23"/>
      <c r="E83" s="13"/>
      <c r="F83" s="3"/>
      <c r="G83" s="27"/>
      <c r="H83" s="7"/>
      <c r="I83" s="3"/>
      <c r="J83" s="23"/>
      <c r="K83" s="13"/>
      <c r="M83" s="27"/>
      <c r="N83" s="7"/>
      <c r="O83" s="3"/>
      <c r="P83" s="23"/>
      <c r="Q83" s="13"/>
    </row>
    <row r="84" spans="1:17">
      <c r="A84" s="27"/>
      <c r="B84" s="7"/>
      <c r="C84" s="3"/>
      <c r="D84" s="23"/>
      <c r="E84" s="13"/>
      <c r="F84" s="3"/>
      <c r="G84" s="27"/>
      <c r="H84" s="7"/>
      <c r="I84" s="3"/>
      <c r="J84" s="23"/>
      <c r="K84" s="13"/>
      <c r="M84" s="27"/>
      <c r="N84" s="7"/>
      <c r="O84" s="3"/>
      <c r="P84" s="23"/>
      <c r="Q84" s="13"/>
    </row>
    <row r="85" spans="1:17">
      <c r="A85" s="27"/>
      <c r="B85" s="7"/>
      <c r="C85" s="3"/>
      <c r="D85" s="23"/>
      <c r="E85" s="13"/>
      <c r="F85" s="3"/>
      <c r="G85" s="27"/>
      <c r="H85" s="7"/>
      <c r="I85" s="3"/>
      <c r="J85" s="23"/>
      <c r="K85" s="13"/>
      <c r="M85" s="27"/>
      <c r="N85" s="7"/>
      <c r="O85" s="3"/>
      <c r="P85" s="23"/>
      <c r="Q85" s="13"/>
    </row>
    <row r="86" spans="1:17">
      <c r="A86" s="27"/>
      <c r="B86" s="7"/>
      <c r="C86" s="3"/>
      <c r="D86" s="23"/>
      <c r="E86" s="13"/>
      <c r="F86" s="3"/>
      <c r="G86" s="27"/>
      <c r="H86" s="7"/>
      <c r="I86" s="3"/>
      <c r="J86" s="23"/>
      <c r="K86" s="13"/>
      <c r="M86" s="27"/>
      <c r="N86" s="7"/>
      <c r="O86" s="3"/>
      <c r="P86" s="23"/>
      <c r="Q86" s="13"/>
    </row>
    <row r="87" spans="1:17">
      <c r="A87" s="27"/>
      <c r="B87" s="7"/>
      <c r="C87" s="3"/>
      <c r="D87" s="23"/>
      <c r="E87" s="13"/>
      <c r="F87" s="3"/>
      <c r="G87" s="27"/>
      <c r="H87" s="7"/>
      <c r="I87" s="3"/>
      <c r="J87" s="23"/>
      <c r="K87" s="13"/>
      <c r="M87" s="27"/>
      <c r="N87" s="7"/>
      <c r="O87" s="3"/>
      <c r="P87" s="23"/>
      <c r="Q87" s="13"/>
    </row>
    <row r="88" spans="1:17">
      <c r="A88" s="27"/>
      <c r="B88" s="7"/>
      <c r="C88" s="3"/>
      <c r="D88" s="23"/>
      <c r="E88" s="13"/>
      <c r="F88" s="3"/>
      <c r="G88" s="27"/>
      <c r="H88" s="7"/>
      <c r="I88" s="3"/>
      <c r="J88" s="23"/>
      <c r="K88" s="13"/>
      <c r="M88" s="27"/>
      <c r="N88" s="7"/>
      <c r="O88" s="3"/>
      <c r="P88" s="23"/>
      <c r="Q88" s="13"/>
    </row>
    <row r="89" spans="1:17">
      <c r="A89" s="27"/>
      <c r="B89" s="7"/>
      <c r="C89" s="3"/>
      <c r="D89" s="23"/>
      <c r="E89" s="13"/>
      <c r="F89" s="3"/>
      <c r="G89" s="27"/>
      <c r="H89" s="7"/>
      <c r="I89" s="3"/>
      <c r="J89" s="23"/>
      <c r="K89" s="13"/>
      <c r="M89" s="27"/>
      <c r="N89" s="7"/>
      <c r="O89" s="3"/>
      <c r="P89" s="23"/>
      <c r="Q89" s="13"/>
    </row>
    <row r="90" spans="1:17">
      <c r="A90" s="27"/>
      <c r="B90" s="7"/>
      <c r="C90" s="3"/>
      <c r="D90" s="23"/>
      <c r="E90" s="13"/>
      <c r="F90" s="3"/>
      <c r="G90" s="27"/>
      <c r="H90" s="7"/>
      <c r="I90" s="3"/>
      <c r="J90" s="23"/>
      <c r="K90" s="13"/>
      <c r="M90" s="27"/>
      <c r="N90" s="7"/>
      <c r="O90" s="3"/>
      <c r="P90" s="23"/>
      <c r="Q90" s="13"/>
    </row>
    <row r="91" spans="1:17">
      <c r="A91" s="27"/>
      <c r="B91" s="7"/>
      <c r="C91" s="3"/>
      <c r="D91" s="23"/>
      <c r="E91" s="13"/>
      <c r="F91" s="3"/>
      <c r="G91" s="27"/>
      <c r="H91" s="7"/>
      <c r="I91" s="3"/>
      <c r="J91" s="23"/>
      <c r="K91" s="13"/>
      <c r="M91" s="27"/>
      <c r="N91" s="7"/>
      <c r="O91" s="3"/>
      <c r="P91" s="23"/>
      <c r="Q91" s="13"/>
    </row>
    <row r="92" spans="1:17">
      <c r="A92" s="27"/>
      <c r="B92" s="7"/>
      <c r="C92" s="3"/>
      <c r="D92" s="23"/>
      <c r="E92" s="13"/>
      <c r="F92" s="3"/>
      <c r="G92" s="27"/>
      <c r="H92" s="7"/>
      <c r="I92" s="3"/>
      <c r="J92" s="23"/>
      <c r="K92" s="13"/>
      <c r="M92" s="27"/>
      <c r="N92" s="7"/>
      <c r="O92" s="3"/>
      <c r="P92" s="23"/>
      <c r="Q92" s="13"/>
    </row>
    <row r="93" spans="1:17">
      <c r="A93" s="27"/>
      <c r="B93" s="7"/>
      <c r="C93" s="3"/>
      <c r="D93" s="23"/>
      <c r="E93" s="13"/>
      <c r="F93" s="3"/>
      <c r="G93" s="27"/>
      <c r="H93" s="7"/>
      <c r="I93" s="3"/>
      <c r="J93" s="23"/>
      <c r="K93" s="13"/>
      <c r="M93" s="27"/>
      <c r="N93" s="7"/>
      <c r="O93" s="3"/>
      <c r="P93" s="23"/>
      <c r="Q93" s="13"/>
    </row>
    <row r="94" spans="1:17">
      <c r="A94" s="27"/>
      <c r="B94" s="7"/>
      <c r="C94" s="3"/>
      <c r="D94" s="23"/>
      <c r="E94" s="13"/>
      <c r="F94" s="3"/>
      <c r="G94" s="27"/>
      <c r="H94" s="7"/>
      <c r="I94" s="3"/>
      <c r="J94" s="23"/>
      <c r="K94" s="13"/>
      <c r="M94" s="27"/>
      <c r="N94" s="7"/>
      <c r="O94" s="3"/>
      <c r="P94" s="23"/>
      <c r="Q94" s="13"/>
    </row>
    <row r="95" spans="1:17">
      <c r="A95" s="27"/>
      <c r="B95" s="7"/>
      <c r="C95" s="3"/>
      <c r="D95" s="23"/>
      <c r="E95" s="13"/>
      <c r="F95" s="3"/>
      <c r="G95" s="27"/>
      <c r="H95" s="7"/>
      <c r="I95" s="3"/>
      <c r="J95" s="23"/>
      <c r="K95" s="13"/>
      <c r="M95" s="27"/>
      <c r="N95" s="7"/>
      <c r="O95" s="3"/>
      <c r="P95" s="23"/>
      <c r="Q95" s="13"/>
    </row>
    <row r="96" spans="1:17">
      <c r="A96" s="27"/>
      <c r="B96" s="7"/>
      <c r="C96" s="3"/>
      <c r="D96" s="23"/>
      <c r="E96" s="13"/>
      <c r="F96" s="3"/>
      <c r="G96" s="27"/>
      <c r="H96" s="7"/>
      <c r="I96" s="3"/>
      <c r="J96" s="23"/>
      <c r="K96" s="13"/>
      <c r="M96" s="27"/>
      <c r="N96" s="7"/>
      <c r="O96" s="3"/>
      <c r="P96" s="23"/>
      <c r="Q96" s="13"/>
    </row>
    <row r="97" spans="1:17">
      <c r="A97" s="27"/>
      <c r="B97" s="7"/>
      <c r="C97" s="3"/>
      <c r="D97" s="23"/>
      <c r="E97" s="13"/>
      <c r="F97" s="3"/>
      <c r="G97" s="27"/>
      <c r="H97" s="7"/>
      <c r="I97" s="3"/>
      <c r="J97" s="23"/>
      <c r="K97" s="13"/>
      <c r="M97" s="27"/>
      <c r="N97" s="7"/>
      <c r="O97" s="3"/>
      <c r="P97" s="23"/>
      <c r="Q97" s="13"/>
    </row>
    <row r="98" spans="1:17">
      <c r="A98" s="27"/>
      <c r="B98" s="7"/>
      <c r="C98" s="3"/>
      <c r="D98" s="23"/>
      <c r="E98" s="13"/>
      <c r="F98" s="3"/>
      <c r="G98" s="27"/>
      <c r="H98" s="7"/>
      <c r="I98" s="3"/>
      <c r="J98" s="23"/>
      <c r="K98" s="13"/>
      <c r="M98" s="27"/>
      <c r="N98" s="7"/>
      <c r="O98" s="3"/>
      <c r="P98" s="23"/>
      <c r="Q98" s="13"/>
    </row>
    <row r="99" spans="1:17">
      <c r="A99" s="27"/>
      <c r="B99" s="7"/>
      <c r="C99" s="3"/>
      <c r="D99" s="23"/>
      <c r="E99" s="13"/>
      <c r="F99" s="3"/>
      <c r="G99" s="27"/>
      <c r="H99" s="7"/>
      <c r="I99" s="3"/>
      <c r="J99" s="23"/>
      <c r="K99" s="13"/>
      <c r="M99" s="27"/>
      <c r="N99" s="7"/>
      <c r="O99" s="3"/>
      <c r="P99" s="23"/>
      <c r="Q99" s="13"/>
    </row>
    <row r="100" spans="1:17">
      <c r="A100" s="27"/>
      <c r="B100" s="7"/>
      <c r="C100" s="3"/>
      <c r="D100" s="23"/>
      <c r="E100" s="13"/>
      <c r="F100" s="3"/>
      <c r="G100" s="27"/>
      <c r="H100" s="7"/>
      <c r="I100" s="3"/>
      <c r="J100" s="23"/>
      <c r="K100" s="13"/>
      <c r="M100" s="27"/>
      <c r="N100" s="7"/>
      <c r="O100" s="3"/>
      <c r="P100" s="23"/>
      <c r="Q100" s="13"/>
    </row>
    <row r="101" spans="1:17">
      <c r="A101" s="27"/>
      <c r="B101" s="7"/>
      <c r="C101" s="3"/>
      <c r="D101" s="23"/>
      <c r="E101" s="13"/>
      <c r="F101" s="3"/>
      <c r="G101" s="27"/>
      <c r="H101" s="7"/>
      <c r="I101" s="3"/>
      <c r="J101" s="23"/>
      <c r="K101" s="13"/>
      <c r="M101" s="27"/>
      <c r="N101" s="7"/>
      <c r="O101" s="3"/>
      <c r="P101" s="23"/>
      <c r="Q101" s="13"/>
    </row>
    <row r="102" spans="1:17">
      <c r="A102" s="27"/>
      <c r="B102" s="7"/>
      <c r="C102" s="3"/>
      <c r="D102" s="23"/>
      <c r="E102" s="13"/>
      <c r="F102" s="3"/>
      <c r="G102" s="27"/>
      <c r="H102" s="7"/>
      <c r="I102" s="3"/>
      <c r="J102" s="23"/>
      <c r="K102" s="13"/>
      <c r="M102" s="27"/>
      <c r="N102" s="7"/>
      <c r="O102" s="3"/>
      <c r="P102" s="23"/>
      <c r="Q102" s="13"/>
    </row>
    <row r="103" spans="1:17">
      <c r="A103" s="27"/>
      <c r="B103" s="7"/>
      <c r="C103" s="3"/>
      <c r="D103" s="23"/>
      <c r="E103" s="13"/>
      <c r="F103" s="3"/>
      <c r="G103" s="27"/>
      <c r="H103" s="7"/>
      <c r="I103" s="3"/>
      <c r="J103" s="23"/>
      <c r="K103" s="13"/>
      <c r="M103" s="27"/>
      <c r="N103" s="7"/>
      <c r="O103" s="3"/>
      <c r="P103" s="23"/>
      <c r="Q103" s="13"/>
    </row>
    <row r="104" spans="1:17">
      <c r="A104" s="27"/>
      <c r="B104" s="7"/>
      <c r="C104" s="3"/>
      <c r="D104" s="23"/>
      <c r="E104" s="13"/>
      <c r="F104" s="3"/>
      <c r="G104" s="27"/>
      <c r="H104" s="7"/>
      <c r="I104" s="3"/>
      <c r="J104" s="23"/>
      <c r="K104" s="13"/>
      <c r="M104" s="27"/>
      <c r="N104" s="7"/>
      <c r="O104" s="3"/>
      <c r="P104" s="23"/>
      <c r="Q104" s="13"/>
    </row>
    <row r="105" spans="1:17">
      <c r="A105" s="27"/>
      <c r="B105" s="7"/>
      <c r="C105" s="3"/>
      <c r="D105" s="23"/>
      <c r="E105" s="13"/>
      <c r="F105" s="3"/>
      <c r="G105" s="27"/>
      <c r="H105" s="7"/>
      <c r="I105" s="3"/>
      <c r="J105" s="23"/>
      <c r="K105" s="13"/>
      <c r="M105" s="27"/>
      <c r="N105" s="7"/>
      <c r="O105" s="3"/>
      <c r="P105" s="23"/>
      <c r="Q105" s="13"/>
    </row>
    <row r="106" spans="1:17">
      <c r="A106" s="27"/>
      <c r="B106" s="7"/>
      <c r="C106" s="3"/>
      <c r="D106" s="23"/>
      <c r="E106" s="13"/>
      <c r="F106" s="3"/>
      <c r="G106" s="27"/>
      <c r="H106" s="7"/>
      <c r="I106" s="3"/>
      <c r="J106" s="23"/>
      <c r="K106" s="13"/>
      <c r="M106" s="27"/>
      <c r="N106" s="7"/>
      <c r="O106" s="3"/>
      <c r="P106" s="23"/>
      <c r="Q106" s="13"/>
    </row>
    <row r="107" spans="1:17">
      <c r="A107" s="27"/>
      <c r="B107" s="7"/>
      <c r="C107" s="3"/>
      <c r="D107" s="23"/>
      <c r="E107" s="13"/>
      <c r="F107" s="3"/>
      <c r="G107" s="27"/>
      <c r="H107" s="7"/>
      <c r="I107" s="3"/>
      <c r="J107" s="23"/>
      <c r="K107" s="13"/>
      <c r="M107" s="27"/>
      <c r="N107" s="7"/>
      <c r="O107" s="3"/>
      <c r="P107" s="23"/>
      <c r="Q107" s="13"/>
    </row>
    <row r="108" spans="1:17">
      <c r="A108" s="27"/>
      <c r="B108" s="6"/>
      <c r="C108" s="3"/>
      <c r="D108" s="23"/>
      <c r="E108" s="13"/>
      <c r="F108" s="3"/>
      <c r="G108" s="27"/>
      <c r="H108" s="6"/>
      <c r="I108" s="3"/>
      <c r="J108" s="23"/>
      <c r="K108" s="13"/>
      <c r="M108" s="27"/>
      <c r="N108" s="6"/>
      <c r="O108" s="3"/>
      <c r="P108" s="23"/>
      <c r="Q108" s="13"/>
    </row>
    <row r="109" spans="1:17">
      <c r="A109" s="27"/>
      <c r="B109" s="6"/>
      <c r="C109" s="3"/>
      <c r="D109" s="23"/>
      <c r="E109" s="13"/>
      <c r="F109" s="3"/>
      <c r="G109" s="27"/>
      <c r="H109" s="6"/>
      <c r="I109" s="3"/>
      <c r="J109" s="23"/>
      <c r="K109" s="13"/>
      <c r="M109" s="27"/>
      <c r="N109" s="6"/>
      <c r="O109" s="3"/>
      <c r="P109" s="23"/>
      <c r="Q109" s="13"/>
    </row>
    <row r="110" spans="1:17">
      <c r="A110" s="27"/>
      <c r="B110" s="6"/>
      <c r="C110" s="3"/>
      <c r="D110" s="23"/>
      <c r="E110" s="13"/>
      <c r="F110" s="3"/>
      <c r="G110" s="27"/>
      <c r="H110" s="6"/>
      <c r="I110" s="3"/>
      <c r="J110" s="23"/>
      <c r="K110" s="13"/>
      <c r="M110" s="27"/>
      <c r="N110" s="6"/>
      <c r="O110" s="3"/>
      <c r="P110" s="23"/>
      <c r="Q110" s="13"/>
    </row>
    <row r="111" spans="1:17">
      <c r="A111" s="27"/>
      <c r="B111" s="6"/>
      <c r="C111" s="3"/>
      <c r="D111" s="23"/>
      <c r="E111" s="13"/>
      <c r="F111" s="3"/>
      <c r="G111" s="27"/>
      <c r="H111" s="6"/>
      <c r="I111" s="3"/>
      <c r="J111" s="23"/>
      <c r="K111" s="13"/>
      <c r="M111" s="27"/>
      <c r="N111" s="6"/>
      <c r="O111" s="3"/>
      <c r="P111" s="23"/>
      <c r="Q111" s="13"/>
    </row>
    <row r="112" spans="1:17">
      <c r="A112" s="27"/>
      <c r="B112" s="6"/>
      <c r="C112" s="3"/>
      <c r="D112" s="23"/>
      <c r="E112" s="13"/>
      <c r="F112" s="3"/>
      <c r="G112" s="27"/>
      <c r="H112" s="6"/>
      <c r="I112" s="3"/>
      <c r="J112" s="23"/>
      <c r="K112" s="13"/>
      <c r="M112" s="27"/>
      <c r="N112" s="6"/>
      <c r="O112" s="3"/>
      <c r="P112" s="23"/>
      <c r="Q112" s="13"/>
    </row>
    <row r="113" spans="1:17">
      <c r="A113" s="27"/>
      <c r="B113" s="7"/>
      <c r="C113" s="3"/>
      <c r="D113" s="23"/>
      <c r="E113" s="13"/>
      <c r="F113" s="3"/>
      <c r="G113" s="27"/>
      <c r="H113" s="7"/>
      <c r="I113" s="3"/>
      <c r="J113" s="23"/>
      <c r="K113" s="13"/>
      <c r="M113" s="27"/>
      <c r="N113" s="7"/>
      <c r="O113" s="3"/>
      <c r="P113" s="23"/>
      <c r="Q113" s="13"/>
    </row>
    <row r="114" spans="1:17">
      <c r="A114" s="27"/>
      <c r="B114" s="7"/>
      <c r="C114" s="3"/>
      <c r="D114" s="23"/>
      <c r="E114" s="13"/>
      <c r="F114" s="3"/>
      <c r="G114" s="27"/>
      <c r="H114" s="7"/>
      <c r="I114" s="3"/>
      <c r="J114" s="23"/>
      <c r="K114" s="13"/>
      <c r="M114" s="27"/>
      <c r="N114" s="7"/>
      <c r="O114" s="3"/>
      <c r="P114" s="23"/>
      <c r="Q114" s="13"/>
    </row>
    <row r="115" spans="1:17">
      <c r="A115" s="27"/>
      <c r="B115" s="7"/>
      <c r="C115" s="3"/>
      <c r="D115" s="23"/>
      <c r="E115" s="13"/>
      <c r="F115" s="3"/>
      <c r="G115" s="27"/>
      <c r="H115" s="7"/>
      <c r="I115" s="3"/>
      <c r="J115" s="23"/>
      <c r="K115" s="13"/>
      <c r="M115" s="27"/>
      <c r="N115" s="7"/>
      <c r="O115" s="3"/>
      <c r="P115" s="23"/>
      <c r="Q115" s="13"/>
    </row>
    <row r="116" spans="1:17">
      <c r="A116" s="27"/>
      <c r="B116" s="7"/>
      <c r="C116" s="3"/>
      <c r="D116" s="23"/>
      <c r="E116" s="13"/>
      <c r="F116" s="3"/>
      <c r="G116" s="27"/>
      <c r="H116" s="7"/>
      <c r="I116" s="3"/>
      <c r="J116" s="23"/>
      <c r="K116" s="13"/>
      <c r="M116" s="27"/>
      <c r="N116" s="7"/>
      <c r="O116" s="3"/>
      <c r="P116" s="23"/>
      <c r="Q116" s="13"/>
    </row>
    <row r="117" spans="1:17">
      <c r="A117" s="27"/>
      <c r="B117" s="7"/>
      <c r="C117" s="3"/>
      <c r="D117" s="23"/>
      <c r="E117" s="13"/>
      <c r="F117" s="3"/>
      <c r="G117" s="27"/>
      <c r="H117" s="7"/>
      <c r="I117" s="3"/>
      <c r="J117" s="23"/>
      <c r="K117" s="13"/>
      <c r="M117" s="27"/>
      <c r="N117" s="7"/>
      <c r="O117" s="3"/>
      <c r="P117" s="23"/>
      <c r="Q117" s="13"/>
    </row>
    <row r="118" spans="1:17">
      <c r="A118" s="27"/>
      <c r="B118" s="7"/>
      <c r="C118" s="3"/>
      <c r="D118" s="23"/>
      <c r="E118" s="12"/>
      <c r="F118" s="3"/>
      <c r="G118" s="27"/>
      <c r="H118" s="7"/>
      <c r="I118" s="3"/>
      <c r="J118" s="23"/>
      <c r="K118" s="12"/>
      <c r="M118" s="27"/>
      <c r="N118" s="7"/>
      <c r="O118" s="3"/>
      <c r="P118" s="23"/>
      <c r="Q118" s="12"/>
    </row>
    <row r="119" spans="1:17">
      <c r="A119" s="27"/>
      <c r="B119" s="7"/>
      <c r="C119" s="3"/>
      <c r="D119" s="23"/>
      <c r="E119" s="12"/>
      <c r="F119" s="3"/>
      <c r="G119" s="27"/>
      <c r="H119" s="7"/>
      <c r="I119" s="3"/>
      <c r="J119" s="23"/>
      <c r="K119" s="12"/>
      <c r="M119" s="27"/>
      <c r="N119" s="7"/>
      <c r="O119" s="3"/>
      <c r="P119" s="23"/>
      <c r="Q119" s="12"/>
    </row>
    <row r="120" spans="1:17">
      <c r="A120" s="27"/>
      <c r="B120" s="7"/>
      <c r="C120" s="3"/>
      <c r="D120" s="23"/>
      <c r="E120" s="12"/>
      <c r="F120" s="3"/>
      <c r="G120" s="27"/>
      <c r="H120" s="7"/>
      <c r="I120" s="3"/>
      <c r="J120" s="23"/>
      <c r="K120" s="12"/>
      <c r="M120" s="27"/>
      <c r="N120" s="7"/>
      <c r="O120" s="3"/>
      <c r="P120" s="23"/>
      <c r="Q120" s="12"/>
    </row>
    <row r="121" spans="1:17">
      <c r="A121" s="27"/>
      <c r="B121" s="7"/>
      <c r="C121" s="3"/>
      <c r="D121" s="23"/>
      <c r="E121" s="12"/>
      <c r="F121" s="3"/>
      <c r="G121" s="27"/>
      <c r="H121" s="7"/>
      <c r="I121" s="3"/>
      <c r="J121" s="23"/>
      <c r="K121" s="12"/>
      <c r="M121" s="27"/>
      <c r="N121" s="7"/>
      <c r="O121" s="3"/>
      <c r="P121" s="23"/>
      <c r="Q121" s="12"/>
    </row>
    <row r="122" spans="1:17">
      <c r="A122" s="27"/>
      <c r="B122" s="7"/>
      <c r="C122" s="3"/>
      <c r="D122" s="23"/>
      <c r="E122" s="12"/>
      <c r="F122" s="3"/>
      <c r="G122" s="27"/>
      <c r="H122" s="7"/>
      <c r="I122" s="3"/>
      <c r="J122" s="23"/>
      <c r="K122" s="12"/>
      <c r="M122" s="27"/>
      <c r="N122" s="7"/>
      <c r="O122" s="3"/>
      <c r="P122" s="23"/>
      <c r="Q122" s="12"/>
    </row>
    <row r="123" spans="1:17">
      <c r="A123" s="27"/>
      <c r="B123" s="7"/>
      <c r="C123" s="3"/>
      <c r="D123" s="23"/>
      <c r="E123" s="13"/>
      <c r="F123" s="3"/>
      <c r="G123" s="27"/>
      <c r="H123" s="7"/>
      <c r="I123" s="3"/>
      <c r="J123" s="23"/>
      <c r="K123" s="13"/>
      <c r="M123" s="27"/>
      <c r="N123" s="7"/>
      <c r="O123" s="3"/>
      <c r="P123" s="23"/>
      <c r="Q123" s="13"/>
    </row>
    <row r="124" spans="1:17">
      <c r="A124" s="27"/>
      <c r="B124" s="7"/>
      <c r="C124" s="3"/>
      <c r="D124" s="23"/>
      <c r="E124" s="13"/>
      <c r="F124" s="3"/>
      <c r="G124" s="27"/>
      <c r="H124" s="7"/>
      <c r="I124" s="3"/>
      <c r="J124" s="23"/>
      <c r="K124" s="13"/>
      <c r="M124" s="27"/>
      <c r="N124" s="7"/>
      <c r="O124" s="3"/>
      <c r="P124" s="23"/>
      <c r="Q124" s="13"/>
    </row>
    <row r="125" spans="1:17">
      <c r="A125" s="27"/>
      <c r="B125" s="7"/>
      <c r="C125" s="3"/>
      <c r="D125" s="23"/>
      <c r="E125" s="13"/>
      <c r="F125" s="3"/>
      <c r="G125" s="27"/>
      <c r="H125" s="7"/>
      <c r="I125" s="3"/>
      <c r="J125" s="23"/>
      <c r="K125" s="13"/>
      <c r="M125" s="27"/>
      <c r="N125" s="7"/>
      <c r="O125" s="3"/>
      <c r="P125" s="23"/>
      <c r="Q125" s="13"/>
    </row>
    <row r="126" spans="1:17">
      <c r="A126" s="27"/>
      <c r="B126" s="7"/>
      <c r="C126" s="3"/>
      <c r="D126" s="23"/>
      <c r="E126" s="13"/>
      <c r="F126" s="3"/>
      <c r="G126" s="27"/>
      <c r="H126" s="7"/>
      <c r="I126" s="3"/>
      <c r="J126" s="23"/>
      <c r="K126" s="13"/>
      <c r="M126" s="27"/>
      <c r="N126" s="7"/>
      <c r="O126" s="3"/>
      <c r="P126" s="23"/>
      <c r="Q126" s="13"/>
    </row>
    <row r="127" spans="1:17">
      <c r="A127" s="27"/>
      <c r="B127" s="7"/>
      <c r="C127" s="3"/>
      <c r="D127" s="23"/>
      <c r="E127" s="13"/>
      <c r="F127" s="3"/>
      <c r="G127" s="27"/>
      <c r="H127" s="7"/>
      <c r="I127" s="3"/>
      <c r="J127" s="23"/>
      <c r="K127" s="13"/>
      <c r="M127" s="27"/>
      <c r="N127" s="7"/>
      <c r="O127" s="3"/>
      <c r="P127" s="23"/>
      <c r="Q127" s="13"/>
    </row>
    <row r="128" spans="1:17">
      <c r="A128" s="27"/>
      <c r="B128" s="7"/>
      <c r="C128" s="3"/>
      <c r="D128" s="23"/>
      <c r="E128" s="13"/>
      <c r="F128" s="3"/>
      <c r="G128" s="27"/>
      <c r="H128" s="7"/>
      <c r="I128" s="3"/>
      <c r="J128" s="23"/>
      <c r="K128" s="13"/>
      <c r="M128" s="27"/>
      <c r="N128" s="7"/>
      <c r="O128" s="3"/>
      <c r="P128" s="23"/>
      <c r="Q128" s="13"/>
    </row>
    <row r="129" spans="1:17">
      <c r="A129" s="27"/>
      <c r="B129" s="7"/>
      <c r="C129" s="3"/>
      <c r="D129" s="23"/>
      <c r="E129" s="13"/>
      <c r="F129" s="3"/>
      <c r="G129" s="27"/>
      <c r="H129" s="7"/>
      <c r="I129" s="3"/>
      <c r="J129" s="23"/>
      <c r="K129" s="13"/>
      <c r="M129" s="27"/>
      <c r="N129" s="7"/>
      <c r="O129" s="3"/>
      <c r="P129" s="23"/>
      <c r="Q129" s="13"/>
    </row>
    <row r="130" spans="1:17">
      <c r="A130" s="27"/>
      <c r="B130" s="7"/>
      <c r="C130" s="3"/>
      <c r="D130" s="23"/>
      <c r="E130" s="13"/>
      <c r="F130" s="3"/>
      <c r="G130" s="27"/>
      <c r="H130" s="7"/>
      <c r="I130" s="3"/>
      <c r="J130" s="23"/>
      <c r="K130" s="13"/>
      <c r="M130" s="27"/>
      <c r="N130" s="7"/>
      <c r="O130" s="3"/>
      <c r="P130" s="23"/>
      <c r="Q130" s="13"/>
    </row>
    <row r="131" spans="1:17">
      <c r="A131" s="27"/>
      <c r="B131" s="7"/>
      <c r="C131" s="3"/>
      <c r="D131" s="23"/>
      <c r="E131" s="13"/>
      <c r="F131" s="3"/>
      <c r="G131" s="27"/>
      <c r="H131" s="7"/>
      <c r="I131" s="3"/>
      <c r="J131" s="23"/>
      <c r="K131" s="13"/>
      <c r="M131" s="27"/>
      <c r="N131" s="7"/>
      <c r="O131" s="3"/>
      <c r="P131" s="23"/>
      <c r="Q131" s="13"/>
    </row>
    <row r="132" spans="1:17">
      <c r="A132" s="27"/>
      <c r="B132" s="7"/>
      <c r="C132" s="3"/>
      <c r="D132" s="23"/>
      <c r="E132" s="13"/>
      <c r="F132" s="3"/>
      <c r="G132" s="27"/>
      <c r="H132" s="7"/>
      <c r="I132" s="3"/>
      <c r="J132" s="23"/>
      <c r="K132" s="13"/>
      <c r="M132" s="27"/>
      <c r="N132" s="7"/>
      <c r="O132" s="3"/>
      <c r="P132" s="23"/>
      <c r="Q132" s="13"/>
    </row>
    <row r="133" spans="1:17">
      <c r="A133" s="27"/>
      <c r="B133" s="7"/>
      <c r="C133" s="3"/>
      <c r="D133" s="23"/>
      <c r="E133" s="13"/>
      <c r="F133" s="3"/>
      <c r="G133" s="27"/>
      <c r="H133" s="7"/>
      <c r="I133" s="3"/>
      <c r="J133" s="23"/>
      <c r="K133" s="13"/>
      <c r="M133" s="27"/>
      <c r="N133" s="7"/>
      <c r="O133" s="3"/>
      <c r="P133" s="23"/>
      <c r="Q133" s="13"/>
    </row>
    <row r="134" spans="1:17">
      <c r="A134" s="27"/>
      <c r="B134" s="7"/>
      <c r="C134" s="3"/>
      <c r="D134" s="23"/>
      <c r="E134" s="13"/>
      <c r="F134" s="3"/>
      <c r="G134" s="27"/>
      <c r="H134" s="7"/>
      <c r="I134" s="3"/>
      <c r="J134" s="23"/>
      <c r="K134" s="13"/>
      <c r="M134" s="27"/>
      <c r="N134" s="7"/>
      <c r="O134" s="3"/>
      <c r="P134" s="23"/>
      <c r="Q134" s="13"/>
    </row>
    <row r="135" spans="1:17">
      <c r="A135" s="27"/>
      <c r="B135" s="7"/>
      <c r="C135" s="3"/>
      <c r="D135" s="23"/>
      <c r="E135" s="13"/>
      <c r="F135" s="3"/>
      <c r="G135" s="27"/>
      <c r="H135" s="7"/>
      <c r="I135" s="3"/>
      <c r="J135" s="23"/>
      <c r="K135" s="13"/>
      <c r="M135" s="27"/>
      <c r="N135" s="7"/>
      <c r="O135" s="3"/>
      <c r="P135" s="23"/>
      <c r="Q135" s="13"/>
    </row>
    <row r="136" spans="1:17">
      <c r="A136" s="27"/>
      <c r="B136" s="7"/>
      <c r="C136" s="3"/>
      <c r="D136" s="23"/>
      <c r="E136" s="13"/>
      <c r="F136" s="3"/>
      <c r="G136" s="27"/>
      <c r="H136" s="7"/>
      <c r="I136" s="3"/>
      <c r="J136" s="23"/>
      <c r="K136" s="13"/>
      <c r="M136" s="27"/>
      <c r="N136" s="7"/>
      <c r="O136" s="3"/>
      <c r="P136" s="23"/>
      <c r="Q136" s="13"/>
    </row>
    <row r="137" spans="1:17">
      <c r="A137" s="27"/>
      <c r="B137" s="7"/>
      <c r="C137" s="3"/>
      <c r="D137" s="23"/>
      <c r="E137" s="13"/>
      <c r="F137" s="3"/>
      <c r="G137" s="27"/>
      <c r="H137" s="7"/>
      <c r="I137" s="3"/>
      <c r="J137" s="23"/>
      <c r="K137" s="13"/>
      <c r="M137" s="27"/>
      <c r="N137" s="7"/>
      <c r="O137" s="3"/>
      <c r="P137" s="23"/>
      <c r="Q137" s="13"/>
    </row>
    <row r="138" spans="1:17">
      <c r="A138" s="27"/>
      <c r="B138" s="7"/>
      <c r="C138" s="3"/>
      <c r="D138" s="23"/>
      <c r="E138" s="13"/>
      <c r="F138" s="3"/>
      <c r="G138" s="27"/>
      <c r="H138" s="7"/>
      <c r="I138" s="3"/>
      <c r="J138" s="23"/>
      <c r="K138" s="13"/>
      <c r="M138" s="27"/>
      <c r="N138" s="7"/>
      <c r="O138" s="3"/>
      <c r="P138" s="23"/>
      <c r="Q138" s="13"/>
    </row>
    <row r="139" spans="1:17">
      <c r="A139" s="27"/>
      <c r="B139" s="7"/>
      <c r="C139" s="3"/>
      <c r="D139" s="23"/>
      <c r="E139" s="13"/>
      <c r="F139" s="3"/>
      <c r="G139" s="27"/>
      <c r="H139" s="7"/>
      <c r="I139" s="3"/>
      <c r="J139" s="23"/>
      <c r="K139" s="13"/>
      <c r="M139" s="27"/>
      <c r="N139" s="7"/>
      <c r="O139" s="3"/>
      <c r="P139" s="23"/>
      <c r="Q139" s="13"/>
    </row>
    <row r="140" spans="1:17">
      <c r="A140" s="27"/>
      <c r="B140" s="7"/>
      <c r="C140" s="3"/>
      <c r="D140" s="23"/>
      <c r="E140" s="13"/>
      <c r="F140" s="3"/>
      <c r="G140" s="27"/>
      <c r="H140" s="7"/>
      <c r="I140" s="3"/>
      <c r="J140" s="23"/>
      <c r="K140" s="13"/>
      <c r="M140" s="27"/>
      <c r="N140" s="7"/>
      <c r="O140" s="3"/>
      <c r="P140" s="23"/>
      <c r="Q140" s="13"/>
    </row>
    <row r="141" spans="1:17">
      <c r="A141" s="27"/>
      <c r="B141" s="7"/>
      <c r="C141" s="3"/>
      <c r="D141" s="23"/>
      <c r="E141" s="13"/>
      <c r="F141" s="3"/>
      <c r="G141" s="27"/>
      <c r="H141" s="7"/>
      <c r="I141" s="3"/>
      <c r="J141" s="23"/>
      <c r="K141" s="13"/>
      <c r="M141" s="27"/>
      <c r="N141" s="7"/>
      <c r="O141" s="3"/>
      <c r="P141" s="23"/>
      <c r="Q141" s="13"/>
    </row>
    <row r="142" spans="1:17">
      <c r="A142" s="27"/>
      <c r="B142" s="7"/>
      <c r="C142" s="3"/>
      <c r="D142" s="23"/>
      <c r="E142" s="13"/>
      <c r="F142" s="3"/>
      <c r="G142" s="27"/>
      <c r="H142" s="7"/>
      <c r="I142" s="3"/>
      <c r="J142" s="23"/>
      <c r="K142" s="13"/>
      <c r="M142" s="27"/>
      <c r="N142" s="7"/>
      <c r="O142" s="3"/>
      <c r="P142" s="23"/>
      <c r="Q142" s="13"/>
    </row>
    <row r="143" spans="1:17">
      <c r="A143" s="27"/>
      <c r="B143" s="7"/>
      <c r="C143" s="3"/>
      <c r="D143" s="23"/>
      <c r="E143" s="13"/>
      <c r="F143" s="3"/>
      <c r="G143" s="27"/>
      <c r="H143" s="7"/>
      <c r="I143" s="3"/>
      <c r="J143" s="23"/>
      <c r="K143" s="13"/>
      <c r="M143" s="27"/>
      <c r="N143" s="7"/>
      <c r="O143" s="3"/>
      <c r="P143" s="23"/>
      <c r="Q143" s="13"/>
    </row>
    <row r="144" spans="1:17">
      <c r="A144" s="27"/>
      <c r="B144" s="7"/>
      <c r="C144" s="3"/>
      <c r="D144" s="23"/>
      <c r="E144" s="13"/>
      <c r="F144" s="3"/>
      <c r="G144" s="27"/>
      <c r="H144" s="7"/>
      <c r="I144" s="3"/>
      <c r="J144" s="23"/>
      <c r="K144" s="13"/>
      <c r="M144" s="27"/>
      <c r="N144" s="7"/>
      <c r="O144" s="3"/>
      <c r="P144" s="23"/>
      <c r="Q144" s="13"/>
    </row>
    <row r="145" spans="1:17">
      <c r="A145" s="27"/>
      <c r="B145" s="7"/>
      <c r="C145" s="3"/>
      <c r="D145" s="23"/>
      <c r="E145" s="13"/>
      <c r="F145" s="3"/>
      <c r="G145" s="27"/>
      <c r="H145" s="7"/>
      <c r="I145" s="3"/>
      <c r="J145" s="23"/>
      <c r="K145" s="13"/>
      <c r="M145" s="27"/>
      <c r="N145" s="7"/>
      <c r="O145" s="3"/>
      <c r="P145" s="23"/>
      <c r="Q145" s="13"/>
    </row>
    <row r="146" spans="1:17">
      <c r="A146" s="27"/>
      <c r="B146" s="7"/>
      <c r="C146" s="3"/>
      <c r="D146" s="23"/>
      <c r="E146" s="13"/>
      <c r="F146" s="3"/>
      <c r="G146" s="27"/>
      <c r="H146" s="7"/>
      <c r="I146" s="3"/>
      <c r="J146" s="23"/>
      <c r="K146" s="13"/>
      <c r="M146" s="27"/>
      <c r="N146" s="7"/>
      <c r="O146" s="3"/>
      <c r="P146" s="23"/>
      <c r="Q146" s="13"/>
    </row>
    <row r="147" spans="1:17">
      <c r="A147" s="27"/>
      <c r="B147" s="7"/>
      <c r="C147" s="3"/>
      <c r="D147" s="23"/>
      <c r="E147" s="13"/>
      <c r="F147" s="3"/>
      <c r="G147" s="27"/>
      <c r="H147" s="7"/>
      <c r="I147" s="3"/>
      <c r="J147" s="23"/>
      <c r="K147" s="13"/>
      <c r="M147" s="27"/>
      <c r="N147" s="7"/>
      <c r="O147" s="3"/>
      <c r="P147" s="23"/>
      <c r="Q147" s="13"/>
    </row>
    <row r="148" spans="1:17">
      <c r="A148" s="27"/>
      <c r="B148" s="7"/>
      <c r="C148" s="3"/>
      <c r="D148" s="23"/>
      <c r="E148" s="13"/>
      <c r="F148" s="3"/>
      <c r="G148" s="27"/>
      <c r="H148" s="7"/>
      <c r="I148" s="3"/>
      <c r="J148" s="23"/>
      <c r="K148" s="13"/>
      <c r="M148" s="27"/>
      <c r="N148" s="7"/>
      <c r="O148" s="3"/>
      <c r="P148" s="23"/>
      <c r="Q148" s="13"/>
    </row>
    <row r="149" spans="1:17">
      <c r="A149" s="27"/>
      <c r="B149" s="7"/>
      <c r="C149" s="3"/>
      <c r="D149" s="23"/>
      <c r="E149" s="13"/>
      <c r="F149" s="3"/>
      <c r="G149" s="27"/>
      <c r="H149" s="7"/>
      <c r="I149" s="3"/>
      <c r="J149" s="23"/>
      <c r="K149" s="13"/>
      <c r="M149" s="27"/>
      <c r="N149" s="7"/>
      <c r="O149" s="3"/>
      <c r="P149" s="23"/>
      <c r="Q149" s="13"/>
    </row>
    <row r="150" spans="1:17">
      <c r="A150" s="27"/>
      <c r="B150" s="7"/>
      <c r="C150" s="3"/>
      <c r="D150" s="23"/>
      <c r="E150" s="13"/>
      <c r="F150" s="3"/>
      <c r="G150" s="27"/>
      <c r="H150" s="7"/>
      <c r="I150" s="3"/>
      <c r="J150" s="23"/>
      <c r="K150" s="13"/>
      <c r="M150" s="27"/>
      <c r="N150" s="7"/>
      <c r="O150" s="3"/>
      <c r="P150" s="23"/>
      <c r="Q150" s="13"/>
    </row>
    <row r="151" spans="1:17">
      <c r="A151" s="27"/>
      <c r="B151" s="7"/>
      <c r="C151" s="3"/>
      <c r="D151" s="23"/>
      <c r="E151" s="13"/>
      <c r="F151" s="3"/>
      <c r="G151" s="27"/>
      <c r="H151" s="7"/>
      <c r="I151" s="3"/>
      <c r="J151" s="23"/>
      <c r="K151" s="13"/>
      <c r="M151" s="27"/>
      <c r="N151" s="7"/>
      <c r="O151" s="3"/>
      <c r="P151" s="23"/>
      <c r="Q151" s="13"/>
    </row>
    <row r="152" spans="1:17">
      <c r="A152" s="27"/>
      <c r="B152" s="7"/>
      <c r="C152" s="3"/>
      <c r="D152" s="23"/>
      <c r="E152" s="13"/>
      <c r="F152" s="3"/>
      <c r="G152" s="27"/>
      <c r="H152" s="7"/>
      <c r="I152" s="3"/>
      <c r="J152" s="23"/>
      <c r="K152" s="13"/>
      <c r="M152" s="27"/>
      <c r="N152" s="7"/>
      <c r="O152" s="3"/>
      <c r="P152" s="23"/>
      <c r="Q152" s="13"/>
    </row>
    <row r="153" spans="1:17">
      <c r="A153" s="27"/>
      <c r="B153" s="7"/>
      <c r="C153" s="3"/>
      <c r="D153" s="23"/>
      <c r="E153" s="13"/>
      <c r="F153" s="3"/>
      <c r="G153" s="27"/>
      <c r="H153" s="7"/>
      <c r="I153" s="3"/>
      <c r="J153" s="23"/>
      <c r="K153" s="13"/>
      <c r="M153" s="27"/>
      <c r="N153" s="7"/>
      <c r="O153" s="3"/>
      <c r="P153" s="23"/>
      <c r="Q153" s="13"/>
    </row>
    <row r="154" spans="1:17">
      <c r="A154" s="27"/>
      <c r="B154" s="7"/>
      <c r="C154" s="3"/>
      <c r="D154" s="23"/>
      <c r="E154" s="13"/>
      <c r="F154" s="3"/>
      <c r="G154" s="27"/>
      <c r="H154" s="7"/>
      <c r="I154" s="3"/>
      <c r="J154" s="23"/>
      <c r="K154" s="13"/>
      <c r="M154" s="27"/>
      <c r="N154" s="7"/>
      <c r="O154" s="3"/>
      <c r="P154" s="23"/>
      <c r="Q154" s="13"/>
    </row>
    <row r="155" spans="1:17">
      <c r="A155" s="27"/>
      <c r="B155" s="7"/>
      <c r="C155" s="3"/>
      <c r="D155" s="23"/>
      <c r="E155" s="13"/>
      <c r="F155" s="3"/>
      <c r="G155" s="27"/>
      <c r="H155" s="7"/>
      <c r="I155" s="3"/>
      <c r="J155" s="23"/>
      <c r="K155" s="13"/>
      <c r="M155" s="27"/>
      <c r="N155" s="7"/>
      <c r="O155" s="3"/>
      <c r="P155" s="23"/>
      <c r="Q155" s="13"/>
    </row>
    <row r="156" spans="1:17">
      <c r="A156" s="27"/>
      <c r="B156" s="7"/>
      <c r="C156" s="3"/>
      <c r="D156" s="23"/>
      <c r="E156" s="13"/>
      <c r="F156" s="3"/>
      <c r="G156" s="27"/>
      <c r="H156" s="7"/>
      <c r="I156" s="3"/>
      <c r="J156" s="23"/>
      <c r="K156" s="13"/>
      <c r="M156" s="27"/>
      <c r="N156" s="7"/>
      <c r="O156" s="3"/>
      <c r="P156" s="23"/>
      <c r="Q156" s="13"/>
    </row>
    <row r="157" spans="1:17">
      <c r="A157" s="27"/>
      <c r="B157" s="7"/>
      <c r="C157" s="3"/>
      <c r="D157" s="23"/>
      <c r="E157" s="13"/>
      <c r="F157" s="3"/>
      <c r="G157" s="27"/>
      <c r="H157" s="7"/>
      <c r="I157" s="3"/>
      <c r="J157" s="23"/>
      <c r="K157" s="13"/>
      <c r="M157" s="27"/>
      <c r="N157" s="7"/>
      <c r="O157" s="3"/>
      <c r="P157" s="23"/>
      <c r="Q157" s="13"/>
    </row>
    <row r="158" spans="1:17">
      <c r="A158" s="27"/>
      <c r="B158" s="6"/>
      <c r="C158" s="3"/>
      <c r="D158" s="23"/>
      <c r="E158" s="13"/>
      <c r="F158" s="3"/>
      <c r="G158" s="27"/>
      <c r="H158" s="6"/>
      <c r="I158" s="3"/>
      <c r="J158" s="23"/>
      <c r="K158" s="13"/>
      <c r="M158" s="27"/>
      <c r="N158" s="6"/>
      <c r="O158" s="3"/>
      <c r="P158" s="23"/>
      <c r="Q158" s="13"/>
    </row>
    <row r="159" spans="1:17">
      <c r="A159" s="27"/>
      <c r="B159" s="6"/>
      <c r="C159" s="3"/>
      <c r="D159" s="23"/>
      <c r="E159" s="13"/>
      <c r="F159" s="3"/>
      <c r="G159" s="27"/>
      <c r="H159" s="6"/>
      <c r="I159" s="3"/>
      <c r="J159" s="23"/>
      <c r="K159" s="13"/>
      <c r="M159" s="27"/>
      <c r="N159" s="6"/>
      <c r="O159" s="3"/>
      <c r="P159" s="23"/>
      <c r="Q159" s="13"/>
    </row>
    <row r="160" spans="1:17">
      <c r="A160" s="27"/>
      <c r="B160" s="6"/>
      <c r="C160" s="3"/>
      <c r="D160" s="23"/>
      <c r="E160" s="13"/>
      <c r="F160" s="3"/>
      <c r="G160" s="27"/>
      <c r="H160" s="6"/>
      <c r="I160" s="3"/>
      <c r="J160" s="23"/>
      <c r="K160" s="13"/>
      <c r="M160" s="27"/>
      <c r="N160" s="6"/>
      <c r="O160" s="3"/>
      <c r="P160" s="23"/>
      <c r="Q160" s="13"/>
    </row>
    <row r="161" spans="1:17">
      <c r="A161" s="27"/>
      <c r="B161" s="6"/>
      <c r="C161" s="3"/>
      <c r="D161" s="23"/>
      <c r="E161" s="13"/>
      <c r="F161" s="3"/>
      <c r="G161" s="27"/>
      <c r="H161" s="6"/>
      <c r="I161" s="3"/>
      <c r="J161" s="23"/>
      <c r="K161" s="13"/>
      <c r="M161" s="27"/>
      <c r="N161" s="6"/>
      <c r="O161" s="3"/>
      <c r="P161" s="23"/>
      <c r="Q161" s="13"/>
    </row>
    <row r="162" spans="1:17">
      <c r="A162" s="27"/>
      <c r="B162" s="6"/>
      <c r="C162" s="3"/>
      <c r="D162" s="23"/>
      <c r="E162" s="13"/>
      <c r="F162" s="3"/>
      <c r="G162" s="27"/>
      <c r="H162" s="6"/>
      <c r="I162" s="3"/>
      <c r="J162" s="23"/>
      <c r="K162" s="13"/>
      <c r="M162" s="27"/>
      <c r="N162" s="6"/>
      <c r="O162" s="3"/>
      <c r="P162" s="23"/>
      <c r="Q162" s="13"/>
    </row>
    <row r="163" spans="1:17">
      <c r="A163" s="27"/>
      <c r="B163" s="7"/>
      <c r="C163" s="3"/>
      <c r="D163" s="23"/>
      <c r="E163" s="13"/>
      <c r="F163" s="3"/>
      <c r="G163" s="27"/>
      <c r="H163" s="7"/>
      <c r="I163" s="3"/>
      <c r="J163" s="23"/>
      <c r="K163" s="13"/>
      <c r="M163" s="27"/>
      <c r="N163" s="7"/>
      <c r="O163" s="3"/>
      <c r="P163" s="23"/>
      <c r="Q163" s="13"/>
    </row>
    <row r="164" spans="1:17">
      <c r="A164" s="27"/>
      <c r="B164" s="7"/>
      <c r="C164" s="3"/>
      <c r="D164" s="23"/>
      <c r="E164" s="13"/>
      <c r="F164" s="3"/>
      <c r="G164" s="27"/>
      <c r="H164" s="7"/>
      <c r="I164" s="3"/>
      <c r="J164" s="23"/>
      <c r="K164" s="13"/>
      <c r="M164" s="27"/>
      <c r="N164" s="7"/>
      <c r="O164" s="3"/>
      <c r="P164" s="23"/>
      <c r="Q164" s="13"/>
    </row>
    <row r="165" spans="1:17">
      <c r="A165" s="27"/>
      <c r="B165" s="7"/>
      <c r="C165" s="3"/>
      <c r="D165" s="23"/>
      <c r="E165" s="13"/>
      <c r="F165" s="3"/>
      <c r="G165" s="27"/>
      <c r="H165" s="7"/>
      <c r="I165" s="3"/>
      <c r="J165" s="23"/>
      <c r="K165" s="13"/>
      <c r="M165" s="27"/>
      <c r="N165" s="7"/>
      <c r="O165" s="3"/>
      <c r="P165" s="23"/>
      <c r="Q165" s="13"/>
    </row>
    <row r="166" spans="1:17">
      <c r="A166" s="27"/>
      <c r="B166" s="7"/>
      <c r="C166" s="3"/>
      <c r="D166" s="23"/>
      <c r="E166" s="13"/>
      <c r="F166" s="3"/>
      <c r="G166" s="27"/>
      <c r="H166" s="7"/>
      <c r="I166" s="3"/>
      <c r="J166" s="23"/>
      <c r="K166" s="13"/>
      <c r="M166" s="27"/>
      <c r="N166" s="7"/>
      <c r="O166" s="3"/>
      <c r="P166" s="23"/>
      <c r="Q166" s="13"/>
    </row>
    <row r="167" spans="1:17">
      <c r="A167" s="27"/>
      <c r="B167" s="7"/>
      <c r="C167" s="3"/>
      <c r="D167" s="23"/>
      <c r="E167" s="13"/>
      <c r="F167" s="3"/>
      <c r="G167" s="27"/>
      <c r="H167" s="7"/>
      <c r="I167" s="3"/>
      <c r="J167" s="23"/>
      <c r="K167" s="13"/>
      <c r="M167" s="27"/>
      <c r="N167" s="7"/>
      <c r="O167" s="3"/>
      <c r="P167" s="23"/>
      <c r="Q167" s="13"/>
    </row>
    <row r="168" spans="1:17">
      <c r="A168" s="27"/>
      <c r="B168" s="7"/>
      <c r="C168" s="3"/>
      <c r="D168" s="23"/>
      <c r="E168" s="13"/>
      <c r="F168" s="3"/>
      <c r="G168" s="27"/>
      <c r="H168" s="7"/>
      <c r="I168" s="3"/>
      <c r="J168" s="23"/>
      <c r="K168" s="13"/>
      <c r="M168" s="27"/>
      <c r="N168" s="7"/>
      <c r="O168" s="3"/>
      <c r="P168" s="23"/>
      <c r="Q168" s="13"/>
    </row>
    <row r="169" spans="1:17">
      <c r="A169" s="27"/>
      <c r="B169" s="7"/>
      <c r="C169" s="3"/>
      <c r="D169" s="23"/>
      <c r="E169" s="13"/>
      <c r="F169" s="3"/>
      <c r="G169" s="27"/>
      <c r="H169" s="7"/>
      <c r="I169" s="3"/>
      <c r="J169" s="23"/>
      <c r="K169" s="13"/>
      <c r="M169" s="27"/>
      <c r="N169" s="7"/>
      <c r="O169" s="3"/>
      <c r="P169" s="23"/>
      <c r="Q169" s="13"/>
    </row>
    <row r="170" spans="1:17">
      <c r="A170" s="27"/>
      <c r="B170" s="7"/>
      <c r="C170" s="3"/>
      <c r="D170" s="23"/>
      <c r="E170" s="13"/>
      <c r="F170" s="3"/>
      <c r="G170" s="27"/>
      <c r="H170" s="7"/>
      <c r="I170" s="3"/>
      <c r="J170" s="23"/>
      <c r="K170" s="13"/>
      <c r="M170" s="27"/>
      <c r="N170" s="7"/>
      <c r="O170" s="3"/>
      <c r="P170" s="23"/>
      <c r="Q170" s="13"/>
    </row>
    <row r="171" spans="1:17">
      <c r="A171" s="27"/>
      <c r="B171" s="7"/>
      <c r="C171" s="3"/>
      <c r="D171" s="23"/>
      <c r="E171" s="13"/>
      <c r="F171" s="3"/>
      <c r="G171" s="27"/>
      <c r="H171" s="7"/>
      <c r="I171" s="3"/>
      <c r="J171" s="23"/>
      <c r="K171" s="13"/>
      <c r="M171" s="27"/>
      <c r="N171" s="7"/>
      <c r="O171" s="3"/>
      <c r="P171" s="23"/>
      <c r="Q171" s="13"/>
    </row>
    <row r="172" spans="1:17">
      <c r="A172" s="27"/>
      <c r="B172" s="7"/>
      <c r="C172" s="3"/>
      <c r="D172" s="23"/>
      <c r="E172" s="13"/>
      <c r="F172" s="3"/>
      <c r="G172" s="27"/>
      <c r="H172" s="7"/>
      <c r="I172" s="3"/>
      <c r="J172" s="23"/>
      <c r="K172" s="13"/>
      <c r="M172" s="27"/>
      <c r="N172" s="7"/>
      <c r="O172" s="3"/>
      <c r="P172" s="23"/>
      <c r="Q172" s="13"/>
    </row>
    <row r="173" spans="1:17">
      <c r="A173" s="27"/>
      <c r="B173" s="7"/>
      <c r="C173" s="3"/>
      <c r="D173" s="23"/>
      <c r="E173" s="13"/>
      <c r="F173" s="3"/>
      <c r="G173" s="27"/>
      <c r="H173" s="7"/>
      <c r="I173" s="3"/>
      <c r="J173" s="23"/>
      <c r="K173" s="13"/>
      <c r="M173" s="27"/>
      <c r="N173" s="7"/>
      <c r="O173" s="3"/>
      <c r="P173" s="23"/>
      <c r="Q173" s="13"/>
    </row>
    <row r="174" spans="1:17">
      <c r="A174" s="27"/>
      <c r="B174" s="7"/>
      <c r="C174" s="3"/>
      <c r="D174" s="23"/>
      <c r="E174" s="13"/>
      <c r="F174" s="3"/>
      <c r="G174" s="27"/>
      <c r="H174" s="7"/>
      <c r="I174" s="3"/>
      <c r="J174" s="23"/>
      <c r="K174" s="13"/>
      <c r="M174" s="27"/>
      <c r="N174" s="7"/>
      <c r="O174" s="3"/>
      <c r="P174" s="23"/>
      <c r="Q174" s="13"/>
    </row>
    <row r="175" spans="1:17">
      <c r="A175" s="27"/>
      <c r="B175" s="7"/>
      <c r="C175" s="3"/>
      <c r="D175" s="23"/>
      <c r="E175" s="13"/>
      <c r="F175" s="3"/>
      <c r="G175" s="27"/>
      <c r="H175" s="7"/>
      <c r="I175" s="3"/>
      <c r="J175" s="23"/>
      <c r="K175" s="13"/>
      <c r="M175" s="27"/>
      <c r="N175" s="7"/>
      <c r="O175" s="3"/>
      <c r="P175" s="23"/>
      <c r="Q175" s="13"/>
    </row>
    <row r="176" spans="1:17">
      <c r="A176" s="27"/>
      <c r="B176" s="7"/>
      <c r="C176" s="3"/>
      <c r="D176" s="23"/>
      <c r="E176" s="13"/>
      <c r="F176" s="3"/>
      <c r="G176" s="27"/>
      <c r="H176" s="7"/>
      <c r="I176" s="3"/>
      <c r="J176" s="23"/>
      <c r="K176" s="13"/>
      <c r="M176" s="27"/>
      <c r="N176" s="7"/>
      <c r="O176" s="3"/>
      <c r="P176" s="23"/>
      <c r="Q176" s="13"/>
    </row>
    <row r="177" spans="1:17">
      <c r="A177" s="27"/>
      <c r="B177" s="7"/>
      <c r="C177" s="3"/>
      <c r="D177" s="23"/>
      <c r="E177" s="12"/>
      <c r="F177" s="3"/>
      <c r="G177" s="27"/>
      <c r="H177" s="7"/>
      <c r="I177" s="3"/>
      <c r="J177" s="23"/>
      <c r="K177" s="12"/>
      <c r="M177" s="27"/>
      <c r="N177" s="7"/>
      <c r="O177" s="3"/>
      <c r="P177" s="23"/>
      <c r="Q177" s="12"/>
    </row>
    <row r="178" spans="1:17">
      <c r="A178" s="27"/>
      <c r="B178" s="7"/>
      <c r="C178" s="3"/>
      <c r="D178" s="23"/>
      <c r="E178" s="12"/>
      <c r="F178" s="3"/>
      <c r="G178" s="27"/>
      <c r="H178" s="7"/>
      <c r="I178" s="3"/>
      <c r="J178" s="23"/>
      <c r="K178" s="12"/>
      <c r="M178" s="27"/>
      <c r="N178" s="7"/>
      <c r="O178" s="3"/>
      <c r="P178" s="23"/>
      <c r="Q178" s="12"/>
    </row>
    <row r="179" spans="1:17">
      <c r="A179" s="27"/>
      <c r="B179" s="7"/>
      <c r="C179" s="3"/>
      <c r="D179" s="23"/>
      <c r="E179" s="12"/>
      <c r="F179" s="3"/>
      <c r="G179" s="27"/>
      <c r="H179" s="7"/>
      <c r="I179" s="3"/>
      <c r="J179" s="23"/>
      <c r="K179" s="12"/>
      <c r="M179" s="27"/>
      <c r="N179" s="7"/>
      <c r="O179" s="3"/>
      <c r="P179" s="23"/>
      <c r="Q179" s="12"/>
    </row>
    <row r="180" spans="1:17">
      <c r="A180" s="27"/>
      <c r="B180" s="7"/>
      <c r="C180" s="3"/>
      <c r="D180" s="23"/>
      <c r="E180" s="12"/>
      <c r="F180" s="3"/>
      <c r="G180" s="27"/>
      <c r="H180" s="7"/>
      <c r="I180" s="3"/>
      <c r="J180" s="23"/>
      <c r="K180" s="12"/>
      <c r="M180" s="27"/>
      <c r="N180" s="7"/>
      <c r="O180" s="3"/>
      <c r="P180" s="23"/>
      <c r="Q180" s="12"/>
    </row>
    <row r="181" spans="1:17">
      <c r="A181" s="27"/>
      <c r="B181" s="7"/>
      <c r="C181" s="3"/>
      <c r="D181" s="23"/>
      <c r="E181" s="12"/>
      <c r="F181" s="3"/>
      <c r="G181" s="27"/>
      <c r="H181" s="7"/>
      <c r="I181" s="3"/>
      <c r="J181" s="23"/>
      <c r="K181" s="12"/>
      <c r="M181" s="27"/>
      <c r="N181" s="7"/>
      <c r="O181" s="3"/>
      <c r="P181" s="23"/>
      <c r="Q181" s="12"/>
    </row>
    <row r="182" spans="1:17">
      <c r="A182" s="27"/>
      <c r="B182" s="7"/>
      <c r="C182" s="3"/>
      <c r="D182" s="24"/>
      <c r="E182" s="12"/>
      <c r="F182" s="3"/>
      <c r="G182" s="27"/>
      <c r="H182" s="7"/>
      <c r="I182" s="3"/>
      <c r="J182" s="24"/>
      <c r="K182" s="12"/>
      <c r="M182" s="27"/>
      <c r="N182" s="7"/>
      <c r="O182" s="3"/>
      <c r="P182" s="24"/>
      <c r="Q182" s="12"/>
    </row>
    <row r="183" spans="1:17">
      <c r="A183" s="27"/>
      <c r="B183" s="7"/>
      <c r="C183" s="3"/>
      <c r="D183" s="24"/>
      <c r="E183" s="13"/>
      <c r="F183" s="3"/>
      <c r="G183" s="27"/>
      <c r="H183" s="7"/>
      <c r="I183" s="3"/>
      <c r="J183" s="24"/>
      <c r="K183" s="13"/>
      <c r="M183" s="27"/>
      <c r="N183" s="7"/>
      <c r="O183" s="3"/>
      <c r="P183" s="24"/>
      <c r="Q183" s="13"/>
    </row>
    <row r="184" spans="1:17">
      <c r="A184" s="27"/>
      <c r="B184" s="7"/>
      <c r="C184" s="3"/>
      <c r="D184" s="24"/>
      <c r="E184" s="13"/>
      <c r="F184" s="3"/>
      <c r="G184" s="27"/>
      <c r="H184" s="7"/>
      <c r="I184" s="3"/>
      <c r="J184" s="24"/>
      <c r="K184" s="13"/>
      <c r="M184" s="27"/>
      <c r="N184" s="7"/>
      <c r="O184" s="3"/>
      <c r="P184" s="24"/>
      <c r="Q184" s="13"/>
    </row>
    <row r="185" spans="1:17">
      <c r="A185" s="27"/>
      <c r="B185" s="7"/>
      <c r="C185" s="3"/>
      <c r="D185" s="24"/>
      <c r="E185" s="13"/>
      <c r="F185" s="3"/>
      <c r="G185" s="27"/>
      <c r="H185" s="7"/>
      <c r="I185" s="3"/>
      <c r="J185" s="24"/>
      <c r="K185" s="13"/>
      <c r="M185" s="27"/>
      <c r="N185" s="7"/>
      <c r="O185" s="3"/>
      <c r="P185" s="24"/>
      <c r="Q185" s="13"/>
    </row>
    <row r="186" spans="1:17">
      <c r="A186" s="27"/>
      <c r="B186" s="7"/>
      <c r="C186" s="3"/>
      <c r="D186" s="24"/>
      <c r="E186" s="13"/>
      <c r="F186" s="3"/>
      <c r="G186" s="27"/>
      <c r="H186" s="7"/>
      <c r="I186" s="3"/>
      <c r="J186" s="24"/>
      <c r="K186" s="13"/>
      <c r="M186" s="27"/>
      <c r="N186" s="7"/>
      <c r="O186" s="3"/>
      <c r="P186" s="24"/>
      <c r="Q186" s="13"/>
    </row>
    <row r="187" spans="1:17">
      <c r="A187" s="27"/>
      <c r="B187" s="7"/>
      <c r="C187" s="3"/>
      <c r="D187" s="24"/>
      <c r="E187" s="13"/>
      <c r="F187" s="3"/>
      <c r="G187" s="27"/>
      <c r="H187" s="7"/>
      <c r="I187" s="3"/>
      <c r="J187" s="24"/>
      <c r="K187" s="13"/>
      <c r="M187" s="27"/>
      <c r="N187" s="7"/>
      <c r="O187" s="3"/>
      <c r="P187" s="24"/>
      <c r="Q187" s="13"/>
    </row>
    <row r="188" spans="1:17">
      <c r="A188" s="27"/>
      <c r="B188" s="7"/>
      <c r="C188" s="3"/>
      <c r="D188" s="24"/>
      <c r="E188" s="13"/>
      <c r="F188" s="3"/>
      <c r="G188" s="27"/>
      <c r="H188" s="7"/>
      <c r="I188" s="3"/>
      <c r="J188" s="24"/>
      <c r="K188" s="13"/>
      <c r="M188" s="27"/>
      <c r="N188" s="7"/>
      <c r="O188" s="3"/>
      <c r="P188" s="24"/>
      <c r="Q188" s="13"/>
    </row>
    <row r="189" spans="1:17">
      <c r="A189" s="27"/>
      <c r="B189" s="7"/>
      <c r="C189" s="3"/>
      <c r="D189" s="23"/>
      <c r="E189" s="13"/>
      <c r="F189" s="3"/>
      <c r="G189" s="27"/>
      <c r="H189" s="7"/>
      <c r="I189" s="3"/>
      <c r="J189" s="23"/>
      <c r="K189" s="13"/>
      <c r="M189" s="27"/>
      <c r="N189" s="7"/>
      <c r="O189" s="3"/>
      <c r="P189" s="23"/>
      <c r="Q189" s="13"/>
    </row>
    <row r="190" spans="1:17">
      <c r="A190" s="27"/>
      <c r="B190" s="7"/>
      <c r="C190" s="3"/>
      <c r="D190" s="23"/>
      <c r="E190" s="13"/>
      <c r="F190" s="3"/>
      <c r="G190" s="27"/>
      <c r="H190" s="7"/>
      <c r="I190" s="3"/>
      <c r="J190" s="23"/>
      <c r="K190" s="13"/>
      <c r="M190" s="27"/>
      <c r="N190" s="7"/>
      <c r="O190" s="3"/>
      <c r="P190" s="23"/>
      <c r="Q190" s="13"/>
    </row>
    <row r="191" spans="1:17">
      <c r="A191" s="27"/>
      <c r="B191" s="7"/>
      <c r="C191" s="3"/>
      <c r="D191" s="23"/>
      <c r="E191" s="13"/>
      <c r="F191" s="3"/>
      <c r="G191" s="27"/>
      <c r="H191" s="7"/>
      <c r="I191" s="3"/>
      <c r="J191" s="23"/>
      <c r="K191" s="13"/>
      <c r="M191" s="27"/>
      <c r="N191" s="7"/>
      <c r="O191" s="3"/>
      <c r="P191" s="23"/>
      <c r="Q191" s="13"/>
    </row>
    <row r="192" spans="1:17">
      <c r="A192" s="27"/>
      <c r="B192" s="7"/>
      <c r="C192" s="3"/>
      <c r="D192" s="23"/>
      <c r="E192" s="13"/>
      <c r="F192" s="3"/>
      <c r="G192" s="27"/>
      <c r="H192" s="7"/>
      <c r="I192" s="3"/>
      <c r="J192" s="23"/>
      <c r="K192" s="13"/>
      <c r="M192" s="27"/>
      <c r="N192" s="7"/>
      <c r="O192" s="3"/>
      <c r="P192" s="23"/>
      <c r="Q192" s="13"/>
    </row>
    <row r="193" spans="1:17">
      <c r="A193" s="27"/>
      <c r="B193" s="7"/>
      <c r="C193" s="3"/>
      <c r="D193" s="23"/>
      <c r="E193" s="13"/>
      <c r="F193" s="3"/>
      <c r="G193" s="27"/>
      <c r="H193" s="7"/>
      <c r="I193" s="3"/>
      <c r="J193" s="23"/>
      <c r="K193" s="13"/>
      <c r="M193" s="27"/>
      <c r="N193" s="7"/>
      <c r="O193" s="3"/>
      <c r="P193" s="23"/>
      <c r="Q193" s="13"/>
    </row>
    <row r="194" spans="1:17">
      <c r="A194" s="27"/>
      <c r="B194" s="7"/>
      <c r="C194" s="3"/>
      <c r="D194" s="23"/>
      <c r="E194" s="13"/>
      <c r="F194" s="3"/>
      <c r="G194" s="27"/>
      <c r="H194" s="7"/>
      <c r="I194" s="3"/>
      <c r="J194" s="23"/>
      <c r="K194" s="13"/>
      <c r="M194" s="27"/>
      <c r="N194" s="7"/>
      <c r="O194" s="3"/>
      <c r="P194" s="23"/>
      <c r="Q194" s="13"/>
    </row>
    <row r="195" spans="1:17">
      <c r="A195" s="27"/>
      <c r="B195" s="7"/>
      <c r="C195" s="3"/>
      <c r="D195" s="23"/>
      <c r="E195" s="13"/>
      <c r="F195" s="3"/>
      <c r="G195" s="27"/>
      <c r="H195" s="7"/>
      <c r="I195" s="3"/>
      <c r="J195" s="23"/>
      <c r="K195" s="13"/>
      <c r="M195" s="27"/>
      <c r="N195" s="7"/>
      <c r="O195" s="3"/>
      <c r="P195" s="23"/>
      <c r="Q195" s="13"/>
    </row>
    <row r="196" spans="1:17">
      <c r="A196" s="27"/>
      <c r="B196" s="7"/>
      <c r="C196" s="3"/>
      <c r="D196" s="23"/>
      <c r="E196" s="13"/>
      <c r="F196" s="3"/>
      <c r="G196" s="27"/>
      <c r="H196" s="7"/>
      <c r="I196" s="3"/>
      <c r="J196" s="23"/>
      <c r="K196" s="13"/>
      <c r="M196" s="27"/>
      <c r="N196" s="7"/>
      <c r="O196" s="3"/>
      <c r="P196" s="23"/>
      <c r="Q196" s="13"/>
    </row>
    <row r="197" spans="1:17">
      <c r="A197" s="27"/>
      <c r="B197" s="7"/>
      <c r="C197" s="3"/>
      <c r="D197" s="23"/>
      <c r="E197" s="13"/>
      <c r="F197" s="3"/>
      <c r="G197" s="27"/>
      <c r="H197" s="7"/>
      <c r="I197" s="3"/>
      <c r="J197" s="23"/>
      <c r="K197" s="13"/>
      <c r="M197" s="27"/>
      <c r="N197" s="7"/>
      <c r="O197" s="3"/>
      <c r="P197" s="23"/>
      <c r="Q197" s="13"/>
    </row>
    <row r="198" spans="1:17">
      <c r="A198" s="27"/>
      <c r="B198" s="7"/>
      <c r="C198" s="3"/>
      <c r="D198" s="23"/>
      <c r="E198" s="13"/>
      <c r="F198" s="3"/>
      <c r="G198" s="27"/>
      <c r="H198" s="7"/>
      <c r="I198" s="3"/>
      <c r="J198" s="23"/>
      <c r="K198" s="13"/>
      <c r="M198" s="27"/>
      <c r="N198" s="7"/>
      <c r="O198" s="3"/>
      <c r="P198" s="23"/>
      <c r="Q198" s="13"/>
    </row>
    <row r="199" spans="1:17">
      <c r="A199" s="27"/>
      <c r="B199" s="7"/>
      <c r="C199" s="3"/>
      <c r="D199" s="23"/>
      <c r="E199" s="13"/>
      <c r="F199" s="3"/>
      <c r="G199" s="27"/>
      <c r="H199" s="7"/>
      <c r="I199" s="3"/>
      <c r="J199" s="23"/>
      <c r="K199" s="13"/>
      <c r="M199" s="27"/>
      <c r="N199" s="7"/>
      <c r="O199" s="3"/>
      <c r="P199" s="23"/>
      <c r="Q199" s="13"/>
    </row>
    <row r="200" spans="1:17">
      <c r="A200" s="27"/>
      <c r="B200" s="7"/>
      <c r="C200" s="3"/>
      <c r="D200" s="23"/>
      <c r="E200" s="13"/>
      <c r="F200" s="3"/>
      <c r="G200" s="27"/>
      <c r="H200" s="7"/>
      <c r="I200" s="3"/>
      <c r="J200" s="23"/>
      <c r="K200" s="13"/>
      <c r="M200" s="27"/>
      <c r="N200" s="7"/>
      <c r="O200" s="3"/>
      <c r="P200" s="23"/>
      <c r="Q200" s="13"/>
    </row>
    <row r="201" spans="1:17">
      <c r="A201" s="27"/>
      <c r="B201" s="7"/>
      <c r="C201" s="3"/>
      <c r="D201" s="23"/>
      <c r="E201" s="13"/>
      <c r="F201" s="3"/>
      <c r="G201" s="27"/>
      <c r="H201" s="7"/>
      <c r="I201" s="3"/>
      <c r="J201" s="23"/>
      <c r="K201" s="13"/>
      <c r="M201" s="27"/>
      <c r="N201" s="7"/>
      <c r="O201" s="3"/>
      <c r="P201" s="23"/>
      <c r="Q201" s="13"/>
    </row>
    <row r="202" spans="1:17">
      <c r="A202" s="27"/>
      <c r="B202" s="7"/>
      <c r="C202" s="3"/>
      <c r="D202" s="23"/>
      <c r="E202" s="13"/>
      <c r="F202" s="3"/>
      <c r="G202" s="27"/>
      <c r="H202" s="7"/>
      <c r="I202" s="3"/>
      <c r="J202" s="23"/>
      <c r="K202" s="13"/>
      <c r="M202" s="27"/>
      <c r="N202" s="7"/>
      <c r="O202" s="3"/>
      <c r="P202" s="23"/>
      <c r="Q202" s="13"/>
    </row>
    <row r="203" spans="1:17">
      <c r="A203" s="27"/>
      <c r="B203" s="7"/>
      <c r="C203" s="3"/>
      <c r="D203" s="23"/>
      <c r="E203" s="13"/>
      <c r="F203" s="3"/>
      <c r="G203" s="27"/>
      <c r="H203" s="7"/>
      <c r="I203" s="3"/>
      <c r="J203" s="23"/>
      <c r="K203" s="13"/>
      <c r="M203" s="27"/>
      <c r="N203" s="7"/>
      <c r="O203" s="3"/>
      <c r="P203" s="23"/>
      <c r="Q203" s="13"/>
    </row>
    <row r="204" spans="1:17">
      <c r="A204" s="27"/>
      <c r="B204" s="7"/>
      <c r="C204" s="3"/>
      <c r="D204" s="23"/>
      <c r="E204" s="13"/>
      <c r="F204" s="3"/>
      <c r="G204" s="27"/>
      <c r="H204" s="7"/>
      <c r="I204" s="3"/>
      <c r="J204" s="23"/>
      <c r="K204" s="13"/>
      <c r="M204" s="27"/>
      <c r="N204" s="7"/>
      <c r="O204" s="3"/>
      <c r="P204" s="23"/>
      <c r="Q204" s="13"/>
    </row>
    <row r="205" spans="1:17">
      <c r="A205" s="27"/>
      <c r="B205" s="7"/>
      <c r="C205" s="3"/>
      <c r="D205" s="23"/>
      <c r="E205" s="13"/>
      <c r="F205" s="3"/>
      <c r="G205" s="27"/>
      <c r="H205" s="7"/>
      <c r="I205" s="3"/>
      <c r="J205" s="23"/>
      <c r="K205" s="13"/>
      <c r="M205" s="27"/>
      <c r="N205" s="7"/>
      <c r="O205" s="3"/>
      <c r="P205" s="23"/>
      <c r="Q205" s="13"/>
    </row>
    <row r="206" spans="1:17">
      <c r="A206" s="27"/>
      <c r="B206" s="7"/>
      <c r="C206" s="3"/>
      <c r="D206" s="23"/>
      <c r="E206" s="13"/>
      <c r="F206" s="3"/>
      <c r="G206" s="27"/>
      <c r="H206" s="7"/>
      <c r="I206" s="3"/>
      <c r="J206" s="23"/>
      <c r="K206" s="13"/>
      <c r="M206" s="27"/>
      <c r="N206" s="7"/>
      <c r="O206" s="3"/>
      <c r="P206" s="23"/>
      <c r="Q206" s="13"/>
    </row>
    <row r="207" spans="1:17">
      <c r="A207" s="27"/>
      <c r="B207" s="7"/>
      <c r="C207" s="3"/>
      <c r="D207" s="23"/>
      <c r="E207" s="13"/>
      <c r="F207" s="3"/>
      <c r="G207" s="27"/>
      <c r="H207" s="7"/>
      <c r="I207" s="3"/>
      <c r="J207" s="23"/>
      <c r="K207" s="13"/>
      <c r="M207" s="27"/>
      <c r="N207" s="7"/>
      <c r="O207" s="3"/>
      <c r="P207" s="23"/>
      <c r="Q207" s="13"/>
    </row>
    <row r="208" spans="1:17">
      <c r="A208" s="27"/>
      <c r="B208" s="7"/>
      <c r="C208" s="3"/>
      <c r="D208" s="23"/>
      <c r="E208" s="13"/>
      <c r="F208" s="3"/>
      <c r="G208" s="27"/>
      <c r="H208" s="7"/>
      <c r="I208" s="3"/>
      <c r="J208" s="23"/>
      <c r="K208" s="13"/>
      <c r="M208" s="27"/>
      <c r="N208" s="7"/>
      <c r="O208" s="3"/>
      <c r="P208" s="23"/>
      <c r="Q208" s="13"/>
    </row>
    <row r="209" spans="1:17">
      <c r="A209" s="27"/>
      <c r="B209" s="7"/>
      <c r="C209" s="3"/>
      <c r="D209" s="23"/>
      <c r="E209" s="13"/>
      <c r="F209" s="3"/>
      <c r="G209" s="27"/>
      <c r="H209" s="7"/>
      <c r="I209" s="3"/>
      <c r="J209" s="23"/>
      <c r="K209" s="13"/>
      <c r="M209" s="27"/>
      <c r="N209" s="7"/>
      <c r="O209" s="3"/>
      <c r="P209" s="23"/>
      <c r="Q209" s="13"/>
    </row>
    <row r="210" spans="1:17">
      <c r="A210" s="27"/>
      <c r="B210" s="7"/>
      <c r="C210" s="3"/>
      <c r="D210" s="23"/>
      <c r="E210" s="13"/>
      <c r="F210" s="3"/>
      <c r="G210" s="27"/>
      <c r="H210" s="7"/>
      <c r="I210" s="3"/>
      <c r="J210" s="23"/>
      <c r="K210" s="13"/>
      <c r="M210" s="27"/>
      <c r="N210" s="7"/>
      <c r="O210" s="3"/>
      <c r="P210" s="23"/>
      <c r="Q210" s="13"/>
    </row>
    <row r="211" spans="1:17">
      <c r="A211" s="27"/>
      <c r="B211" s="7"/>
      <c r="C211" s="3"/>
      <c r="D211" s="23"/>
      <c r="E211" s="13"/>
      <c r="F211" s="3"/>
      <c r="G211" s="27"/>
      <c r="H211" s="7"/>
      <c r="I211" s="3"/>
      <c r="J211" s="23"/>
      <c r="K211" s="13"/>
      <c r="M211" s="27"/>
      <c r="N211" s="7"/>
      <c r="O211" s="3"/>
      <c r="P211" s="23"/>
      <c r="Q211" s="13"/>
    </row>
    <row r="212" spans="1:17">
      <c r="A212" s="27"/>
      <c r="B212" s="7"/>
      <c r="C212" s="3"/>
      <c r="D212" s="23"/>
      <c r="E212" s="13"/>
      <c r="F212" s="3"/>
      <c r="G212" s="27"/>
      <c r="H212" s="7"/>
      <c r="I212" s="3"/>
      <c r="J212" s="23"/>
      <c r="K212" s="13"/>
      <c r="M212" s="27"/>
      <c r="N212" s="7"/>
      <c r="O212" s="3"/>
      <c r="P212" s="23"/>
      <c r="Q212" s="13"/>
    </row>
    <row r="213" spans="1:17">
      <c r="A213" s="27"/>
      <c r="B213" s="7"/>
      <c r="C213" s="3"/>
      <c r="D213" s="23"/>
      <c r="E213" s="13"/>
      <c r="F213" s="3"/>
      <c r="G213" s="27"/>
      <c r="H213" s="7"/>
      <c r="I213" s="3"/>
      <c r="J213" s="23"/>
      <c r="K213" s="13"/>
      <c r="M213" s="27"/>
      <c r="N213" s="7"/>
      <c r="O213" s="3"/>
      <c r="P213" s="23"/>
      <c r="Q213" s="13"/>
    </row>
    <row r="214" spans="1:17">
      <c r="A214" s="27"/>
      <c r="B214" s="7"/>
      <c r="C214" s="3"/>
      <c r="D214" s="23"/>
      <c r="E214" s="13"/>
      <c r="F214" s="3"/>
      <c r="G214" s="27"/>
      <c r="H214" s="7"/>
      <c r="I214" s="3"/>
      <c r="J214" s="23"/>
      <c r="K214" s="13"/>
      <c r="M214" s="27"/>
      <c r="N214" s="7"/>
      <c r="O214" s="3"/>
      <c r="P214" s="23"/>
      <c r="Q214" s="13"/>
    </row>
    <row r="215" spans="1:17">
      <c r="A215" s="27"/>
      <c r="B215" s="7"/>
      <c r="C215" s="3"/>
      <c r="D215" s="23"/>
      <c r="E215" s="13"/>
      <c r="F215" s="3"/>
      <c r="G215" s="27"/>
      <c r="H215" s="7"/>
      <c r="I215" s="3"/>
      <c r="J215" s="23"/>
      <c r="K215" s="13"/>
      <c r="M215" s="27"/>
      <c r="N215" s="7"/>
      <c r="O215" s="3"/>
      <c r="P215" s="23"/>
      <c r="Q215" s="13"/>
    </row>
    <row r="216" spans="1:17">
      <c r="A216" s="27"/>
      <c r="B216" s="7"/>
      <c r="C216" s="3"/>
      <c r="D216" s="23"/>
      <c r="E216" s="13"/>
      <c r="F216" s="3"/>
      <c r="G216" s="27"/>
      <c r="H216" s="7"/>
      <c r="I216" s="3"/>
      <c r="J216" s="23"/>
      <c r="K216" s="13"/>
      <c r="M216" s="27"/>
      <c r="N216" s="7"/>
      <c r="O216" s="3"/>
      <c r="P216" s="23"/>
      <c r="Q216" s="13"/>
    </row>
    <row r="217" spans="1:17">
      <c r="A217" s="27"/>
      <c r="B217" s="6"/>
      <c r="C217" s="3"/>
      <c r="D217" s="23"/>
      <c r="E217" s="13"/>
      <c r="F217" s="3"/>
      <c r="G217" s="27"/>
      <c r="H217" s="6"/>
      <c r="I217" s="3"/>
      <c r="J217" s="23"/>
      <c r="K217" s="13"/>
      <c r="M217" s="27"/>
      <c r="N217" s="6"/>
      <c r="O217" s="3"/>
      <c r="P217" s="23"/>
      <c r="Q217" s="13"/>
    </row>
    <row r="218" spans="1:17">
      <c r="A218" s="27"/>
      <c r="B218" s="6"/>
      <c r="C218" s="3"/>
      <c r="D218" s="23"/>
      <c r="E218" s="13"/>
      <c r="F218" s="3"/>
      <c r="G218" s="27"/>
      <c r="H218" s="6"/>
      <c r="I218" s="3"/>
      <c r="J218" s="23"/>
      <c r="K218" s="13"/>
      <c r="M218" s="27"/>
      <c r="N218" s="6"/>
      <c r="O218" s="3"/>
      <c r="P218" s="23"/>
      <c r="Q218" s="13"/>
    </row>
    <row r="219" spans="1:17">
      <c r="A219" s="27"/>
      <c r="B219" s="6"/>
      <c r="C219" s="3"/>
      <c r="D219" s="23"/>
      <c r="E219" s="13"/>
      <c r="F219" s="3"/>
      <c r="G219" s="27"/>
      <c r="H219" s="6"/>
      <c r="I219" s="3"/>
      <c r="J219" s="23"/>
      <c r="K219" s="13"/>
      <c r="M219" s="27"/>
      <c r="N219" s="6"/>
      <c r="O219" s="3"/>
      <c r="P219" s="23"/>
      <c r="Q219" s="13"/>
    </row>
    <row r="220" spans="1:17">
      <c r="A220" s="27"/>
      <c r="B220" s="6"/>
      <c r="C220" s="3"/>
      <c r="D220" s="23"/>
      <c r="E220" s="13"/>
      <c r="F220" s="3"/>
      <c r="G220" s="27"/>
      <c r="H220" s="6"/>
      <c r="I220" s="3"/>
      <c r="J220" s="23"/>
      <c r="K220" s="13"/>
      <c r="M220" s="27"/>
      <c r="N220" s="6"/>
      <c r="O220" s="3"/>
      <c r="P220" s="23"/>
      <c r="Q220" s="13"/>
    </row>
    <row r="221" spans="1:17">
      <c r="A221" s="27"/>
      <c r="B221" s="6"/>
      <c r="C221" s="3"/>
      <c r="D221" s="23"/>
      <c r="E221" s="13"/>
      <c r="F221" s="3"/>
      <c r="G221" s="27"/>
      <c r="H221" s="6"/>
      <c r="I221" s="3"/>
      <c r="J221" s="23"/>
      <c r="K221" s="13"/>
      <c r="M221" s="27"/>
      <c r="N221" s="6"/>
      <c r="O221" s="3"/>
      <c r="P221" s="23"/>
      <c r="Q221" s="13"/>
    </row>
    <row r="222" spans="1:17">
      <c r="A222" s="27"/>
      <c r="B222" s="6"/>
      <c r="C222" s="3"/>
      <c r="D222" s="23"/>
      <c r="E222" s="13"/>
      <c r="F222" s="3"/>
      <c r="G222" s="27"/>
      <c r="H222" s="6"/>
      <c r="I222" s="3"/>
      <c r="J222" s="23"/>
      <c r="K222" s="13"/>
      <c r="M222" s="27"/>
      <c r="N222" s="6"/>
      <c r="O222" s="3"/>
      <c r="P222" s="23"/>
      <c r="Q222" s="13"/>
    </row>
    <row r="223" spans="1:17">
      <c r="A223" s="27"/>
      <c r="B223" s="7"/>
      <c r="C223" s="3"/>
      <c r="D223" s="23"/>
      <c r="E223" s="13"/>
      <c r="F223" s="3"/>
      <c r="G223" s="27"/>
      <c r="H223" s="7"/>
      <c r="I223" s="3"/>
      <c r="J223" s="23"/>
      <c r="K223" s="13"/>
      <c r="M223" s="27"/>
      <c r="N223" s="7"/>
      <c r="O223" s="3"/>
      <c r="P223" s="23"/>
      <c r="Q223" s="13"/>
    </row>
    <row r="224" spans="1:17">
      <c r="A224" s="27"/>
      <c r="B224" s="7"/>
      <c r="C224" s="3"/>
      <c r="D224" s="23"/>
      <c r="E224" s="13"/>
      <c r="F224" s="3"/>
      <c r="G224" s="27"/>
      <c r="H224" s="7"/>
      <c r="I224" s="3"/>
      <c r="J224" s="23"/>
      <c r="K224" s="13"/>
      <c r="M224" s="27"/>
      <c r="N224" s="7"/>
      <c r="O224" s="3"/>
      <c r="P224" s="23"/>
      <c r="Q224" s="13"/>
    </row>
    <row r="225" spans="1:17">
      <c r="A225" s="27"/>
      <c r="B225" s="7"/>
      <c r="C225" s="3"/>
      <c r="D225" s="23"/>
      <c r="E225" s="13"/>
      <c r="F225" s="3"/>
      <c r="G225" s="27"/>
      <c r="H225" s="7"/>
      <c r="I225" s="3"/>
      <c r="J225" s="23"/>
      <c r="K225" s="13"/>
      <c r="M225" s="27"/>
      <c r="N225" s="7"/>
      <c r="O225" s="3"/>
      <c r="P225" s="23"/>
      <c r="Q225" s="13"/>
    </row>
    <row r="226" spans="1:17">
      <c r="A226" s="27"/>
      <c r="B226" s="7"/>
      <c r="C226" s="3"/>
      <c r="D226" s="23"/>
      <c r="E226" s="13"/>
      <c r="F226" s="3"/>
      <c r="G226" s="27"/>
      <c r="H226" s="7"/>
      <c r="I226" s="3"/>
      <c r="J226" s="23"/>
      <c r="K226" s="13"/>
      <c r="M226" s="27"/>
      <c r="N226" s="7"/>
      <c r="O226" s="3"/>
      <c r="P226" s="23"/>
      <c r="Q226" s="13"/>
    </row>
    <row r="227" spans="1:17">
      <c r="A227" s="27"/>
      <c r="B227" s="7"/>
      <c r="C227" s="3"/>
      <c r="D227" s="23"/>
      <c r="E227" s="13"/>
      <c r="F227" s="3"/>
      <c r="G227" s="27"/>
      <c r="H227" s="7"/>
      <c r="I227" s="3"/>
      <c r="J227" s="23"/>
      <c r="K227" s="13"/>
      <c r="M227" s="27"/>
      <c r="N227" s="7"/>
      <c r="O227" s="3"/>
      <c r="P227" s="23"/>
      <c r="Q227" s="13"/>
    </row>
    <row r="228" spans="1:17">
      <c r="A228" s="27"/>
      <c r="B228" s="7"/>
      <c r="C228" s="3"/>
      <c r="D228" s="23"/>
      <c r="E228" s="13"/>
      <c r="F228" s="3"/>
      <c r="G228" s="27"/>
      <c r="H228" s="7"/>
      <c r="I228" s="3"/>
      <c r="J228" s="23"/>
      <c r="K228" s="13"/>
      <c r="M228" s="27"/>
      <c r="N228" s="7"/>
      <c r="O228" s="3"/>
      <c r="P228" s="23"/>
      <c r="Q228" s="13"/>
    </row>
    <row r="229" spans="1:17">
      <c r="A229" s="27"/>
      <c r="B229" s="7"/>
      <c r="C229" s="3"/>
      <c r="D229" s="23"/>
      <c r="E229" s="13"/>
      <c r="F229" s="3"/>
      <c r="G229" s="27"/>
      <c r="H229" s="7"/>
      <c r="I229" s="3"/>
      <c r="J229" s="23"/>
      <c r="K229" s="13"/>
      <c r="M229" s="27"/>
      <c r="N229" s="7"/>
      <c r="O229" s="3"/>
      <c r="P229" s="23"/>
      <c r="Q229" s="13"/>
    </row>
    <row r="230" spans="1:17">
      <c r="A230" s="27"/>
      <c r="B230" s="7"/>
      <c r="C230" s="3"/>
      <c r="D230" s="23"/>
      <c r="E230" s="13"/>
      <c r="F230" s="3"/>
      <c r="G230" s="27"/>
      <c r="H230" s="7"/>
      <c r="I230" s="3"/>
      <c r="J230" s="23"/>
      <c r="K230" s="13"/>
      <c r="M230" s="27"/>
      <c r="N230" s="7"/>
      <c r="O230" s="3"/>
      <c r="P230" s="23"/>
      <c r="Q230" s="13"/>
    </row>
    <row r="231" spans="1:17">
      <c r="A231" s="27"/>
      <c r="B231" s="7"/>
      <c r="C231" s="3"/>
      <c r="D231" s="23"/>
      <c r="E231" s="13"/>
      <c r="F231" s="3"/>
      <c r="G231" s="27"/>
      <c r="H231" s="7"/>
      <c r="I231" s="3"/>
      <c r="J231" s="23"/>
      <c r="K231" s="13"/>
      <c r="M231" s="27"/>
      <c r="N231" s="7"/>
      <c r="O231" s="3"/>
      <c r="P231" s="23"/>
      <c r="Q231" s="13"/>
    </row>
    <row r="232" spans="1:17">
      <c r="A232" s="27"/>
      <c r="B232" s="7"/>
      <c r="C232" s="3"/>
      <c r="D232" s="23"/>
      <c r="E232" s="13"/>
      <c r="F232" s="3"/>
      <c r="G232" s="27"/>
      <c r="H232" s="7"/>
      <c r="I232" s="3"/>
      <c r="J232" s="23"/>
      <c r="K232" s="13"/>
      <c r="M232" s="27"/>
      <c r="N232" s="7"/>
      <c r="O232" s="3"/>
      <c r="P232" s="23"/>
      <c r="Q232" s="13"/>
    </row>
    <row r="233" spans="1:17">
      <c r="A233" s="27"/>
      <c r="B233" s="7"/>
      <c r="C233" s="3"/>
      <c r="D233" s="23"/>
      <c r="E233" s="13"/>
      <c r="F233" s="3"/>
      <c r="G233" s="27"/>
      <c r="H233" s="7"/>
      <c r="I233" s="3"/>
      <c r="J233" s="23"/>
      <c r="K233" s="13"/>
      <c r="M233" s="27"/>
      <c r="N233" s="7"/>
      <c r="O233" s="3"/>
      <c r="P233" s="23"/>
      <c r="Q233" s="13"/>
    </row>
    <row r="234" spans="1:17">
      <c r="A234" s="27"/>
      <c r="B234" s="7"/>
      <c r="C234" s="3"/>
      <c r="D234" s="23"/>
      <c r="E234" s="13"/>
      <c r="F234" s="3"/>
      <c r="G234" s="27"/>
      <c r="H234" s="7"/>
      <c r="I234" s="3"/>
      <c r="J234" s="23"/>
      <c r="K234" s="13"/>
      <c r="M234" s="27"/>
      <c r="N234" s="7"/>
      <c r="O234" s="3"/>
      <c r="P234" s="23"/>
      <c r="Q234" s="13"/>
    </row>
    <row r="235" spans="1:17">
      <c r="A235" s="27"/>
      <c r="B235" s="7"/>
      <c r="C235" s="3"/>
      <c r="D235" s="23"/>
      <c r="E235" s="13"/>
      <c r="F235" s="3"/>
      <c r="G235" s="27"/>
      <c r="H235" s="7"/>
      <c r="I235" s="3"/>
      <c r="J235" s="23"/>
      <c r="K235" s="13"/>
      <c r="M235" s="27"/>
      <c r="N235" s="7"/>
      <c r="O235" s="3"/>
      <c r="P235" s="23"/>
      <c r="Q235" s="13"/>
    </row>
    <row r="236" spans="1:17">
      <c r="A236" s="27"/>
      <c r="B236" s="7"/>
      <c r="C236" s="3"/>
      <c r="D236" s="23"/>
      <c r="E236" s="13"/>
      <c r="F236" s="3"/>
      <c r="G236" s="27"/>
      <c r="H236" s="7"/>
      <c r="I236" s="3"/>
      <c r="J236" s="23"/>
      <c r="K236" s="13"/>
      <c r="M236" s="27"/>
      <c r="N236" s="7"/>
      <c r="O236" s="3"/>
      <c r="P236" s="23"/>
      <c r="Q236" s="13"/>
    </row>
    <row r="237" spans="1:17">
      <c r="A237" s="27"/>
      <c r="B237" s="7"/>
      <c r="C237" s="3"/>
      <c r="D237" s="23"/>
      <c r="E237" s="13"/>
      <c r="F237" s="3"/>
      <c r="G237" s="27"/>
      <c r="H237" s="7"/>
      <c r="I237" s="3"/>
      <c r="J237" s="23"/>
      <c r="K237" s="13"/>
      <c r="M237" s="27"/>
      <c r="N237" s="7"/>
      <c r="O237" s="3"/>
      <c r="P237" s="23"/>
      <c r="Q237" s="13"/>
    </row>
    <row r="238" spans="1:17">
      <c r="A238" s="27"/>
      <c r="B238" s="7"/>
      <c r="C238" s="3"/>
      <c r="D238" s="23"/>
      <c r="E238" s="13"/>
      <c r="F238" s="3"/>
      <c r="G238" s="27"/>
      <c r="H238" s="7"/>
      <c r="I238" s="3"/>
      <c r="J238" s="23"/>
      <c r="K238" s="13"/>
      <c r="M238" s="27"/>
      <c r="N238" s="7"/>
      <c r="O238" s="3"/>
      <c r="P238" s="23"/>
      <c r="Q238" s="13"/>
    </row>
    <row r="239" spans="1:17">
      <c r="A239" s="27"/>
      <c r="B239" s="7"/>
      <c r="C239" s="3"/>
      <c r="D239" s="23"/>
      <c r="E239" s="13"/>
      <c r="F239" s="3"/>
      <c r="G239" s="27"/>
      <c r="H239" s="7"/>
      <c r="I239" s="3"/>
      <c r="J239" s="23"/>
      <c r="K239" s="13"/>
      <c r="M239" s="27"/>
      <c r="N239" s="7"/>
      <c r="O239" s="3"/>
      <c r="P239" s="23"/>
      <c r="Q239" s="13"/>
    </row>
    <row r="240" spans="1:17">
      <c r="A240" s="27"/>
      <c r="B240" s="7"/>
      <c r="C240" s="3"/>
      <c r="D240" s="23"/>
      <c r="E240" s="13"/>
      <c r="F240" s="3"/>
      <c r="G240" s="27"/>
      <c r="H240" s="7"/>
      <c r="I240" s="3"/>
      <c r="J240" s="23"/>
      <c r="K240" s="13"/>
      <c r="M240" s="27"/>
      <c r="N240" s="7"/>
      <c r="O240" s="3"/>
      <c r="P240" s="23"/>
      <c r="Q240" s="13"/>
    </row>
    <row r="241" spans="1:17">
      <c r="A241" s="27"/>
      <c r="B241" s="7"/>
      <c r="C241" s="3"/>
      <c r="D241" s="23"/>
      <c r="E241" s="13"/>
      <c r="F241" s="3"/>
      <c r="G241" s="27"/>
      <c r="H241" s="7"/>
      <c r="I241" s="3"/>
      <c r="J241" s="23"/>
      <c r="K241" s="13"/>
      <c r="M241" s="27"/>
      <c r="N241" s="7"/>
      <c r="O241" s="3"/>
      <c r="P241" s="23"/>
      <c r="Q241" s="13"/>
    </row>
    <row r="242" spans="1:17">
      <c r="A242" s="27"/>
      <c r="B242" s="7"/>
      <c r="C242" s="3"/>
      <c r="D242" s="23"/>
      <c r="E242" s="13"/>
      <c r="F242" s="3"/>
      <c r="G242" s="27"/>
      <c r="H242" s="7"/>
      <c r="I242" s="3"/>
      <c r="J242" s="23"/>
      <c r="K242" s="13"/>
      <c r="M242" s="27"/>
      <c r="N242" s="7"/>
      <c r="O242" s="3"/>
      <c r="P242" s="23"/>
      <c r="Q242" s="13"/>
    </row>
    <row r="243" spans="1:17">
      <c r="A243" s="27"/>
      <c r="B243" s="7"/>
      <c r="C243" s="3"/>
      <c r="D243" s="23"/>
      <c r="E243" s="13"/>
      <c r="F243" s="3"/>
      <c r="G243" s="27"/>
      <c r="H243" s="7"/>
      <c r="I243" s="3"/>
      <c r="J243" s="23"/>
      <c r="K243" s="13"/>
      <c r="M243" s="27"/>
      <c r="N243" s="7"/>
      <c r="O243" s="3"/>
      <c r="P243" s="23"/>
      <c r="Q243" s="13"/>
    </row>
    <row r="244" spans="1:17">
      <c r="A244" s="27"/>
      <c r="B244" s="7"/>
      <c r="C244" s="3"/>
      <c r="D244" s="23"/>
      <c r="E244" s="13"/>
      <c r="F244" s="3"/>
      <c r="G244" s="27"/>
      <c r="H244" s="7"/>
      <c r="I244" s="3"/>
      <c r="J244" s="23"/>
      <c r="K244" s="13"/>
      <c r="M244" s="27"/>
      <c r="N244" s="7"/>
      <c r="O244" s="3"/>
      <c r="P244" s="23"/>
      <c r="Q244" s="13"/>
    </row>
    <row r="245" spans="1:17">
      <c r="A245" s="27"/>
      <c r="B245" s="7"/>
      <c r="C245" s="3"/>
      <c r="D245" s="23"/>
      <c r="E245" s="13"/>
      <c r="F245" s="3"/>
      <c r="G245" s="27"/>
      <c r="H245" s="7"/>
      <c r="I245" s="3"/>
      <c r="J245" s="23"/>
      <c r="K245" s="13"/>
      <c r="M245" s="27"/>
      <c r="N245" s="7"/>
      <c r="O245" s="3"/>
      <c r="P245" s="23"/>
      <c r="Q245" s="13"/>
    </row>
    <row r="246" spans="1:17">
      <c r="A246" s="27"/>
      <c r="B246" s="7"/>
      <c r="C246" s="3"/>
      <c r="D246" s="23"/>
      <c r="E246" s="13"/>
      <c r="F246" s="3"/>
      <c r="G246" s="27"/>
      <c r="H246" s="7"/>
      <c r="I246" s="3"/>
      <c r="J246" s="23"/>
      <c r="K246" s="13"/>
      <c r="M246" s="27"/>
      <c r="N246" s="7"/>
      <c r="O246" s="3"/>
      <c r="P246" s="23"/>
      <c r="Q246" s="13"/>
    </row>
    <row r="247" spans="1:17">
      <c r="A247" s="27"/>
      <c r="B247" s="7"/>
      <c r="C247" s="3"/>
      <c r="D247" s="23"/>
      <c r="E247" s="13"/>
      <c r="F247" s="3"/>
      <c r="G247" s="27"/>
      <c r="H247" s="7"/>
      <c r="I247" s="3"/>
      <c r="J247" s="23"/>
      <c r="K247" s="13"/>
      <c r="M247" s="27"/>
      <c r="N247" s="7"/>
      <c r="O247" s="3"/>
      <c r="P247" s="23"/>
      <c r="Q247" s="13"/>
    </row>
    <row r="248" spans="1:17">
      <c r="A248" s="27"/>
      <c r="B248" s="7"/>
      <c r="C248" s="3"/>
      <c r="D248" s="23"/>
      <c r="E248" s="13"/>
      <c r="F248" s="3"/>
      <c r="G248" s="27"/>
      <c r="H248" s="7"/>
      <c r="I248" s="3"/>
      <c r="J248" s="23"/>
      <c r="K248" s="13"/>
      <c r="M248" s="27"/>
      <c r="N248" s="7"/>
      <c r="O248" s="3"/>
      <c r="P248" s="23"/>
      <c r="Q248" s="13"/>
    </row>
    <row r="249" spans="1:17">
      <c r="A249" s="27"/>
      <c r="B249" s="7"/>
      <c r="C249" s="3"/>
      <c r="D249" s="23"/>
      <c r="E249" s="13"/>
      <c r="F249" s="3"/>
      <c r="G249" s="27"/>
      <c r="H249" s="7"/>
      <c r="I249" s="3"/>
      <c r="J249" s="23"/>
      <c r="K249" s="13"/>
      <c r="M249" s="27"/>
      <c r="N249" s="7"/>
      <c r="O249" s="3"/>
      <c r="P249" s="23"/>
      <c r="Q249" s="13"/>
    </row>
    <row r="250" spans="1:17">
      <c r="A250" s="27"/>
      <c r="B250" s="7"/>
      <c r="C250" s="3"/>
      <c r="D250" s="23"/>
      <c r="E250" s="13"/>
      <c r="F250" s="3"/>
      <c r="G250" s="27"/>
      <c r="H250" s="7"/>
      <c r="I250" s="3"/>
      <c r="J250" s="23"/>
      <c r="K250" s="13"/>
      <c r="M250" s="27"/>
      <c r="N250" s="7"/>
      <c r="O250" s="3"/>
      <c r="P250" s="23"/>
      <c r="Q250" s="13"/>
    </row>
    <row r="251" spans="1:17">
      <c r="A251" s="27"/>
      <c r="B251" s="7"/>
      <c r="C251" s="3"/>
      <c r="D251" s="23"/>
      <c r="E251" s="13"/>
      <c r="F251" s="3"/>
      <c r="G251" s="27"/>
      <c r="H251" s="7"/>
      <c r="I251" s="3"/>
      <c r="J251" s="23"/>
      <c r="K251" s="13"/>
      <c r="M251" s="27"/>
      <c r="N251" s="7"/>
      <c r="O251" s="3"/>
      <c r="P251" s="23"/>
      <c r="Q251" s="13"/>
    </row>
    <row r="252" spans="1:17">
      <c r="A252" s="27"/>
      <c r="B252" s="7"/>
      <c r="C252" s="3"/>
      <c r="D252" s="23"/>
      <c r="E252" s="13"/>
      <c r="F252" s="3"/>
      <c r="G252" s="27"/>
      <c r="H252" s="7"/>
      <c r="I252" s="3"/>
      <c r="J252" s="23"/>
      <c r="K252" s="13"/>
      <c r="M252" s="27"/>
      <c r="N252" s="7"/>
      <c r="O252" s="3"/>
      <c r="P252" s="23"/>
      <c r="Q252" s="13"/>
    </row>
    <row r="253" spans="1:17">
      <c r="A253" s="27"/>
      <c r="B253" s="7"/>
      <c r="C253" s="3"/>
      <c r="D253" s="23"/>
      <c r="E253" s="13"/>
      <c r="F253" s="3"/>
      <c r="G253" s="27"/>
      <c r="H253" s="7"/>
      <c r="I253" s="3"/>
      <c r="J253" s="23"/>
      <c r="K253" s="13"/>
      <c r="M253" s="27"/>
      <c r="N253" s="7"/>
      <c r="O253" s="3"/>
      <c r="P253" s="23"/>
      <c r="Q253" s="13"/>
    </row>
    <row r="254" spans="1:17">
      <c r="A254" s="27"/>
      <c r="B254" s="7"/>
      <c r="C254" s="3"/>
      <c r="D254" s="23"/>
      <c r="E254" s="13"/>
      <c r="F254" s="3"/>
      <c r="G254" s="27"/>
      <c r="H254" s="7"/>
      <c r="I254" s="3"/>
      <c r="J254" s="23"/>
      <c r="K254" s="13"/>
      <c r="M254" s="27"/>
      <c r="N254" s="7"/>
      <c r="O254" s="3"/>
      <c r="P254" s="23"/>
      <c r="Q254" s="13"/>
    </row>
    <row r="255" spans="1:17">
      <c r="A255" s="27"/>
      <c r="B255" s="7"/>
      <c r="C255" s="3"/>
      <c r="D255" s="23"/>
      <c r="E255" s="13"/>
      <c r="F255" s="3"/>
      <c r="G255" s="27"/>
      <c r="H255" s="7"/>
      <c r="I255" s="3"/>
      <c r="J255" s="23"/>
      <c r="K255" s="13"/>
      <c r="M255" s="27"/>
      <c r="N255" s="7"/>
      <c r="O255" s="3"/>
      <c r="P255" s="23"/>
      <c r="Q255" s="13"/>
    </row>
    <row r="256" spans="1:17">
      <c r="A256" s="27"/>
      <c r="B256" s="7"/>
      <c r="C256" s="3"/>
      <c r="D256" s="23"/>
      <c r="E256" s="13"/>
      <c r="F256" s="3"/>
      <c r="G256" s="27"/>
      <c r="H256" s="7"/>
      <c r="I256" s="3"/>
      <c r="J256" s="23"/>
      <c r="K256" s="13"/>
      <c r="M256" s="27"/>
      <c r="N256" s="7"/>
      <c r="O256" s="3"/>
      <c r="P256" s="23"/>
      <c r="Q256" s="13"/>
    </row>
    <row r="257" spans="1:17">
      <c r="A257" s="27"/>
      <c r="B257" s="7"/>
      <c r="C257" s="3"/>
      <c r="D257" s="23"/>
      <c r="E257" s="13"/>
      <c r="F257" s="3"/>
      <c r="G257" s="27"/>
      <c r="H257" s="7"/>
      <c r="I257" s="3"/>
      <c r="J257" s="23"/>
      <c r="K257" s="13"/>
      <c r="M257" s="27"/>
      <c r="N257" s="7"/>
      <c r="O257" s="3"/>
      <c r="P257" s="23"/>
      <c r="Q257" s="13"/>
    </row>
    <row r="258" spans="1:17">
      <c r="A258" s="27"/>
      <c r="B258" s="7"/>
      <c r="C258" s="3"/>
      <c r="D258" s="23"/>
      <c r="E258" s="13"/>
      <c r="F258" s="3"/>
      <c r="G258" s="27"/>
      <c r="H258" s="7"/>
      <c r="I258" s="3"/>
      <c r="J258" s="23"/>
      <c r="K258" s="13"/>
      <c r="M258" s="27"/>
      <c r="N258" s="7"/>
      <c r="O258" s="3"/>
      <c r="P258" s="23"/>
      <c r="Q258" s="13"/>
    </row>
    <row r="259" spans="1:17">
      <c r="A259" s="27"/>
      <c r="B259" s="7"/>
      <c r="C259" s="3"/>
      <c r="D259" s="23"/>
      <c r="E259" s="13"/>
      <c r="F259" s="3"/>
      <c r="G259" s="27"/>
      <c r="H259" s="7"/>
      <c r="I259" s="3"/>
      <c r="J259" s="23"/>
      <c r="K259" s="13"/>
      <c r="M259" s="27"/>
      <c r="N259" s="7"/>
      <c r="O259" s="3"/>
      <c r="P259" s="23"/>
      <c r="Q259" s="13"/>
    </row>
    <row r="260" spans="1:17">
      <c r="A260" s="27"/>
      <c r="B260" s="7"/>
      <c r="C260" s="3"/>
      <c r="D260" s="23"/>
      <c r="E260" s="13"/>
      <c r="F260" s="3"/>
      <c r="G260" s="27"/>
      <c r="H260" s="7"/>
      <c r="I260" s="3"/>
      <c r="J260" s="23"/>
      <c r="K260" s="13"/>
      <c r="M260" s="27"/>
      <c r="N260" s="7"/>
      <c r="O260" s="3"/>
      <c r="P260" s="23"/>
      <c r="Q260" s="13"/>
    </row>
    <row r="261" spans="1:17">
      <c r="A261" s="27"/>
      <c r="B261" s="7"/>
      <c r="C261" s="3"/>
      <c r="D261" s="23"/>
      <c r="E261" s="13"/>
      <c r="F261" s="3"/>
      <c r="G261" s="27"/>
      <c r="H261" s="7"/>
      <c r="I261" s="3"/>
      <c r="J261" s="23"/>
      <c r="K261" s="13"/>
      <c r="M261" s="27"/>
      <c r="N261" s="7"/>
      <c r="O261" s="3"/>
      <c r="P261" s="23"/>
      <c r="Q261" s="13"/>
    </row>
    <row r="262" spans="1:17">
      <c r="A262" s="27"/>
      <c r="B262" s="7"/>
      <c r="C262" s="3"/>
      <c r="D262" s="23"/>
      <c r="E262" s="13"/>
      <c r="F262" s="3"/>
      <c r="G262" s="27"/>
      <c r="H262" s="7"/>
      <c r="I262" s="3"/>
      <c r="J262" s="23"/>
      <c r="K262" s="13"/>
      <c r="M262" s="27"/>
      <c r="N262" s="7"/>
      <c r="O262" s="3"/>
      <c r="P262" s="23"/>
      <c r="Q262" s="13"/>
    </row>
    <row r="263" spans="1:17">
      <c r="A263" s="27"/>
      <c r="B263" s="7"/>
      <c r="C263" s="3"/>
      <c r="D263" s="23"/>
      <c r="E263" s="12"/>
      <c r="F263" s="3"/>
      <c r="G263" s="27"/>
      <c r="H263" s="7"/>
      <c r="I263" s="3"/>
      <c r="J263" s="23"/>
      <c r="K263" s="12"/>
      <c r="M263" s="27"/>
      <c r="N263" s="7"/>
      <c r="O263" s="3"/>
      <c r="P263" s="23"/>
      <c r="Q263" s="12"/>
    </row>
    <row r="264" spans="1:17">
      <c r="A264" s="27"/>
      <c r="B264" s="7"/>
      <c r="C264" s="3"/>
      <c r="D264" s="23"/>
      <c r="E264" s="12"/>
      <c r="F264" s="3"/>
      <c r="G264" s="27"/>
      <c r="H264" s="7"/>
      <c r="I264" s="3"/>
      <c r="J264" s="23"/>
      <c r="K264" s="12"/>
      <c r="M264" s="27"/>
      <c r="N264" s="7"/>
      <c r="O264" s="3"/>
      <c r="P264" s="23"/>
      <c r="Q264" s="12"/>
    </row>
    <row r="265" spans="1:17">
      <c r="A265" s="27"/>
      <c r="B265" s="7"/>
      <c r="C265" s="3"/>
      <c r="D265" s="23"/>
      <c r="E265" s="12"/>
      <c r="F265" s="3"/>
      <c r="G265" s="27"/>
      <c r="H265" s="7"/>
      <c r="I265" s="3"/>
      <c r="J265" s="23"/>
      <c r="K265" s="12"/>
      <c r="M265" s="27"/>
      <c r="N265" s="7"/>
      <c r="O265" s="3"/>
      <c r="P265" s="23"/>
      <c r="Q265" s="12"/>
    </row>
    <row r="266" spans="1:17">
      <c r="A266" s="27"/>
      <c r="B266" s="7"/>
      <c r="C266" s="3"/>
      <c r="D266" s="23"/>
      <c r="E266" s="12"/>
      <c r="F266" s="3"/>
      <c r="G266" s="27"/>
      <c r="H266" s="7"/>
      <c r="I266" s="3"/>
      <c r="J266" s="23"/>
      <c r="K266" s="12"/>
      <c r="M266" s="27"/>
      <c r="N266" s="7"/>
      <c r="O266" s="3"/>
      <c r="P266" s="23"/>
      <c r="Q266" s="12"/>
    </row>
    <row r="267" spans="1:17">
      <c r="A267" s="27"/>
      <c r="B267" s="7"/>
      <c r="C267" s="3"/>
      <c r="D267" s="23"/>
      <c r="E267" s="12"/>
      <c r="F267" s="3"/>
      <c r="G267" s="27"/>
      <c r="H267" s="7"/>
      <c r="I267" s="3"/>
      <c r="J267" s="23"/>
      <c r="K267" s="12"/>
      <c r="M267" s="27"/>
      <c r="N267" s="7"/>
      <c r="O267" s="3"/>
      <c r="P267" s="23"/>
      <c r="Q267" s="12"/>
    </row>
    <row r="268" spans="1:17">
      <c r="A268" s="27"/>
      <c r="B268" s="7"/>
      <c r="C268" s="3"/>
      <c r="D268" s="23"/>
      <c r="E268" s="12"/>
      <c r="F268" s="3"/>
      <c r="G268" s="27"/>
      <c r="H268" s="7"/>
      <c r="I268" s="3"/>
      <c r="J268" s="23"/>
      <c r="K268" s="12"/>
      <c r="M268" s="27"/>
      <c r="N268" s="7"/>
      <c r="O268" s="3"/>
      <c r="P268" s="23"/>
      <c r="Q268" s="12"/>
    </row>
    <row r="269" spans="1:17">
      <c r="A269" s="27"/>
      <c r="B269" s="7"/>
      <c r="C269" s="3"/>
      <c r="D269" s="23"/>
      <c r="E269" s="12"/>
      <c r="F269" s="3"/>
      <c r="G269" s="27"/>
      <c r="H269" s="7"/>
      <c r="I269" s="3"/>
      <c r="J269" s="23"/>
      <c r="K269" s="12"/>
      <c r="M269" s="27"/>
      <c r="N269" s="7"/>
      <c r="O269" s="3"/>
      <c r="P269" s="23"/>
      <c r="Q269" s="12"/>
    </row>
    <row r="270" spans="1:17">
      <c r="A270" s="27"/>
      <c r="B270" s="7"/>
      <c r="C270" s="3"/>
      <c r="D270" s="23"/>
      <c r="E270" s="12"/>
      <c r="F270" s="3"/>
      <c r="G270" s="27"/>
      <c r="H270" s="7"/>
      <c r="I270" s="3"/>
      <c r="J270" s="23"/>
      <c r="K270" s="12"/>
      <c r="M270" s="27"/>
      <c r="N270" s="7"/>
      <c r="O270" s="3"/>
      <c r="P270" s="23"/>
      <c r="Q270" s="12"/>
    </row>
    <row r="271" spans="1:17">
      <c r="A271" s="27"/>
      <c r="B271" s="7"/>
      <c r="C271" s="3"/>
      <c r="D271" s="23"/>
      <c r="E271" s="12"/>
      <c r="F271" s="3"/>
      <c r="G271" s="27"/>
      <c r="H271" s="7"/>
      <c r="I271" s="3"/>
      <c r="J271" s="23"/>
      <c r="K271" s="12"/>
      <c r="M271" s="27"/>
      <c r="N271" s="7"/>
      <c r="O271" s="3"/>
      <c r="P271" s="23"/>
      <c r="Q271" s="12"/>
    </row>
    <row r="272" spans="1:17">
      <c r="A272" s="27"/>
      <c r="B272" s="7"/>
      <c r="C272" s="3"/>
      <c r="D272" s="24"/>
      <c r="E272" s="12"/>
      <c r="F272" s="3"/>
      <c r="G272" s="27"/>
      <c r="H272" s="7"/>
      <c r="I272" s="3"/>
      <c r="J272" s="24"/>
      <c r="K272" s="12"/>
      <c r="M272" s="27"/>
      <c r="N272" s="7"/>
      <c r="O272" s="3"/>
      <c r="P272" s="24"/>
      <c r="Q272" s="12"/>
    </row>
    <row r="273" spans="1:17">
      <c r="A273" s="27"/>
      <c r="B273" s="7"/>
      <c r="C273" s="3"/>
      <c r="D273" s="24"/>
      <c r="E273" s="13"/>
      <c r="F273" s="3"/>
      <c r="G273" s="27"/>
      <c r="H273" s="7"/>
      <c r="I273" s="3"/>
      <c r="J273" s="24"/>
      <c r="K273" s="13"/>
      <c r="M273" s="27"/>
      <c r="N273" s="7"/>
      <c r="O273" s="3"/>
      <c r="P273" s="24"/>
      <c r="Q273" s="13"/>
    </row>
    <row r="274" spans="1:17">
      <c r="A274" s="27"/>
      <c r="B274" s="7"/>
      <c r="C274" s="3"/>
      <c r="D274" s="24"/>
      <c r="E274" s="13"/>
      <c r="F274" s="3"/>
      <c r="G274" s="27"/>
      <c r="H274" s="7"/>
      <c r="I274" s="3"/>
      <c r="J274" s="24"/>
      <c r="K274" s="13"/>
      <c r="M274" s="27"/>
      <c r="N274" s="7"/>
      <c r="O274" s="3"/>
      <c r="P274" s="24"/>
      <c r="Q274" s="13"/>
    </row>
    <row r="275" spans="1:17">
      <c r="A275" s="27"/>
      <c r="B275" s="7"/>
      <c r="C275" s="3"/>
      <c r="D275" s="24"/>
      <c r="E275" s="13"/>
      <c r="F275" s="3"/>
      <c r="G275" s="27"/>
      <c r="H275" s="7"/>
      <c r="I275" s="3"/>
      <c r="J275" s="24"/>
      <c r="K275" s="13"/>
      <c r="M275" s="27"/>
      <c r="N275" s="7"/>
      <c r="O275" s="3"/>
      <c r="P275" s="24"/>
      <c r="Q275" s="13"/>
    </row>
    <row r="276" spans="1:17">
      <c r="A276" s="27"/>
      <c r="B276" s="7"/>
      <c r="C276" s="3"/>
      <c r="D276" s="24"/>
      <c r="E276" s="13"/>
      <c r="F276" s="3"/>
      <c r="G276" s="27"/>
      <c r="H276" s="7"/>
      <c r="I276" s="3"/>
      <c r="J276" s="24"/>
      <c r="K276" s="13"/>
      <c r="M276" s="27"/>
      <c r="N276" s="7"/>
      <c r="O276" s="3"/>
      <c r="P276" s="24"/>
      <c r="Q276" s="13"/>
    </row>
    <row r="277" spans="1:17">
      <c r="A277" s="27"/>
      <c r="B277" s="7"/>
      <c r="C277" s="3"/>
      <c r="D277" s="24"/>
      <c r="E277" s="13"/>
      <c r="F277" s="3"/>
      <c r="G277" s="27"/>
      <c r="H277" s="7"/>
      <c r="I277" s="3"/>
      <c r="J277" s="24"/>
      <c r="K277" s="13"/>
      <c r="M277" s="27"/>
      <c r="N277" s="7"/>
      <c r="O277" s="3"/>
      <c r="P277" s="24"/>
      <c r="Q277" s="13"/>
    </row>
    <row r="278" spans="1:17">
      <c r="A278" s="27"/>
      <c r="B278" s="7"/>
      <c r="C278" s="3"/>
      <c r="D278" s="24"/>
      <c r="E278" s="13"/>
      <c r="F278" s="3"/>
      <c r="G278" s="27"/>
      <c r="H278" s="7"/>
      <c r="I278" s="3"/>
      <c r="J278" s="24"/>
      <c r="K278" s="13"/>
      <c r="M278" s="27"/>
      <c r="N278" s="7"/>
      <c r="O278" s="3"/>
      <c r="P278" s="24"/>
      <c r="Q278" s="13"/>
    </row>
    <row r="279" spans="1:17">
      <c r="A279" s="27"/>
      <c r="B279" s="7"/>
      <c r="C279" s="3"/>
      <c r="D279" s="24"/>
      <c r="E279" s="13"/>
      <c r="F279" s="3"/>
      <c r="G279" s="27"/>
      <c r="H279" s="7"/>
      <c r="I279" s="3"/>
      <c r="J279" s="24"/>
      <c r="K279" s="13"/>
      <c r="M279" s="27"/>
      <c r="N279" s="7"/>
      <c r="O279" s="3"/>
      <c r="P279" s="24"/>
      <c r="Q279" s="13"/>
    </row>
    <row r="280" spans="1:17">
      <c r="A280" s="27"/>
      <c r="B280" s="7"/>
      <c r="C280" s="3"/>
      <c r="D280" s="24"/>
      <c r="E280" s="13"/>
      <c r="F280" s="3"/>
      <c r="G280" s="27"/>
      <c r="H280" s="7"/>
      <c r="I280" s="3"/>
      <c r="J280" s="24"/>
      <c r="K280" s="13"/>
      <c r="M280" s="27"/>
      <c r="N280" s="7"/>
      <c r="O280" s="3"/>
      <c r="P280" s="24"/>
      <c r="Q280" s="13"/>
    </row>
    <row r="281" spans="1:17">
      <c r="A281" s="27"/>
      <c r="B281" s="7"/>
      <c r="C281" s="3"/>
      <c r="D281" s="24"/>
      <c r="E281" s="13"/>
      <c r="F281" s="3"/>
      <c r="G281" s="27"/>
      <c r="H281" s="7"/>
      <c r="I281" s="3"/>
      <c r="J281" s="24"/>
      <c r="K281" s="13"/>
      <c r="M281" s="27"/>
      <c r="N281" s="7"/>
      <c r="O281" s="3"/>
      <c r="P281" s="24"/>
      <c r="Q281" s="13"/>
    </row>
    <row r="282" spans="1:17">
      <c r="A282" s="27"/>
      <c r="B282" s="7"/>
      <c r="C282" s="3"/>
      <c r="D282" s="23"/>
      <c r="E282" s="13"/>
      <c r="F282" s="3"/>
      <c r="G282" s="27"/>
      <c r="H282" s="7"/>
      <c r="I282" s="3"/>
      <c r="J282" s="23"/>
      <c r="K282" s="13"/>
      <c r="M282" s="27"/>
      <c r="N282" s="7"/>
      <c r="O282" s="3"/>
      <c r="P282" s="23"/>
      <c r="Q282" s="13"/>
    </row>
    <row r="283" spans="1:17">
      <c r="A283" s="27"/>
      <c r="B283" s="7"/>
      <c r="C283" s="3"/>
      <c r="D283" s="23"/>
      <c r="E283" s="13"/>
      <c r="F283" s="3"/>
      <c r="G283" s="27"/>
      <c r="H283" s="7"/>
      <c r="I283" s="3"/>
      <c r="J283" s="23"/>
      <c r="K283" s="13"/>
      <c r="M283" s="27"/>
      <c r="N283" s="7"/>
      <c r="O283" s="3"/>
      <c r="P283" s="23"/>
      <c r="Q283" s="13"/>
    </row>
    <row r="284" spans="1:17">
      <c r="A284" s="27"/>
      <c r="B284" s="7"/>
      <c r="C284" s="3"/>
      <c r="D284" s="23"/>
      <c r="E284" s="13"/>
      <c r="F284" s="3"/>
      <c r="G284" s="27"/>
      <c r="H284" s="7"/>
      <c r="I284" s="3"/>
      <c r="J284" s="23"/>
      <c r="K284" s="13"/>
      <c r="M284" s="27"/>
      <c r="N284" s="7"/>
      <c r="O284" s="3"/>
      <c r="P284" s="23"/>
      <c r="Q284" s="13"/>
    </row>
    <row r="285" spans="1:17">
      <c r="A285" s="27"/>
      <c r="B285" s="7"/>
      <c r="C285" s="3"/>
      <c r="D285" s="23"/>
      <c r="E285" s="13"/>
      <c r="F285" s="3"/>
      <c r="G285" s="27"/>
      <c r="H285" s="7"/>
      <c r="I285" s="3"/>
      <c r="J285" s="23"/>
      <c r="K285" s="13"/>
      <c r="M285" s="27"/>
      <c r="N285" s="7"/>
      <c r="O285" s="3"/>
      <c r="P285" s="23"/>
      <c r="Q285" s="13"/>
    </row>
    <row r="286" spans="1:17">
      <c r="A286" s="27"/>
      <c r="B286" s="7"/>
      <c r="C286" s="3"/>
      <c r="D286" s="23"/>
      <c r="E286" s="13"/>
      <c r="F286" s="3"/>
      <c r="G286" s="27"/>
      <c r="H286" s="7"/>
      <c r="I286" s="3"/>
      <c r="J286" s="23"/>
      <c r="K286" s="13"/>
      <c r="M286" s="27"/>
      <c r="N286" s="7"/>
      <c r="O286" s="3"/>
      <c r="P286" s="23"/>
      <c r="Q286" s="13"/>
    </row>
    <row r="287" spans="1:17">
      <c r="A287" s="27"/>
      <c r="B287" s="7"/>
      <c r="C287" s="3"/>
      <c r="D287" s="23"/>
      <c r="E287" s="13"/>
      <c r="F287" s="3"/>
      <c r="G287" s="27"/>
      <c r="H287" s="7"/>
      <c r="I287" s="3"/>
      <c r="J287" s="23"/>
      <c r="K287" s="13"/>
      <c r="M287" s="27"/>
      <c r="N287" s="7"/>
      <c r="O287" s="3"/>
      <c r="P287" s="23"/>
      <c r="Q287" s="13"/>
    </row>
    <row r="288" spans="1:17">
      <c r="A288" s="27"/>
      <c r="B288" s="7"/>
      <c r="C288" s="3"/>
      <c r="D288" s="23"/>
      <c r="E288" s="13"/>
      <c r="F288" s="3"/>
      <c r="G288" s="27"/>
      <c r="H288" s="7"/>
      <c r="I288" s="3"/>
      <c r="J288" s="23"/>
      <c r="K288" s="13"/>
      <c r="M288" s="27"/>
      <c r="N288" s="7"/>
      <c r="O288" s="3"/>
      <c r="P288" s="23"/>
      <c r="Q288" s="13"/>
    </row>
    <row r="289" spans="1:17">
      <c r="A289" s="27"/>
      <c r="B289" s="7"/>
      <c r="C289" s="3"/>
      <c r="D289" s="23"/>
      <c r="E289" s="13"/>
      <c r="F289" s="3"/>
      <c r="G289" s="27"/>
      <c r="H289" s="7"/>
      <c r="I289" s="3"/>
      <c r="J289" s="23"/>
      <c r="K289" s="13"/>
      <c r="M289" s="27"/>
      <c r="N289" s="7"/>
      <c r="O289" s="3"/>
      <c r="P289" s="23"/>
      <c r="Q289" s="13"/>
    </row>
    <row r="290" spans="1:17">
      <c r="A290" s="27"/>
      <c r="B290" s="7"/>
      <c r="C290" s="3"/>
      <c r="D290" s="23"/>
      <c r="E290" s="13"/>
      <c r="F290" s="3"/>
      <c r="G290" s="27"/>
      <c r="H290" s="7"/>
      <c r="I290" s="3"/>
      <c r="J290" s="23"/>
      <c r="K290" s="13"/>
      <c r="M290" s="27"/>
      <c r="N290" s="7"/>
      <c r="O290" s="3"/>
      <c r="P290" s="23"/>
      <c r="Q290" s="13"/>
    </row>
    <row r="291" spans="1:17">
      <c r="A291" s="27"/>
      <c r="B291" s="7"/>
      <c r="C291" s="3"/>
      <c r="D291" s="23"/>
      <c r="E291" s="13"/>
      <c r="F291" s="3"/>
      <c r="G291" s="27"/>
      <c r="H291" s="7"/>
      <c r="I291" s="3"/>
      <c r="J291" s="23"/>
      <c r="K291" s="13"/>
      <c r="M291" s="27"/>
      <c r="N291" s="7"/>
      <c r="O291" s="3"/>
      <c r="P291" s="23"/>
      <c r="Q291" s="13"/>
    </row>
    <row r="292" spans="1:17">
      <c r="A292" s="27"/>
      <c r="B292" s="7"/>
      <c r="C292" s="3"/>
      <c r="D292" s="23"/>
      <c r="E292" s="13"/>
      <c r="F292" s="3"/>
      <c r="G292" s="27"/>
      <c r="H292" s="7"/>
      <c r="I292" s="3"/>
      <c r="J292" s="23"/>
      <c r="K292" s="13"/>
      <c r="M292" s="27"/>
      <c r="N292" s="7"/>
      <c r="O292" s="3"/>
      <c r="P292" s="23"/>
      <c r="Q292" s="13"/>
    </row>
    <row r="293" spans="1:17">
      <c r="A293" s="27"/>
      <c r="B293" s="7"/>
      <c r="C293" s="3"/>
      <c r="D293" s="23"/>
      <c r="E293" s="13"/>
      <c r="F293" s="3"/>
      <c r="G293" s="27"/>
      <c r="H293" s="7"/>
      <c r="I293" s="3"/>
      <c r="J293" s="23"/>
      <c r="K293" s="13"/>
      <c r="M293" s="27"/>
      <c r="N293" s="7"/>
      <c r="O293" s="3"/>
      <c r="P293" s="23"/>
      <c r="Q293" s="13"/>
    </row>
    <row r="294" spans="1:17">
      <c r="A294" s="27"/>
      <c r="B294" s="7"/>
      <c r="C294" s="3"/>
      <c r="D294" s="23"/>
      <c r="E294" s="13"/>
      <c r="F294" s="3"/>
      <c r="G294" s="27"/>
      <c r="H294" s="7"/>
      <c r="I294" s="3"/>
      <c r="J294" s="23"/>
      <c r="K294" s="13"/>
      <c r="M294" s="27"/>
      <c r="N294" s="7"/>
      <c r="O294" s="3"/>
      <c r="P294" s="23"/>
      <c r="Q294" s="13"/>
    </row>
    <row r="295" spans="1:17">
      <c r="A295" s="27"/>
      <c r="B295" s="7"/>
      <c r="C295" s="3"/>
      <c r="D295" s="23"/>
      <c r="E295" s="13"/>
      <c r="F295" s="3"/>
      <c r="G295" s="27"/>
      <c r="H295" s="7"/>
      <c r="I295" s="3"/>
      <c r="J295" s="23"/>
      <c r="K295" s="13"/>
      <c r="M295" s="27"/>
      <c r="N295" s="7"/>
      <c r="O295" s="3"/>
      <c r="P295" s="23"/>
      <c r="Q295" s="13"/>
    </row>
    <row r="296" spans="1:17">
      <c r="A296" s="27"/>
      <c r="B296" s="7"/>
      <c r="C296" s="3"/>
      <c r="D296" s="23"/>
      <c r="E296" s="13"/>
      <c r="F296" s="3"/>
      <c r="G296" s="27"/>
      <c r="H296" s="7"/>
      <c r="I296" s="3"/>
      <c r="J296" s="23"/>
      <c r="K296" s="13"/>
      <c r="M296" s="27"/>
      <c r="N296" s="7"/>
      <c r="O296" s="3"/>
      <c r="P296" s="23"/>
      <c r="Q296" s="13"/>
    </row>
    <row r="297" spans="1:17">
      <c r="A297" s="27"/>
      <c r="B297" s="7"/>
      <c r="C297" s="3"/>
      <c r="D297" s="23"/>
      <c r="E297" s="13"/>
      <c r="F297" s="3"/>
      <c r="G297" s="27"/>
      <c r="H297" s="7"/>
      <c r="I297" s="3"/>
      <c r="J297" s="23"/>
      <c r="K297" s="13"/>
      <c r="M297" s="27"/>
      <c r="N297" s="7"/>
      <c r="O297" s="3"/>
      <c r="P297" s="23"/>
      <c r="Q297" s="13"/>
    </row>
    <row r="298" spans="1:17">
      <c r="A298" s="27"/>
      <c r="B298" s="7"/>
      <c r="C298" s="3"/>
      <c r="D298" s="23"/>
      <c r="E298" s="13"/>
      <c r="F298" s="3"/>
      <c r="G298" s="27"/>
      <c r="H298" s="7"/>
      <c r="I298" s="3"/>
      <c r="J298" s="23"/>
      <c r="K298" s="13"/>
      <c r="M298" s="27"/>
      <c r="N298" s="7"/>
      <c r="O298" s="3"/>
      <c r="P298" s="23"/>
      <c r="Q298" s="13"/>
    </row>
    <row r="299" spans="1:17">
      <c r="A299" s="27"/>
      <c r="B299" s="7"/>
      <c r="C299" s="3"/>
      <c r="D299" s="23"/>
      <c r="E299" s="13"/>
      <c r="F299" s="3"/>
      <c r="G299" s="27"/>
      <c r="H299" s="7"/>
      <c r="I299" s="3"/>
      <c r="J299" s="23"/>
      <c r="K299" s="13"/>
      <c r="M299" s="27"/>
      <c r="N299" s="7"/>
      <c r="O299" s="3"/>
      <c r="P299" s="23"/>
      <c r="Q299" s="13"/>
    </row>
    <row r="300" spans="1:17">
      <c r="A300" s="27"/>
      <c r="B300" s="7"/>
      <c r="C300" s="3"/>
      <c r="D300" s="23"/>
      <c r="E300" s="13"/>
      <c r="F300" s="3"/>
      <c r="G300" s="27"/>
      <c r="H300" s="7"/>
      <c r="I300" s="3"/>
      <c r="J300" s="23"/>
      <c r="K300" s="13"/>
      <c r="M300" s="27"/>
      <c r="N300" s="7"/>
      <c r="O300" s="3"/>
      <c r="P300" s="23"/>
      <c r="Q300" s="13"/>
    </row>
    <row r="301" spans="1:17">
      <c r="A301" s="27"/>
      <c r="B301" s="7"/>
      <c r="C301" s="3"/>
      <c r="D301" s="23"/>
      <c r="E301" s="13"/>
      <c r="F301" s="3"/>
      <c r="G301" s="27"/>
      <c r="H301" s="7"/>
      <c r="I301" s="3"/>
      <c r="J301" s="23"/>
      <c r="K301" s="13"/>
      <c r="M301" s="27"/>
      <c r="N301" s="7"/>
      <c r="O301" s="3"/>
      <c r="P301" s="23"/>
      <c r="Q301" s="13"/>
    </row>
    <row r="302" spans="1:17">
      <c r="A302" s="27"/>
      <c r="B302" s="7"/>
      <c r="C302" s="3"/>
      <c r="D302" s="23"/>
      <c r="E302" s="13"/>
      <c r="F302" s="3"/>
      <c r="G302" s="27"/>
      <c r="H302" s="7"/>
      <c r="I302" s="3"/>
      <c r="J302" s="23"/>
      <c r="K302" s="13"/>
      <c r="M302" s="27"/>
      <c r="N302" s="7"/>
      <c r="O302" s="3"/>
      <c r="P302" s="23"/>
      <c r="Q302" s="13"/>
    </row>
    <row r="303" spans="1:17">
      <c r="A303" s="27"/>
      <c r="B303" s="7"/>
      <c r="C303" s="3"/>
      <c r="D303" s="23"/>
      <c r="E303" s="13"/>
      <c r="F303" s="3"/>
      <c r="G303" s="27"/>
      <c r="H303" s="7"/>
      <c r="I303" s="3"/>
      <c r="J303" s="23"/>
      <c r="K303" s="13"/>
      <c r="M303" s="27"/>
      <c r="N303" s="7"/>
      <c r="O303" s="3"/>
      <c r="P303" s="23"/>
      <c r="Q303" s="13"/>
    </row>
    <row r="304" spans="1:17">
      <c r="A304" s="27"/>
      <c r="B304" s="7"/>
      <c r="C304" s="3"/>
      <c r="D304" s="23"/>
      <c r="E304" s="13"/>
      <c r="F304" s="3"/>
      <c r="G304" s="27"/>
      <c r="H304" s="7"/>
      <c r="I304" s="3"/>
      <c r="J304" s="23"/>
      <c r="K304" s="13"/>
      <c r="M304" s="27"/>
      <c r="N304" s="7"/>
      <c r="O304" s="3"/>
      <c r="P304" s="23"/>
      <c r="Q304" s="13"/>
    </row>
    <row r="305" spans="1:17">
      <c r="A305" s="27"/>
      <c r="B305" s="7"/>
      <c r="C305" s="3"/>
      <c r="D305" s="23"/>
      <c r="E305" s="13"/>
      <c r="F305" s="3"/>
      <c r="G305" s="27"/>
      <c r="H305" s="7"/>
      <c r="I305" s="3"/>
      <c r="J305" s="23"/>
      <c r="K305" s="13"/>
      <c r="M305" s="27"/>
      <c r="N305" s="7"/>
      <c r="O305" s="3"/>
      <c r="P305" s="23"/>
      <c r="Q305" s="13"/>
    </row>
    <row r="306" spans="1:17">
      <c r="A306" s="27"/>
      <c r="B306" s="7"/>
      <c r="C306" s="3"/>
      <c r="D306" s="23"/>
      <c r="E306" s="13"/>
      <c r="F306" s="3"/>
      <c r="G306" s="27"/>
      <c r="H306" s="7"/>
      <c r="I306" s="3"/>
      <c r="J306" s="23"/>
      <c r="K306" s="13"/>
      <c r="M306" s="27"/>
      <c r="N306" s="7"/>
      <c r="O306" s="3"/>
      <c r="P306" s="23"/>
      <c r="Q306" s="13"/>
    </row>
    <row r="307" spans="1:17">
      <c r="A307" s="27"/>
      <c r="B307" s="7"/>
      <c r="C307" s="3"/>
      <c r="D307" s="23"/>
      <c r="E307" s="13"/>
      <c r="F307" s="3"/>
      <c r="G307" s="27"/>
      <c r="H307" s="7"/>
      <c r="I307" s="3"/>
      <c r="J307" s="23"/>
      <c r="K307" s="13"/>
      <c r="M307" s="27"/>
      <c r="N307" s="7"/>
      <c r="O307" s="3"/>
      <c r="P307" s="23"/>
      <c r="Q307" s="13"/>
    </row>
    <row r="308" spans="1:17">
      <c r="A308" s="27"/>
      <c r="B308" s="7"/>
      <c r="C308" s="3"/>
      <c r="D308" s="23"/>
      <c r="E308" s="13"/>
      <c r="F308" s="3"/>
      <c r="G308" s="27"/>
      <c r="H308" s="7"/>
      <c r="I308" s="3"/>
      <c r="J308" s="23"/>
      <c r="K308" s="13"/>
      <c r="M308" s="27"/>
      <c r="N308" s="7"/>
      <c r="O308" s="3"/>
      <c r="P308" s="23"/>
      <c r="Q308" s="13"/>
    </row>
    <row r="309" spans="1:17">
      <c r="A309" s="27"/>
      <c r="B309" s="7"/>
      <c r="C309" s="3"/>
      <c r="D309" s="23"/>
      <c r="E309" s="13"/>
      <c r="F309" s="3"/>
      <c r="G309" s="27"/>
      <c r="H309" s="7"/>
      <c r="I309" s="3"/>
      <c r="J309" s="23"/>
      <c r="K309" s="13"/>
      <c r="M309" s="27"/>
      <c r="N309" s="7"/>
      <c r="O309" s="3"/>
      <c r="P309" s="23"/>
      <c r="Q309" s="13"/>
    </row>
    <row r="310" spans="1:17">
      <c r="A310" s="27"/>
      <c r="B310" s="7"/>
      <c r="C310" s="3"/>
      <c r="D310" s="23"/>
      <c r="E310" s="13"/>
      <c r="F310" s="3"/>
      <c r="G310" s="27"/>
      <c r="H310" s="7"/>
      <c r="I310" s="3"/>
      <c r="J310" s="23"/>
      <c r="K310" s="13"/>
      <c r="M310" s="27"/>
      <c r="N310" s="7"/>
      <c r="O310" s="3"/>
      <c r="P310" s="23"/>
      <c r="Q310" s="13"/>
    </row>
    <row r="311" spans="1:17">
      <c r="A311" s="27"/>
      <c r="B311" s="7"/>
      <c r="C311" s="3"/>
      <c r="D311" s="23"/>
      <c r="E311" s="13"/>
      <c r="F311" s="3"/>
      <c r="G311" s="27"/>
      <c r="H311" s="7"/>
      <c r="I311" s="3"/>
      <c r="J311" s="23"/>
      <c r="K311" s="13"/>
      <c r="M311" s="27"/>
      <c r="N311" s="7"/>
      <c r="O311" s="3"/>
      <c r="P311" s="23"/>
      <c r="Q311" s="13"/>
    </row>
    <row r="312" spans="1:17">
      <c r="A312" s="27"/>
      <c r="B312" s="7"/>
      <c r="C312" s="3"/>
      <c r="D312" s="23"/>
      <c r="E312" s="13"/>
      <c r="F312" s="3"/>
      <c r="G312" s="27"/>
      <c r="H312" s="7"/>
      <c r="I312" s="3"/>
      <c r="J312" s="23"/>
      <c r="K312" s="13"/>
      <c r="M312" s="27"/>
      <c r="N312" s="7"/>
      <c r="O312" s="3"/>
      <c r="P312" s="23"/>
      <c r="Q312" s="13"/>
    </row>
    <row r="313" spans="1:17" ht="15.75" thickBot="1">
      <c r="A313" s="27"/>
      <c r="B313" s="8"/>
      <c r="C313" s="3"/>
      <c r="D313" s="23"/>
      <c r="E313" s="13"/>
      <c r="F313" s="3"/>
      <c r="G313" s="27"/>
      <c r="H313" s="8"/>
      <c r="I313" s="3"/>
      <c r="J313" s="23"/>
      <c r="K313" s="13"/>
      <c r="M313" s="27"/>
      <c r="N313" s="8"/>
      <c r="O313" s="3"/>
      <c r="P313" s="23"/>
      <c r="Q313" s="13"/>
    </row>
    <row r="314" spans="1:17" ht="15.75" thickBot="1">
      <c r="A314" s="27"/>
      <c r="B314" s="8"/>
      <c r="C314" s="3"/>
      <c r="D314" s="23"/>
      <c r="E314" s="13"/>
      <c r="F314" s="3"/>
      <c r="G314" s="27"/>
      <c r="H314" s="8"/>
      <c r="I314" s="3"/>
      <c r="J314" s="23"/>
      <c r="K314" s="13"/>
      <c r="M314" s="27"/>
      <c r="N314" s="8"/>
      <c r="O314" s="3"/>
      <c r="P314" s="23"/>
      <c r="Q314" s="13"/>
    </row>
    <row r="315" spans="1:17" ht="15.75" thickBot="1">
      <c r="A315" s="27"/>
      <c r="B315" s="8"/>
      <c r="C315" s="3"/>
      <c r="D315" s="23"/>
      <c r="E315" s="13"/>
      <c r="F315" s="3"/>
      <c r="G315" s="27"/>
      <c r="H315" s="8"/>
      <c r="I315" s="3"/>
      <c r="J315" s="23"/>
      <c r="K315" s="13"/>
      <c r="M315" s="27"/>
      <c r="N315" s="8"/>
      <c r="O315" s="3"/>
      <c r="P315" s="23"/>
      <c r="Q315" s="13"/>
    </row>
    <row r="316" spans="1:17" ht="15.75" thickBot="1">
      <c r="A316" s="27"/>
      <c r="B316" s="8"/>
      <c r="C316" s="3"/>
      <c r="D316" s="23"/>
      <c r="E316" s="13"/>
      <c r="F316" s="3"/>
      <c r="G316" s="27"/>
      <c r="H316" s="8"/>
      <c r="I316" s="3"/>
      <c r="J316" s="23"/>
      <c r="K316" s="13"/>
      <c r="M316" s="27"/>
      <c r="N316" s="8"/>
      <c r="O316" s="3"/>
      <c r="P316" s="23"/>
      <c r="Q316" s="13"/>
    </row>
    <row r="317" spans="1:17" ht="15.75" thickBot="1">
      <c r="A317" s="27"/>
      <c r="B317" s="8"/>
      <c r="C317" s="3"/>
      <c r="D317" s="23"/>
      <c r="E317" s="13"/>
      <c r="F317" s="3"/>
      <c r="G317" s="27"/>
      <c r="H317" s="8"/>
      <c r="I317" s="3"/>
      <c r="J317" s="23"/>
      <c r="K317" s="13"/>
      <c r="M317" s="27"/>
      <c r="N317" s="8"/>
      <c r="O317" s="3"/>
      <c r="P317" s="23"/>
      <c r="Q317" s="13"/>
    </row>
    <row r="318" spans="1:17" ht="15.75" thickBot="1">
      <c r="A318" s="27"/>
      <c r="B318" s="8"/>
      <c r="C318" s="3"/>
      <c r="D318" s="23"/>
      <c r="E318" s="13"/>
      <c r="F318" s="3"/>
      <c r="G318" s="27"/>
      <c r="H318" s="8"/>
      <c r="I318" s="3"/>
      <c r="J318" s="23"/>
      <c r="K318" s="13"/>
      <c r="M318" s="27"/>
      <c r="N318" s="8"/>
      <c r="O318" s="3"/>
      <c r="P318" s="23"/>
      <c r="Q318" s="13"/>
    </row>
    <row r="319" spans="1:17" ht="15.75" thickBot="1">
      <c r="A319" s="27"/>
      <c r="B319" s="8"/>
      <c r="C319" s="3"/>
      <c r="D319" s="23"/>
      <c r="E319" s="13"/>
      <c r="F319" s="3"/>
      <c r="G319" s="27"/>
      <c r="H319" s="8"/>
      <c r="I319" s="3"/>
      <c r="J319" s="23"/>
      <c r="K319" s="13"/>
      <c r="M319" s="27"/>
      <c r="N319" s="8"/>
      <c r="O319" s="3"/>
      <c r="P319" s="23"/>
      <c r="Q319" s="13"/>
    </row>
    <row r="320" spans="1:17" ht="15.75" thickBot="1">
      <c r="A320" s="27"/>
      <c r="B320" s="8"/>
      <c r="C320" s="3"/>
      <c r="D320" s="23"/>
      <c r="E320" s="13"/>
      <c r="F320" s="3"/>
      <c r="G320" s="27"/>
      <c r="H320" s="8"/>
      <c r="I320" s="3"/>
      <c r="J320" s="23"/>
      <c r="K320" s="13"/>
      <c r="M320" s="27"/>
      <c r="N320" s="8"/>
      <c r="O320" s="3"/>
      <c r="P320" s="23"/>
      <c r="Q320" s="13"/>
    </row>
    <row r="321" spans="1:17" ht="15.75" thickBot="1">
      <c r="A321" s="27"/>
      <c r="B321" s="8"/>
      <c r="C321" s="3"/>
      <c r="D321" s="23"/>
      <c r="E321" s="13"/>
      <c r="F321" s="3"/>
      <c r="G321" s="27"/>
      <c r="H321" s="8"/>
      <c r="I321" s="3"/>
      <c r="J321" s="23"/>
      <c r="K321" s="13"/>
      <c r="M321" s="27"/>
      <c r="N321" s="8"/>
      <c r="O321" s="3"/>
      <c r="P321" s="23"/>
      <c r="Q321" s="13"/>
    </row>
    <row r="322" spans="1:17" ht="15.75" thickBot="1">
      <c r="A322" s="27"/>
      <c r="B322" s="8"/>
      <c r="C322" s="3"/>
      <c r="D322" s="23"/>
      <c r="E322" s="13"/>
      <c r="F322" s="3"/>
      <c r="G322" s="27"/>
      <c r="H322" s="8"/>
      <c r="I322" s="3"/>
      <c r="J322" s="23"/>
      <c r="K322" s="13"/>
      <c r="M322" s="27"/>
      <c r="N322" s="8"/>
      <c r="O322" s="3"/>
      <c r="P322" s="23"/>
      <c r="Q322" s="13"/>
    </row>
    <row r="323" spans="1:17" ht="15.75" thickBot="1">
      <c r="A323" s="27"/>
      <c r="B323" s="8"/>
      <c r="C323" s="3"/>
      <c r="D323" s="23"/>
      <c r="E323" s="13"/>
      <c r="F323" s="3"/>
      <c r="G323" s="27"/>
      <c r="H323" s="8"/>
      <c r="I323" s="3"/>
      <c r="J323" s="23"/>
      <c r="K323" s="13"/>
      <c r="M323" s="27"/>
      <c r="N323" s="8"/>
      <c r="O323" s="3"/>
      <c r="P323" s="23"/>
      <c r="Q323" s="13"/>
    </row>
    <row r="324" spans="1:17" ht="15.75" thickBot="1">
      <c r="A324" s="27"/>
      <c r="B324" s="8"/>
      <c r="C324" s="3"/>
      <c r="D324" s="23"/>
      <c r="E324" s="13"/>
      <c r="F324" s="3"/>
      <c r="G324" s="27"/>
      <c r="H324" s="8"/>
      <c r="I324" s="3"/>
      <c r="J324" s="23"/>
      <c r="K324" s="13"/>
      <c r="M324" s="27"/>
      <c r="N324" s="8"/>
      <c r="O324" s="3"/>
      <c r="P324" s="23"/>
      <c r="Q324" s="13"/>
    </row>
    <row r="325" spans="1:17" ht="15.75" thickBot="1">
      <c r="A325" s="27"/>
      <c r="B325" s="8"/>
      <c r="C325" s="3"/>
      <c r="D325" s="23"/>
      <c r="E325" s="13"/>
      <c r="F325" s="3"/>
      <c r="G325" s="27"/>
      <c r="H325" s="8"/>
      <c r="I325" s="3"/>
      <c r="J325" s="23"/>
      <c r="K325" s="13"/>
      <c r="M325" s="27"/>
      <c r="N325" s="8"/>
      <c r="O325" s="3"/>
      <c r="P325" s="23"/>
      <c r="Q325" s="13"/>
    </row>
    <row r="326" spans="1:17" ht="15.75" thickBot="1">
      <c r="A326" s="27"/>
      <c r="B326" s="8"/>
      <c r="C326" s="3"/>
      <c r="D326" s="23"/>
      <c r="E326" s="13"/>
      <c r="F326" s="3"/>
      <c r="G326" s="27"/>
      <c r="H326" s="8"/>
      <c r="I326" s="3"/>
      <c r="J326" s="23"/>
      <c r="K326" s="13"/>
      <c r="M326" s="27"/>
      <c r="N326" s="8"/>
      <c r="O326" s="3"/>
      <c r="P326" s="23"/>
      <c r="Q326" s="13"/>
    </row>
    <row r="327" spans="1:17" ht="15.75" thickBot="1">
      <c r="A327" s="27"/>
      <c r="B327" s="8"/>
      <c r="C327" s="3"/>
      <c r="D327" s="23"/>
      <c r="E327" s="13"/>
      <c r="F327" s="3"/>
      <c r="G327" s="27"/>
      <c r="H327" s="8"/>
      <c r="I327" s="3"/>
      <c r="J327" s="23"/>
      <c r="K327" s="13"/>
      <c r="M327" s="27"/>
      <c r="N327" s="8"/>
      <c r="O327" s="3"/>
      <c r="P327" s="23"/>
      <c r="Q327" s="13"/>
    </row>
    <row r="328" spans="1:17" ht="15.75" thickBot="1">
      <c r="A328" s="27"/>
      <c r="B328" s="8"/>
      <c r="C328" s="3"/>
      <c r="D328" s="23"/>
      <c r="E328" s="13"/>
      <c r="F328" s="3"/>
      <c r="G328" s="27"/>
      <c r="H328" s="8"/>
      <c r="I328" s="3"/>
      <c r="J328" s="23"/>
      <c r="K328" s="13"/>
      <c r="M328" s="27"/>
      <c r="N328" s="8"/>
      <c r="O328" s="3"/>
      <c r="P328" s="23"/>
      <c r="Q328" s="13"/>
    </row>
    <row r="329" spans="1:17" ht="15.75" thickBot="1">
      <c r="A329" s="27"/>
      <c r="B329" s="8"/>
      <c r="C329" s="3"/>
      <c r="D329" s="23"/>
      <c r="E329" s="13"/>
      <c r="F329" s="3"/>
      <c r="G329" s="27"/>
      <c r="H329" s="8"/>
      <c r="I329" s="3"/>
      <c r="J329" s="23"/>
      <c r="K329" s="13"/>
      <c r="M329" s="27"/>
      <c r="N329" s="8"/>
      <c r="O329" s="3"/>
      <c r="P329" s="23"/>
      <c r="Q329" s="13"/>
    </row>
    <row r="330" spans="1:17" ht="15.75" thickBot="1">
      <c r="A330" s="27"/>
      <c r="B330" s="8"/>
      <c r="C330" s="3"/>
      <c r="D330" s="23"/>
      <c r="E330" s="13"/>
      <c r="F330" s="3"/>
      <c r="G330" s="27"/>
      <c r="H330" s="8"/>
      <c r="I330" s="3"/>
      <c r="J330" s="23"/>
      <c r="K330" s="13"/>
      <c r="M330" s="27"/>
      <c r="N330" s="8"/>
      <c r="O330" s="3"/>
      <c r="P330" s="23"/>
      <c r="Q330" s="13"/>
    </row>
    <row r="331" spans="1:17" ht="15.75" thickBot="1">
      <c r="A331" s="27"/>
      <c r="B331" s="8"/>
      <c r="C331" s="3"/>
      <c r="D331" s="23"/>
      <c r="E331" s="13"/>
      <c r="F331" s="3"/>
      <c r="G331" s="27"/>
      <c r="H331" s="8"/>
      <c r="I331" s="3"/>
      <c r="J331" s="23"/>
      <c r="K331" s="13"/>
      <c r="M331" s="27"/>
      <c r="N331" s="8"/>
      <c r="O331" s="3"/>
      <c r="P331" s="23"/>
      <c r="Q331" s="13"/>
    </row>
    <row r="332" spans="1:17" ht="15.75" thickBot="1">
      <c r="A332" s="27"/>
      <c r="B332" s="8"/>
      <c r="C332" s="3"/>
      <c r="D332" s="23"/>
      <c r="E332" s="13"/>
      <c r="F332" s="3"/>
      <c r="G332" s="27"/>
      <c r="H332" s="8"/>
      <c r="I332" s="3"/>
      <c r="J332" s="23"/>
      <c r="K332" s="13"/>
      <c r="M332" s="27"/>
      <c r="N332" s="8"/>
      <c r="O332" s="3"/>
      <c r="P332" s="23"/>
      <c r="Q332" s="13"/>
    </row>
    <row r="333" spans="1:17">
      <c r="B333" s="9"/>
      <c r="C333" s="3"/>
      <c r="D333" s="23"/>
      <c r="E333" s="13"/>
      <c r="F333" s="3"/>
      <c r="H333" s="9"/>
      <c r="I333" s="3"/>
      <c r="J333" s="23"/>
      <c r="K333" s="13"/>
      <c r="N333" s="9"/>
      <c r="O333" s="3"/>
      <c r="P333" s="23"/>
      <c r="Q333" s="13"/>
    </row>
    <row r="334" spans="1:17">
      <c r="B334" s="9"/>
      <c r="C334" s="3"/>
      <c r="D334" s="23"/>
      <c r="E334" s="13"/>
      <c r="F334" s="3"/>
      <c r="H334" s="9"/>
      <c r="I334" s="3"/>
      <c r="J334" s="23"/>
      <c r="K334" s="13"/>
      <c r="N334" s="9"/>
      <c r="O334" s="3"/>
      <c r="P334" s="23"/>
      <c r="Q334" s="13"/>
    </row>
    <row r="335" spans="1:17">
      <c r="B335" s="9"/>
      <c r="C335" s="3"/>
      <c r="D335" s="23"/>
      <c r="E335" s="13"/>
      <c r="F335" s="3"/>
      <c r="H335" s="9"/>
      <c r="I335" s="3"/>
      <c r="J335" s="23"/>
      <c r="K335" s="13"/>
      <c r="N335" s="9"/>
      <c r="O335" s="3"/>
      <c r="P335" s="23"/>
      <c r="Q335" s="13"/>
    </row>
    <row r="336" spans="1:17">
      <c r="B336" s="9"/>
      <c r="C336" s="3"/>
      <c r="D336" s="23"/>
      <c r="E336" s="13"/>
      <c r="F336" s="3"/>
      <c r="H336" s="9"/>
      <c r="I336" s="3"/>
      <c r="J336" s="23"/>
      <c r="K336" s="13"/>
      <c r="N336" s="9"/>
      <c r="O336" s="3"/>
      <c r="P336" s="23"/>
      <c r="Q336" s="13"/>
    </row>
    <row r="337" spans="2:17">
      <c r="B337" s="9"/>
      <c r="C337" s="3"/>
      <c r="D337" s="23"/>
      <c r="E337" s="13"/>
      <c r="F337" s="3"/>
      <c r="H337" s="9"/>
      <c r="I337" s="3"/>
      <c r="J337" s="23"/>
      <c r="K337" s="13"/>
      <c r="N337" s="9"/>
      <c r="O337" s="3"/>
      <c r="P337" s="23"/>
      <c r="Q337" s="13"/>
    </row>
    <row r="338" spans="2:17">
      <c r="B338" s="9"/>
      <c r="C338" s="3"/>
      <c r="D338" s="23"/>
      <c r="E338" s="13"/>
      <c r="F338" s="3"/>
      <c r="H338" s="9"/>
      <c r="I338" s="3"/>
      <c r="J338" s="23"/>
      <c r="K338" s="13"/>
      <c r="N338" s="9"/>
      <c r="O338" s="3"/>
      <c r="P338" s="23"/>
      <c r="Q338" s="13"/>
    </row>
    <row r="339" spans="2:17">
      <c r="B339" s="9"/>
      <c r="C339" s="3"/>
      <c r="D339" s="23"/>
      <c r="E339" s="13"/>
      <c r="F339" s="3"/>
      <c r="H339" s="9"/>
      <c r="I339" s="3"/>
      <c r="J339" s="23"/>
      <c r="K339" s="13"/>
      <c r="N339" s="9"/>
      <c r="O339" s="3"/>
      <c r="P339" s="23"/>
      <c r="Q339" s="13"/>
    </row>
    <row r="340" spans="2:17">
      <c r="B340" s="9"/>
      <c r="C340" s="3"/>
      <c r="D340" s="23"/>
      <c r="E340" s="13"/>
      <c r="F340" s="3"/>
      <c r="H340" s="9"/>
      <c r="I340" s="3"/>
      <c r="J340" s="23"/>
      <c r="K340" s="13"/>
      <c r="N340" s="9"/>
      <c r="O340" s="3"/>
      <c r="P340" s="23"/>
      <c r="Q340" s="13"/>
    </row>
    <row r="341" spans="2:17">
      <c r="B341" s="9"/>
      <c r="C341" s="3"/>
      <c r="D341" s="23"/>
      <c r="E341" s="13"/>
      <c r="F341" s="3"/>
      <c r="H341" s="9"/>
      <c r="I341" s="3"/>
      <c r="J341" s="23"/>
      <c r="K341" s="13"/>
      <c r="N341" s="9"/>
      <c r="O341" s="3"/>
      <c r="P341" s="23"/>
      <c r="Q341" s="13"/>
    </row>
    <row r="342" spans="2:17">
      <c r="B342" s="9"/>
      <c r="C342" s="3"/>
      <c r="D342" s="23"/>
      <c r="E342" s="13"/>
      <c r="F342" s="3"/>
      <c r="H342" s="9"/>
      <c r="I342" s="3"/>
      <c r="J342" s="23"/>
      <c r="K342" s="13"/>
      <c r="N342" s="9"/>
      <c r="O342" s="3"/>
      <c r="P342" s="23"/>
      <c r="Q342" s="13"/>
    </row>
    <row r="343" spans="2:17">
      <c r="B343" s="9"/>
      <c r="C343" s="3"/>
      <c r="D343" s="23"/>
      <c r="E343" s="13"/>
      <c r="F343" s="3"/>
      <c r="H343" s="9"/>
      <c r="I343" s="3"/>
      <c r="J343" s="23"/>
      <c r="K343" s="13"/>
      <c r="N343" s="9"/>
      <c r="O343" s="3"/>
      <c r="P343" s="23"/>
      <c r="Q343" s="13"/>
    </row>
    <row r="344" spans="2:17">
      <c r="B344" s="9"/>
      <c r="C344" s="3"/>
      <c r="D344" s="23"/>
      <c r="E344" s="13"/>
      <c r="F344" s="3"/>
      <c r="H344" s="9"/>
      <c r="I344" s="3"/>
      <c r="J344" s="23"/>
      <c r="K344" s="13"/>
      <c r="N344" s="9"/>
      <c r="O344" s="3"/>
      <c r="P344" s="23"/>
      <c r="Q344" s="13"/>
    </row>
    <row r="345" spans="2:17">
      <c r="B345" s="9"/>
      <c r="C345" s="3"/>
      <c r="D345" s="23"/>
      <c r="E345" s="13"/>
      <c r="F345" s="3"/>
      <c r="H345" s="9"/>
      <c r="I345" s="3"/>
      <c r="J345" s="23"/>
      <c r="K345" s="13"/>
      <c r="N345" s="9"/>
      <c r="O345" s="3"/>
      <c r="P345" s="23"/>
      <c r="Q345" s="13"/>
    </row>
    <row r="346" spans="2:17">
      <c r="B346" s="9"/>
      <c r="C346" s="3"/>
      <c r="D346" s="23"/>
      <c r="E346" s="13"/>
      <c r="F346" s="3"/>
      <c r="H346" s="9"/>
      <c r="I346" s="3"/>
      <c r="J346" s="23"/>
      <c r="K346" s="13"/>
      <c r="N346" s="9"/>
      <c r="O346" s="3"/>
      <c r="P346" s="23"/>
      <c r="Q346" s="13"/>
    </row>
    <row r="347" spans="2:17">
      <c r="B347" s="9"/>
      <c r="C347" s="3"/>
      <c r="D347" s="23"/>
      <c r="E347" s="13"/>
      <c r="F347" s="3"/>
      <c r="H347" s="9"/>
      <c r="I347" s="3"/>
      <c r="J347" s="23"/>
      <c r="K347" s="13"/>
      <c r="N347" s="9"/>
      <c r="O347" s="3"/>
      <c r="P347" s="23"/>
      <c r="Q347" s="13"/>
    </row>
    <row r="348" spans="2:17">
      <c r="B348" s="9"/>
      <c r="C348" s="3"/>
      <c r="D348" s="23"/>
      <c r="E348" s="13"/>
      <c r="F348" s="3"/>
      <c r="H348" s="9"/>
      <c r="I348" s="3"/>
      <c r="J348" s="23"/>
      <c r="K348" s="13"/>
      <c r="N348" s="9"/>
      <c r="O348" s="3"/>
      <c r="P348" s="23"/>
      <c r="Q348" s="13"/>
    </row>
    <row r="349" spans="2:17">
      <c r="B349" s="9"/>
      <c r="C349" s="3"/>
      <c r="D349" s="23"/>
      <c r="E349" s="13"/>
      <c r="F349" s="3"/>
      <c r="H349" s="9"/>
      <c r="I349" s="3"/>
      <c r="J349" s="23"/>
      <c r="K349" s="13"/>
      <c r="N349" s="9"/>
      <c r="O349" s="3"/>
      <c r="P349" s="23"/>
      <c r="Q349" s="13"/>
    </row>
    <row r="350" spans="2:17">
      <c r="B350" s="9"/>
      <c r="C350" s="3"/>
      <c r="D350" s="23"/>
      <c r="E350" s="13"/>
      <c r="F350" s="3"/>
      <c r="H350" s="9"/>
      <c r="I350" s="3"/>
      <c r="J350" s="23"/>
      <c r="K350" s="13"/>
      <c r="N350" s="9"/>
      <c r="O350" s="3"/>
      <c r="P350" s="23"/>
      <c r="Q350" s="13"/>
    </row>
    <row r="351" spans="2:17">
      <c r="B351" s="9"/>
      <c r="C351" s="3"/>
      <c r="D351" s="23"/>
      <c r="E351" s="13"/>
      <c r="F351" s="3"/>
      <c r="H351" s="9"/>
      <c r="I351" s="3"/>
      <c r="J351" s="23"/>
      <c r="K351" s="13"/>
      <c r="N351" s="9"/>
      <c r="O351" s="3"/>
      <c r="P351" s="23"/>
      <c r="Q351" s="13"/>
    </row>
    <row r="352" spans="2:17">
      <c r="B352" s="9"/>
      <c r="C352" s="3"/>
      <c r="D352" s="23"/>
      <c r="E352" s="13"/>
      <c r="F352" s="3"/>
      <c r="H352" s="9"/>
      <c r="I352" s="3"/>
      <c r="J352" s="23"/>
      <c r="K352" s="13"/>
      <c r="N352" s="9"/>
      <c r="O352" s="3"/>
      <c r="P352" s="23"/>
      <c r="Q352" s="13"/>
    </row>
    <row r="353" spans="2:17">
      <c r="B353" s="9"/>
      <c r="C353" s="3"/>
      <c r="D353" s="23"/>
      <c r="E353" s="13"/>
      <c r="F353" s="3"/>
      <c r="H353" s="9"/>
      <c r="I353" s="3"/>
      <c r="J353" s="23"/>
      <c r="K353" s="13"/>
      <c r="N353" s="9"/>
      <c r="O353" s="3"/>
      <c r="P353" s="23"/>
      <c r="Q353" s="13"/>
    </row>
    <row r="354" spans="2:17">
      <c r="B354" s="9"/>
      <c r="C354" s="3"/>
      <c r="D354" s="23"/>
      <c r="E354" s="13"/>
      <c r="F354" s="3"/>
      <c r="H354" s="9"/>
      <c r="I354" s="3"/>
      <c r="J354" s="23"/>
      <c r="K354" s="13"/>
      <c r="N354" s="9"/>
      <c r="O354" s="3"/>
      <c r="P354" s="23"/>
      <c r="Q354" s="13"/>
    </row>
    <row r="355" spans="2:17">
      <c r="B355" s="9"/>
      <c r="C355" s="3"/>
      <c r="D355" s="23"/>
      <c r="E355" s="13"/>
      <c r="F355" s="3"/>
      <c r="H355" s="9"/>
      <c r="I355" s="3"/>
      <c r="J355" s="23"/>
      <c r="K355" s="13"/>
      <c r="N355" s="9"/>
      <c r="O355" s="3"/>
      <c r="P355" s="23"/>
      <c r="Q355" s="13"/>
    </row>
    <row r="356" spans="2:17">
      <c r="B356" s="9"/>
      <c r="C356" s="3"/>
      <c r="D356" s="23"/>
      <c r="E356" s="13"/>
      <c r="F356" s="3"/>
      <c r="H356" s="9"/>
      <c r="I356" s="3"/>
      <c r="J356" s="23"/>
      <c r="K356" s="13"/>
      <c r="N356" s="9"/>
      <c r="O356" s="3"/>
      <c r="P356" s="23"/>
      <c r="Q356" s="13"/>
    </row>
    <row r="357" spans="2:17">
      <c r="B357" s="9"/>
      <c r="C357" s="3"/>
      <c r="D357" s="23"/>
      <c r="E357" s="13"/>
      <c r="F357" s="3"/>
      <c r="H357" s="9"/>
      <c r="I357" s="3"/>
      <c r="J357" s="23"/>
      <c r="K357" s="13"/>
      <c r="N357" s="9"/>
      <c r="O357" s="3"/>
      <c r="P357" s="23"/>
      <c r="Q357" s="13"/>
    </row>
    <row r="358" spans="2:17">
      <c r="B358" s="9"/>
      <c r="C358" s="3"/>
      <c r="D358" s="23"/>
      <c r="E358" s="13"/>
      <c r="F358" s="3"/>
      <c r="H358" s="9"/>
      <c r="I358" s="3"/>
      <c r="J358" s="23"/>
      <c r="K358" s="13"/>
      <c r="N358" s="9"/>
      <c r="O358" s="3"/>
      <c r="P358" s="23"/>
      <c r="Q358" s="13"/>
    </row>
    <row r="359" spans="2:17">
      <c r="B359" s="9"/>
      <c r="C359" s="3"/>
      <c r="D359" s="23"/>
      <c r="E359" s="13"/>
      <c r="F359" s="3"/>
      <c r="H359" s="9"/>
      <c r="I359" s="3"/>
      <c r="J359" s="23"/>
      <c r="K359" s="13"/>
      <c r="N359" s="9"/>
      <c r="O359" s="3"/>
      <c r="P359" s="23"/>
      <c r="Q359" s="13"/>
    </row>
    <row r="360" spans="2:17">
      <c r="B360" s="9"/>
      <c r="C360" s="3"/>
      <c r="D360" s="23"/>
      <c r="E360" s="13"/>
      <c r="F360" s="3"/>
      <c r="H360" s="9"/>
      <c r="I360" s="3"/>
      <c r="J360" s="23"/>
      <c r="K360" s="13"/>
      <c r="N360" s="9"/>
      <c r="O360" s="3"/>
      <c r="P360" s="23"/>
      <c r="Q360" s="13"/>
    </row>
    <row r="361" spans="2:17">
      <c r="B361" s="9"/>
      <c r="C361" s="3"/>
      <c r="D361" s="23"/>
      <c r="E361" s="13"/>
      <c r="F361" s="3"/>
      <c r="H361" s="9"/>
      <c r="I361" s="3"/>
      <c r="J361" s="23"/>
      <c r="K361" s="13"/>
      <c r="N361" s="9"/>
      <c r="O361" s="3"/>
      <c r="P361" s="23"/>
      <c r="Q361" s="13"/>
    </row>
    <row r="362" spans="2:17">
      <c r="B362" s="9"/>
      <c r="C362" s="3"/>
      <c r="D362" s="23"/>
      <c r="E362" s="13"/>
      <c r="F362" s="3"/>
      <c r="H362" s="9"/>
      <c r="I362" s="3"/>
      <c r="J362" s="23"/>
      <c r="K362" s="13"/>
      <c r="N362" s="9"/>
      <c r="O362" s="3"/>
      <c r="P362" s="23"/>
      <c r="Q362" s="13"/>
    </row>
    <row r="363" spans="2:17">
      <c r="B363" s="9"/>
      <c r="C363" s="3"/>
      <c r="D363" s="23"/>
      <c r="E363" s="13"/>
      <c r="F363" s="3"/>
      <c r="H363" s="9"/>
      <c r="I363" s="3"/>
      <c r="J363" s="23"/>
      <c r="K363" s="13"/>
      <c r="N363" s="9"/>
      <c r="O363" s="3"/>
      <c r="P363" s="23"/>
      <c r="Q363" s="13"/>
    </row>
    <row r="364" spans="2:17">
      <c r="B364" s="9"/>
      <c r="C364" s="3"/>
      <c r="D364" s="23"/>
      <c r="E364" s="13"/>
      <c r="F364" s="3"/>
      <c r="H364" s="9"/>
      <c r="I364" s="3"/>
      <c r="J364" s="23"/>
      <c r="K364" s="13"/>
      <c r="N364" s="9"/>
      <c r="O364" s="3"/>
      <c r="P364" s="23"/>
      <c r="Q364" s="13"/>
    </row>
    <row r="365" spans="2:17">
      <c r="B365" s="9"/>
      <c r="C365" s="3"/>
      <c r="D365" s="23"/>
      <c r="E365" s="13"/>
      <c r="F365" s="3"/>
      <c r="H365" s="9"/>
      <c r="I365" s="3"/>
      <c r="J365" s="23"/>
      <c r="K365" s="13"/>
      <c r="N365" s="9"/>
      <c r="O365" s="3"/>
      <c r="P365" s="23"/>
      <c r="Q365" s="13"/>
    </row>
    <row r="366" spans="2:17">
      <c r="B366" s="9"/>
      <c r="C366" s="3"/>
      <c r="D366" s="23"/>
      <c r="E366" s="13"/>
      <c r="F366" s="3"/>
      <c r="H366" s="9"/>
      <c r="I366" s="3"/>
      <c r="J366" s="23"/>
      <c r="K366" s="13"/>
      <c r="N366" s="9"/>
      <c r="O366" s="3"/>
      <c r="P366" s="23"/>
      <c r="Q366" s="13"/>
    </row>
    <row r="367" spans="2:17">
      <c r="B367" s="9"/>
      <c r="C367" s="3"/>
      <c r="D367" s="23"/>
      <c r="E367" s="13"/>
      <c r="F367" s="3"/>
      <c r="H367" s="9"/>
      <c r="I367" s="3"/>
      <c r="J367" s="23"/>
      <c r="K367" s="13"/>
      <c r="N367" s="9"/>
      <c r="O367" s="3"/>
      <c r="P367" s="23"/>
      <c r="Q367" s="13"/>
    </row>
    <row r="368" spans="2:17">
      <c r="B368" s="9"/>
      <c r="C368" s="3"/>
      <c r="D368" s="23"/>
      <c r="E368" s="13"/>
      <c r="F368" s="3"/>
      <c r="H368" s="9"/>
      <c r="I368" s="3"/>
      <c r="J368" s="23"/>
      <c r="K368" s="13"/>
      <c r="N368" s="9"/>
      <c r="O368" s="3"/>
      <c r="P368" s="23"/>
      <c r="Q368" s="13"/>
    </row>
    <row r="369" spans="2:17">
      <c r="B369" s="9"/>
      <c r="C369" s="3"/>
      <c r="D369" s="23"/>
      <c r="E369" s="13"/>
      <c r="F369" s="3"/>
      <c r="H369" s="9"/>
      <c r="I369" s="3"/>
      <c r="J369" s="23"/>
      <c r="K369" s="13"/>
      <c r="N369" s="9"/>
      <c r="O369" s="3"/>
      <c r="P369" s="23"/>
      <c r="Q369" s="13"/>
    </row>
    <row r="370" spans="2:17">
      <c r="B370" s="9"/>
      <c r="C370" s="3"/>
      <c r="D370" s="23"/>
      <c r="E370" s="13"/>
      <c r="F370" s="3"/>
      <c r="H370" s="9"/>
      <c r="I370" s="3"/>
      <c r="J370" s="23"/>
      <c r="K370" s="13"/>
      <c r="N370" s="9"/>
      <c r="O370" s="3"/>
      <c r="P370" s="23"/>
      <c r="Q370" s="13"/>
    </row>
    <row r="371" spans="2:17">
      <c r="B371" s="9"/>
      <c r="C371" s="3"/>
      <c r="D371" s="23"/>
      <c r="E371" s="13"/>
      <c r="F371" s="3"/>
      <c r="H371" s="9"/>
      <c r="I371" s="3"/>
      <c r="J371" s="23"/>
      <c r="K371" s="13"/>
      <c r="N371" s="9"/>
      <c r="O371" s="3"/>
      <c r="P371" s="23"/>
      <c r="Q371" s="13"/>
    </row>
    <row r="372" spans="2:17">
      <c r="B372" s="9"/>
      <c r="C372" s="3"/>
      <c r="D372" s="23"/>
      <c r="E372" s="13"/>
      <c r="F372" s="3"/>
      <c r="H372" s="9"/>
      <c r="I372" s="3"/>
      <c r="J372" s="23"/>
      <c r="K372" s="13"/>
      <c r="N372" s="9"/>
      <c r="O372" s="3"/>
      <c r="P372" s="23"/>
      <c r="Q372" s="13"/>
    </row>
    <row r="373" spans="2:17">
      <c r="B373" s="9"/>
      <c r="C373" s="3"/>
      <c r="D373" s="23"/>
      <c r="E373" s="13"/>
      <c r="F373" s="3"/>
      <c r="H373" s="9"/>
      <c r="I373" s="3"/>
      <c r="J373" s="23"/>
      <c r="K373" s="13"/>
      <c r="N373" s="9"/>
      <c r="O373" s="3"/>
      <c r="P373" s="23"/>
      <c r="Q373" s="13"/>
    </row>
    <row r="374" spans="2:17">
      <c r="B374" s="9"/>
      <c r="C374" s="3"/>
      <c r="D374" s="23"/>
      <c r="E374" s="13"/>
      <c r="F374" s="3"/>
      <c r="H374" s="9"/>
      <c r="I374" s="3"/>
      <c r="J374" s="23"/>
      <c r="K374" s="13"/>
      <c r="N374" s="9"/>
      <c r="O374" s="3"/>
      <c r="P374" s="23"/>
      <c r="Q374" s="13"/>
    </row>
    <row r="375" spans="2:17">
      <c r="B375" s="9"/>
      <c r="C375" s="3"/>
      <c r="D375" s="23"/>
      <c r="E375" s="13"/>
      <c r="F375" s="3"/>
      <c r="H375" s="9"/>
      <c r="I375" s="3"/>
      <c r="J375" s="23"/>
      <c r="K375" s="13"/>
      <c r="N375" s="9"/>
      <c r="O375" s="3"/>
      <c r="P375" s="23"/>
      <c r="Q375" s="13"/>
    </row>
    <row r="376" spans="2:17">
      <c r="B376" s="9"/>
      <c r="C376" s="3"/>
      <c r="D376" s="23"/>
      <c r="E376" s="13"/>
      <c r="F376" s="3"/>
      <c r="H376" s="9"/>
      <c r="I376" s="3"/>
      <c r="J376" s="23"/>
      <c r="K376" s="13"/>
      <c r="N376" s="9"/>
      <c r="O376" s="3"/>
      <c r="P376" s="23"/>
      <c r="Q376" s="13"/>
    </row>
    <row r="377" spans="2:17">
      <c r="B377" s="9"/>
      <c r="C377" s="3"/>
      <c r="D377" s="23"/>
      <c r="E377" s="13"/>
      <c r="F377" s="3"/>
      <c r="H377" s="9"/>
      <c r="I377" s="3"/>
      <c r="J377" s="23"/>
      <c r="K377" s="13"/>
      <c r="N377" s="9"/>
      <c r="O377" s="3"/>
      <c r="P377" s="23"/>
      <c r="Q377" s="13"/>
    </row>
    <row r="378" spans="2:17">
      <c r="B378" s="9"/>
      <c r="C378" s="3"/>
      <c r="D378" s="23"/>
      <c r="E378" s="13"/>
      <c r="F378" s="3"/>
      <c r="H378" s="9"/>
      <c r="I378" s="3"/>
      <c r="J378" s="23"/>
      <c r="K378" s="13"/>
      <c r="N378" s="9"/>
      <c r="O378" s="3"/>
      <c r="P378" s="23"/>
      <c r="Q378" s="13"/>
    </row>
    <row r="379" spans="2:17">
      <c r="B379" s="9"/>
      <c r="C379" s="3"/>
      <c r="D379" s="23"/>
      <c r="E379" s="13"/>
      <c r="F379" s="3"/>
      <c r="H379" s="9"/>
      <c r="I379" s="3"/>
      <c r="J379" s="23"/>
      <c r="K379" s="13"/>
      <c r="N379" s="9"/>
      <c r="O379" s="3"/>
      <c r="P379" s="23"/>
      <c r="Q379" s="13"/>
    </row>
    <row r="380" spans="2:17">
      <c r="B380" s="9"/>
      <c r="C380" s="3"/>
      <c r="D380" s="23"/>
      <c r="E380" s="13"/>
      <c r="F380" s="3"/>
      <c r="H380" s="9"/>
      <c r="I380" s="3"/>
      <c r="J380" s="23"/>
      <c r="K380" s="13"/>
      <c r="N380" s="9"/>
      <c r="O380" s="3"/>
      <c r="P380" s="23"/>
      <c r="Q380" s="13"/>
    </row>
    <row r="381" spans="2:17">
      <c r="B381" s="9"/>
      <c r="C381" s="3"/>
      <c r="D381" s="23"/>
      <c r="E381" s="13"/>
      <c r="F381" s="3"/>
      <c r="H381" s="9"/>
      <c r="I381" s="3"/>
      <c r="J381" s="23"/>
      <c r="K381" s="13"/>
      <c r="N381" s="9"/>
      <c r="O381" s="3"/>
      <c r="P381" s="23"/>
      <c r="Q381" s="13"/>
    </row>
    <row r="382" spans="2:17">
      <c r="B382" s="9"/>
      <c r="C382" s="3"/>
      <c r="D382" s="23"/>
      <c r="E382" s="13"/>
      <c r="F382" s="3"/>
      <c r="H382" s="9"/>
      <c r="I382" s="3"/>
      <c r="J382" s="23"/>
      <c r="K382" s="13"/>
      <c r="N382" s="9"/>
      <c r="O382" s="3"/>
      <c r="P382" s="23"/>
      <c r="Q382" s="13"/>
    </row>
    <row r="383" spans="2:17" ht="15.75" thickBot="1">
      <c r="B383" s="9"/>
      <c r="C383" s="3"/>
      <c r="D383" s="23"/>
      <c r="E383" s="14"/>
      <c r="F383" s="3"/>
      <c r="H383" s="9"/>
      <c r="I383" s="3"/>
      <c r="J383" s="23"/>
      <c r="K383" s="14"/>
      <c r="N383" s="9"/>
      <c r="O383" s="3"/>
      <c r="P383" s="23"/>
      <c r="Q383" s="14"/>
    </row>
    <row r="384" spans="2:17" ht="15.75" thickBot="1">
      <c r="B384" s="9"/>
      <c r="C384" s="3"/>
      <c r="D384" s="23"/>
      <c r="E384" s="14"/>
      <c r="F384" s="3"/>
      <c r="H384" s="9"/>
      <c r="I384" s="3"/>
      <c r="J384" s="23"/>
      <c r="K384" s="14"/>
      <c r="N384" s="9"/>
      <c r="O384" s="3"/>
      <c r="P384" s="23"/>
      <c r="Q384" s="14"/>
    </row>
    <row r="385" spans="2:17" ht="15.75" thickBot="1">
      <c r="B385" s="9"/>
      <c r="C385" s="3"/>
      <c r="D385" s="23"/>
      <c r="E385" s="14"/>
      <c r="F385" s="3"/>
      <c r="H385" s="9"/>
      <c r="I385" s="3"/>
      <c r="J385" s="23"/>
      <c r="K385" s="14"/>
      <c r="N385" s="9"/>
      <c r="O385" s="3"/>
      <c r="P385" s="23"/>
      <c r="Q385" s="14"/>
    </row>
    <row r="386" spans="2:17" ht="15.75" thickBot="1">
      <c r="B386" s="9"/>
      <c r="C386" s="3"/>
      <c r="D386" s="23"/>
      <c r="E386" s="14"/>
      <c r="F386" s="3"/>
      <c r="H386" s="9"/>
      <c r="I386" s="3"/>
      <c r="J386" s="23"/>
      <c r="K386" s="14"/>
      <c r="N386" s="9"/>
      <c r="O386" s="3"/>
      <c r="P386" s="23"/>
      <c r="Q386" s="14"/>
    </row>
    <row r="387" spans="2:17" ht="15.75" thickBot="1">
      <c r="B387" s="9"/>
      <c r="C387" s="3"/>
      <c r="D387" s="23"/>
      <c r="E387" s="14"/>
      <c r="F387" s="3"/>
      <c r="H387" s="9"/>
      <c r="I387" s="3"/>
      <c r="J387" s="23"/>
      <c r="K387" s="14"/>
      <c r="N387" s="9"/>
      <c r="O387" s="3"/>
      <c r="P387" s="23"/>
      <c r="Q387" s="14"/>
    </row>
    <row r="388" spans="2:17" ht="15.75" thickBot="1">
      <c r="B388" s="9"/>
      <c r="C388" s="3"/>
      <c r="D388" s="23"/>
      <c r="E388" s="14"/>
      <c r="F388" s="3"/>
      <c r="H388" s="9"/>
      <c r="I388" s="3"/>
      <c r="J388" s="23"/>
      <c r="K388" s="14"/>
      <c r="N388" s="9"/>
      <c r="O388" s="3"/>
      <c r="P388" s="23"/>
      <c r="Q388" s="14"/>
    </row>
    <row r="389" spans="2:17" ht="15.75" thickBot="1">
      <c r="B389" s="9"/>
      <c r="C389" s="3"/>
      <c r="D389" s="23"/>
      <c r="E389" s="14"/>
      <c r="F389" s="3"/>
      <c r="H389" s="9"/>
      <c r="I389" s="3"/>
      <c r="J389" s="23"/>
      <c r="K389" s="14"/>
      <c r="N389" s="9"/>
      <c r="O389" s="3"/>
      <c r="P389" s="23"/>
      <c r="Q389" s="14"/>
    </row>
    <row r="390" spans="2:17" ht="15.75" thickBot="1">
      <c r="B390" s="9"/>
      <c r="C390" s="3"/>
      <c r="D390" s="23"/>
      <c r="E390" s="14"/>
      <c r="F390" s="3"/>
      <c r="H390" s="9"/>
      <c r="I390" s="3"/>
      <c r="J390" s="23"/>
      <c r="K390" s="14"/>
      <c r="N390" s="9"/>
      <c r="O390" s="3"/>
      <c r="P390" s="23"/>
      <c r="Q390" s="14"/>
    </row>
    <row r="391" spans="2:17" ht="15.75" thickBot="1">
      <c r="B391" s="9"/>
      <c r="C391" s="3"/>
      <c r="D391" s="23"/>
      <c r="E391" s="14"/>
      <c r="F391" s="3"/>
      <c r="H391" s="9"/>
      <c r="I391" s="3"/>
      <c r="J391" s="23"/>
      <c r="K391" s="14"/>
      <c r="N391" s="9"/>
      <c r="O391" s="3"/>
      <c r="P391" s="23"/>
      <c r="Q391" s="14"/>
    </row>
    <row r="392" spans="2:17" ht="15.75" thickBot="1">
      <c r="B392" s="9"/>
      <c r="C392" s="3"/>
      <c r="D392" s="23"/>
      <c r="E392" s="14"/>
      <c r="F392" s="3"/>
      <c r="H392" s="9"/>
      <c r="I392" s="3"/>
      <c r="J392" s="23"/>
      <c r="K392" s="14"/>
      <c r="N392" s="9"/>
      <c r="O392" s="3"/>
      <c r="P392" s="23"/>
      <c r="Q392" s="14"/>
    </row>
    <row r="393" spans="2:17" ht="15.75" thickBot="1">
      <c r="B393" s="9"/>
      <c r="C393" s="3"/>
      <c r="D393" s="23"/>
      <c r="E393" s="14"/>
      <c r="F393" s="3"/>
      <c r="H393" s="9"/>
      <c r="I393" s="3"/>
      <c r="J393" s="23"/>
      <c r="K393" s="14"/>
      <c r="N393" s="9"/>
      <c r="O393" s="3"/>
      <c r="P393" s="23"/>
      <c r="Q393" s="14"/>
    </row>
    <row r="394" spans="2:17" ht="15.75" thickBot="1">
      <c r="B394" s="9"/>
      <c r="C394" s="3"/>
      <c r="D394" s="23"/>
      <c r="E394" s="14"/>
      <c r="F394" s="3"/>
      <c r="H394" s="9"/>
      <c r="I394" s="3"/>
      <c r="J394" s="23"/>
      <c r="K394" s="14"/>
      <c r="N394" s="9"/>
      <c r="O394" s="3"/>
      <c r="P394" s="23"/>
      <c r="Q394" s="14"/>
    </row>
    <row r="395" spans="2:17" ht="15.75" thickBot="1">
      <c r="B395" s="9"/>
      <c r="C395" s="3"/>
      <c r="D395" s="23"/>
      <c r="E395" s="14"/>
      <c r="F395" s="3"/>
      <c r="H395" s="9"/>
      <c r="I395" s="3"/>
      <c r="J395" s="23"/>
      <c r="K395" s="14"/>
      <c r="N395" s="9"/>
      <c r="O395" s="3"/>
      <c r="P395" s="23"/>
      <c r="Q395" s="14"/>
    </row>
    <row r="396" spans="2:17" ht="15.75" thickBot="1">
      <c r="B396" s="9"/>
      <c r="C396" s="3"/>
      <c r="D396" s="23"/>
      <c r="E396" s="14"/>
      <c r="F396" s="3"/>
      <c r="H396" s="9"/>
      <c r="I396" s="3"/>
      <c r="J396" s="23"/>
      <c r="K396" s="14"/>
      <c r="N396" s="9"/>
      <c r="O396" s="3"/>
      <c r="P396" s="23"/>
      <c r="Q396" s="14"/>
    </row>
    <row r="397" spans="2:17" ht="15.75" thickBot="1">
      <c r="B397" s="9"/>
      <c r="C397" s="3"/>
      <c r="D397" s="23"/>
      <c r="E397" s="14"/>
      <c r="F397" s="3"/>
      <c r="H397" s="9"/>
      <c r="I397" s="3"/>
      <c r="J397" s="23"/>
      <c r="K397" s="14"/>
      <c r="N397" s="9"/>
      <c r="O397" s="3"/>
      <c r="P397" s="23"/>
      <c r="Q397" s="14"/>
    </row>
    <row r="398" spans="2:17" ht="15.75" thickBot="1">
      <c r="B398" s="9"/>
      <c r="C398" s="3"/>
      <c r="D398" s="23"/>
      <c r="E398" s="14"/>
      <c r="F398" s="3"/>
      <c r="H398" s="9"/>
      <c r="I398" s="3"/>
      <c r="J398" s="23"/>
      <c r="K398" s="14"/>
      <c r="N398" s="9"/>
      <c r="O398" s="3"/>
      <c r="P398" s="23"/>
      <c r="Q398" s="14"/>
    </row>
    <row r="399" spans="2:17" ht="15.75" thickBot="1">
      <c r="B399" s="9"/>
      <c r="C399" s="3"/>
      <c r="D399" s="23"/>
      <c r="E399" s="14"/>
      <c r="F399" s="3"/>
      <c r="H399" s="9"/>
      <c r="I399" s="3"/>
      <c r="J399" s="23"/>
      <c r="K399" s="14"/>
      <c r="N399" s="9"/>
      <c r="O399" s="3"/>
      <c r="P399" s="23"/>
      <c r="Q399" s="14"/>
    </row>
    <row r="400" spans="2:17" ht="15.75" thickBot="1">
      <c r="B400" s="9"/>
      <c r="C400" s="3"/>
      <c r="D400" s="23"/>
      <c r="E400" s="14"/>
      <c r="F400" s="3"/>
      <c r="H400" s="9"/>
      <c r="I400" s="3"/>
      <c r="J400" s="23"/>
      <c r="K400" s="14"/>
      <c r="N400" s="9"/>
      <c r="O400" s="3"/>
      <c r="P400" s="23"/>
      <c r="Q400" s="14"/>
    </row>
    <row r="401" spans="2:17" ht="15.75" thickBot="1">
      <c r="B401" s="9"/>
      <c r="C401" s="3"/>
      <c r="D401" s="23"/>
      <c r="E401" s="14"/>
      <c r="F401" s="3"/>
      <c r="H401" s="9"/>
      <c r="I401" s="3"/>
      <c r="J401" s="23"/>
      <c r="K401" s="14"/>
      <c r="N401" s="9"/>
      <c r="O401" s="3"/>
      <c r="P401" s="23"/>
      <c r="Q401" s="14"/>
    </row>
    <row r="402" spans="2:17" ht="15.75" thickBot="1">
      <c r="B402" s="9"/>
      <c r="C402" s="3"/>
      <c r="D402" s="29"/>
      <c r="E402" s="14"/>
      <c r="F402" s="3"/>
      <c r="H402" s="9"/>
      <c r="I402" s="3"/>
      <c r="J402" s="29"/>
      <c r="K402" s="14"/>
      <c r="N402" s="9"/>
      <c r="O402" s="3"/>
      <c r="P402" s="29"/>
      <c r="Q402" s="14"/>
    </row>
    <row r="403" spans="2:17">
      <c r="B403" s="9"/>
      <c r="C403" s="3"/>
      <c r="E403" s="11"/>
      <c r="F403" s="3"/>
      <c r="H403" s="9"/>
      <c r="I403" s="3"/>
      <c r="K403" s="11"/>
      <c r="N403" s="9"/>
      <c r="O403" s="3"/>
      <c r="Q403" s="11"/>
    </row>
    <row r="404" spans="2:17">
      <c r="B404" s="9"/>
      <c r="C404" s="3"/>
      <c r="E404" s="11"/>
      <c r="F404" s="3"/>
      <c r="H404" s="9"/>
      <c r="I404" s="3"/>
      <c r="K404" s="11"/>
      <c r="N404" s="9"/>
      <c r="O404" s="3"/>
      <c r="Q404" s="11"/>
    </row>
    <row r="405" spans="2:17">
      <c r="B405" s="9"/>
      <c r="C405" s="3"/>
      <c r="E405" s="11"/>
      <c r="F405" s="3"/>
      <c r="H405" s="9"/>
      <c r="I405" s="3"/>
      <c r="K405" s="11"/>
      <c r="N405" s="9"/>
      <c r="O405" s="3"/>
      <c r="Q405" s="11"/>
    </row>
    <row r="406" spans="2:17">
      <c r="B406" s="9"/>
      <c r="C406" s="3"/>
      <c r="E406" s="11"/>
      <c r="F406" s="3"/>
      <c r="H406" s="9"/>
      <c r="I406" s="3"/>
      <c r="K406" s="11"/>
      <c r="N406" s="9"/>
      <c r="O406" s="3"/>
      <c r="Q406" s="11"/>
    </row>
    <row r="407" spans="2:17">
      <c r="B407" s="9"/>
      <c r="C407" s="3"/>
      <c r="E407" s="11"/>
      <c r="F407" s="3"/>
      <c r="H407" s="9"/>
      <c r="I407" s="3"/>
      <c r="K407" s="11"/>
      <c r="N407" s="9"/>
      <c r="O407" s="3"/>
      <c r="Q407" s="11"/>
    </row>
    <row r="408" spans="2:17">
      <c r="B408" s="9"/>
      <c r="C408" s="3"/>
      <c r="E408" s="11"/>
      <c r="F408" s="3"/>
      <c r="H408" s="9"/>
      <c r="I408" s="3"/>
      <c r="K408" s="11"/>
      <c r="N408" s="9"/>
      <c r="O408" s="3"/>
      <c r="Q408" s="11"/>
    </row>
    <row r="409" spans="2:17">
      <c r="B409" s="9"/>
      <c r="C409" s="3"/>
      <c r="E409" s="11"/>
      <c r="F409" s="3"/>
      <c r="H409" s="9"/>
      <c r="I409" s="3"/>
      <c r="K409" s="11"/>
      <c r="N409" s="9"/>
      <c r="O409" s="3"/>
      <c r="Q409" s="11"/>
    </row>
    <row r="410" spans="2:17">
      <c r="B410" s="9"/>
      <c r="C410" s="3"/>
      <c r="E410" s="11"/>
      <c r="F410" s="3"/>
      <c r="H410" s="9"/>
      <c r="I410" s="3"/>
      <c r="K410" s="11"/>
      <c r="N410" s="9"/>
      <c r="O410" s="3"/>
      <c r="Q410" s="11"/>
    </row>
    <row r="411" spans="2:17">
      <c r="B411" s="9"/>
      <c r="C411" s="3"/>
      <c r="E411" s="11"/>
      <c r="F411" s="3"/>
      <c r="H411" s="9"/>
      <c r="I411" s="3"/>
      <c r="K411" s="11"/>
      <c r="N411" s="9"/>
      <c r="O411" s="3"/>
      <c r="Q411" s="11"/>
    </row>
    <row r="412" spans="2:17">
      <c r="B412" s="9"/>
      <c r="C412" s="3"/>
      <c r="E412" s="11"/>
      <c r="F412" s="3"/>
      <c r="H412" s="9"/>
      <c r="I412" s="3"/>
      <c r="K412" s="11"/>
      <c r="N412" s="9"/>
      <c r="O412" s="3"/>
      <c r="Q412" s="11"/>
    </row>
    <row r="413" spans="2:17">
      <c r="B413" s="9"/>
      <c r="C413" s="3"/>
      <c r="E413" s="11"/>
      <c r="F413" s="3"/>
      <c r="H413" s="9"/>
      <c r="I413" s="3"/>
      <c r="K413" s="11"/>
      <c r="N413" s="9"/>
      <c r="O413" s="3"/>
      <c r="Q413" s="11"/>
    </row>
    <row r="414" spans="2:17">
      <c r="B414" s="9"/>
      <c r="C414" s="3"/>
      <c r="E414" s="11"/>
      <c r="F414" s="3"/>
      <c r="H414" s="9"/>
      <c r="I414" s="3"/>
      <c r="K414" s="11"/>
      <c r="N414" s="9"/>
      <c r="O414" s="3"/>
      <c r="Q414" s="11"/>
    </row>
    <row r="415" spans="2:17">
      <c r="B415" s="9"/>
      <c r="C415" s="3"/>
      <c r="E415" s="11"/>
      <c r="F415" s="3"/>
      <c r="H415" s="9"/>
      <c r="I415" s="3"/>
      <c r="K415" s="11"/>
      <c r="N415" s="9"/>
      <c r="O415" s="3"/>
      <c r="Q415" s="11"/>
    </row>
    <row r="416" spans="2:17">
      <c r="B416" s="9"/>
      <c r="C416" s="3"/>
      <c r="E416" s="11"/>
      <c r="F416" s="3"/>
      <c r="H416" s="9"/>
      <c r="I416" s="3"/>
      <c r="K416" s="11"/>
      <c r="N416" s="9"/>
      <c r="O416" s="3"/>
      <c r="Q416" s="11"/>
    </row>
    <row r="417" spans="2:17">
      <c r="B417" s="9"/>
      <c r="C417" s="3"/>
      <c r="E417" s="11"/>
      <c r="F417" s="3"/>
      <c r="H417" s="9"/>
      <c r="I417" s="3"/>
      <c r="K417" s="11"/>
      <c r="N417" s="9"/>
      <c r="O417" s="3"/>
      <c r="Q417" s="11"/>
    </row>
    <row r="418" spans="2:17">
      <c r="B418" s="9"/>
      <c r="C418" s="3"/>
      <c r="E418" s="11"/>
      <c r="F418" s="3"/>
      <c r="H418" s="9"/>
      <c r="I418" s="3"/>
      <c r="K418" s="11"/>
      <c r="N418" s="9"/>
      <c r="O418" s="3"/>
      <c r="Q418" s="11"/>
    </row>
    <row r="419" spans="2:17">
      <c r="B419" s="9"/>
      <c r="C419" s="3"/>
      <c r="E419" s="11"/>
      <c r="F419" s="3"/>
      <c r="H419" s="9"/>
      <c r="I419" s="3"/>
      <c r="K419" s="11"/>
      <c r="N419" s="9"/>
      <c r="O419" s="3"/>
      <c r="Q419" s="11"/>
    </row>
    <row r="420" spans="2:17">
      <c r="B420" s="9"/>
      <c r="C420" s="3"/>
      <c r="E420" s="11"/>
      <c r="F420" s="3"/>
      <c r="H420" s="9"/>
      <c r="I420" s="3"/>
      <c r="K420" s="11"/>
      <c r="N420" s="9"/>
      <c r="O420" s="3"/>
      <c r="Q420" s="11"/>
    </row>
    <row r="421" spans="2:17">
      <c r="B421" s="9"/>
      <c r="C421" s="3"/>
      <c r="E421" s="11"/>
      <c r="F421" s="3"/>
      <c r="H421" s="9"/>
      <c r="I421" s="3"/>
      <c r="K421" s="11"/>
      <c r="N421" s="9"/>
      <c r="O421" s="3"/>
      <c r="Q421" s="11"/>
    </row>
    <row r="422" spans="2:17">
      <c r="B422" s="9"/>
      <c r="C422" s="3"/>
      <c r="E422" s="11"/>
      <c r="F422" s="3"/>
      <c r="H422" s="9"/>
      <c r="I422" s="3"/>
      <c r="K422" s="11"/>
      <c r="N422" s="9"/>
      <c r="O422" s="3"/>
      <c r="Q422" s="11"/>
    </row>
    <row r="423" spans="2:17">
      <c r="B423" s="9"/>
      <c r="C423" s="3"/>
      <c r="E423" s="11"/>
      <c r="F423" s="3"/>
      <c r="H423" s="9"/>
      <c r="I423" s="3"/>
      <c r="K423" s="11"/>
      <c r="N423" s="9"/>
      <c r="O423" s="3"/>
      <c r="Q423" s="11"/>
    </row>
    <row r="424" spans="2:17">
      <c r="B424" s="9"/>
      <c r="C424" s="3"/>
      <c r="E424" s="11"/>
      <c r="F424" s="3"/>
      <c r="H424" s="9"/>
      <c r="I424" s="3"/>
      <c r="K424" s="11"/>
      <c r="N424" s="9"/>
      <c r="O424" s="3"/>
      <c r="Q424" s="11"/>
    </row>
    <row r="425" spans="2:17">
      <c r="B425" s="9"/>
      <c r="C425" s="3"/>
      <c r="E425" s="11"/>
      <c r="F425" s="3"/>
      <c r="H425" s="9"/>
      <c r="I425" s="3"/>
      <c r="K425" s="11"/>
      <c r="N425" s="9"/>
      <c r="O425" s="3"/>
      <c r="Q425" s="11"/>
    </row>
    <row r="426" spans="2:17">
      <c r="B426" s="9"/>
      <c r="C426" s="3"/>
      <c r="E426" s="11"/>
      <c r="F426" s="3"/>
      <c r="H426" s="9"/>
      <c r="I426" s="3"/>
      <c r="K426" s="11"/>
      <c r="N426" s="9"/>
      <c r="O426" s="3"/>
      <c r="Q426" s="11"/>
    </row>
    <row r="427" spans="2:17">
      <c r="B427" s="9"/>
      <c r="C427" s="3"/>
      <c r="E427" s="11"/>
      <c r="F427" s="3"/>
      <c r="H427" s="9"/>
      <c r="I427" s="3"/>
      <c r="K427" s="11"/>
      <c r="N427" s="9"/>
      <c r="O427" s="3"/>
      <c r="Q427" s="11"/>
    </row>
    <row r="428" spans="2:17">
      <c r="B428" s="9"/>
      <c r="C428" s="3"/>
      <c r="E428" s="11"/>
      <c r="F428" s="3"/>
      <c r="H428" s="9"/>
      <c r="I428" s="3"/>
      <c r="K428" s="11"/>
      <c r="N428" s="9"/>
      <c r="O428" s="3"/>
      <c r="Q428" s="11"/>
    </row>
    <row r="429" spans="2:17">
      <c r="B429" s="9"/>
      <c r="C429" s="3"/>
      <c r="E429" s="11"/>
      <c r="F429" s="3"/>
      <c r="H429" s="9"/>
      <c r="I429" s="3"/>
      <c r="K429" s="11"/>
      <c r="N429" s="9"/>
      <c r="O429" s="3"/>
      <c r="Q429" s="11"/>
    </row>
    <row r="430" spans="2:17">
      <c r="B430" s="9"/>
      <c r="C430" s="3"/>
      <c r="E430" s="11"/>
      <c r="F430" s="3"/>
      <c r="H430" s="9"/>
      <c r="I430" s="3"/>
      <c r="K430" s="11"/>
      <c r="N430" s="9"/>
      <c r="O430" s="3"/>
      <c r="Q430" s="11"/>
    </row>
    <row r="431" spans="2:17">
      <c r="B431" s="9"/>
      <c r="C431" s="3"/>
      <c r="E431" s="11"/>
      <c r="F431" s="3"/>
      <c r="H431" s="9"/>
      <c r="I431" s="3"/>
      <c r="K431" s="11"/>
      <c r="N431" s="9"/>
      <c r="O431" s="3"/>
      <c r="Q431" s="11"/>
    </row>
    <row r="432" spans="2:17">
      <c r="B432" s="9"/>
      <c r="C432" s="3"/>
      <c r="E432" s="11"/>
      <c r="F432" s="3"/>
      <c r="H432" s="9"/>
      <c r="I432" s="3"/>
      <c r="K432" s="11"/>
      <c r="N432" s="9"/>
      <c r="O432" s="3"/>
      <c r="Q432" s="11"/>
    </row>
    <row r="433" spans="2:17">
      <c r="B433" s="9"/>
      <c r="C433" s="3"/>
      <c r="E433" s="11"/>
      <c r="F433" s="3"/>
      <c r="H433" s="9"/>
      <c r="I433" s="3"/>
      <c r="K433" s="11"/>
      <c r="N433" s="9"/>
      <c r="O433" s="3"/>
      <c r="Q433" s="11"/>
    </row>
    <row r="434" spans="2:17">
      <c r="B434" s="9"/>
      <c r="C434" s="3"/>
      <c r="E434" s="11"/>
      <c r="F434" s="3"/>
      <c r="H434" s="9"/>
      <c r="I434" s="3"/>
      <c r="K434" s="11"/>
      <c r="N434" s="9"/>
      <c r="O434" s="3"/>
      <c r="Q434" s="11"/>
    </row>
    <row r="435" spans="2:17">
      <c r="B435" s="9"/>
      <c r="C435" s="3"/>
      <c r="E435" s="11"/>
      <c r="F435" s="3"/>
      <c r="H435" s="9"/>
      <c r="I435" s="3"/>
      <c r="K435" s="11"/>
      <c r="N435" s="9"/>
      <c r="O435" s="3"/>
      <c r="Q435" s="11"/>
    </row>
    <row r="436" spans="2:17">
      <c r="B436" s="9"/>
      <c r="C436" s="3"/>
      <c r="E436" s="11"/>
      <c r="F436" s="3"/>
      <c r="H436" s="9"/>
      <c r="I436" s="3"/>
      <c r="K436" s="11"/>
      <c r="N436" s="9"/>
      <c r="O436" s="3"/>
      <c r="Q436" s="11"/>
    </row>
    <row r="437" spans="2:17">
      <c r="B437" s="9"/>
      <c r="C437" s="3"/>
      <c r="E437" s="11"/>
      <c r="F437" s="3"/>
      <c r="H437" s="9"/>
      <c r="I437" s="3"/>
      <c r="K437" s="11"/>
      <c r="N437" s="9"/>
      <c r="O437" s="3"/>
      <c r="Q437" s="11"/>
    </row>
    <row r="438" spans="2:17">
      <c r="B438" s="9"/>
      <c r="C438" s="3"/>
      <c r="E438" s="11"/>
      <c r="F438" s="3"/>
      <c r="H438" s="9"/>
      <c r="I438" s="3"/>
      <c r="K438" s="11"/>
      <c r="N438" s="9"/>
      <c r="O438" s="3"/>
      <c r="Q438" s="11"/>
    </row>
    <row r="439" spans="2:17">
      <c r="B439" s="9"/>
      <c r="C439" s="3"/>
      <c r="E439" s="11"/>
      <c r="F439" s="3"/>
      <c r="H439" s="9"/>
      <c r="I439" s="3"/>
      <c r="K439" s="11"/>
      <c r="N439" s="9"/>
      <c r="O439" s="3"/>
      <c r="Q439" s="11"/>
    </row>
    <row r="440" spans="2:17">
      <c r="B440" s="9"/>
      <c r="C440" s="3"/>
      <c r="E440" s="11"/>
      <c r="F440" s="3"/>
      <c r="H440" s="9"/>
      <c r="I440" s="3"/>
      <c r="K440" s="11"/>
      <c r="N440" s="9"/>
      <c r="O440" s="3"/>
      <c r="Q440" s="11"/>
    </row>
    <row r="441" spans="2:17">
      <c r="B441" s="9"/>
      <c r="C441" s="3"/>
      <c r="E441" s="11"/>
      <c r="F441" s="3"/>
      <c r="H441" s="9"/>
      <c r="I441" s="3"/>
      <c r="K441" s="11"/>
      <c r="N441" s="9"/>
      <c r="O441" s="3"/>
      <c r="Q441" s="11"/>
    </row>
    <row r="442" spans="2:17">
      <c r="B442" s="9"/>
      <c r="C442" s="3"/>
      <c r="E442" s="11"/>
      <c r="F442" s="3"/>
      <c r="H442" s="9"/>
      <c r="I442" s="3"/>
      <c r="K442" s="11"/>
      <c r="N442" s="9"/>
      <c r="O442" s="3"/>
      <c r="Q442" s="11"/>
    </row>
    <row r="443" spans="2:17">
      <c r="B443" s="9"/>
      <c r="C443" s="3"/>
      <c r="E443" s="11"/>
      <c r="F443" s="3"/>
      <c r="H443" s="9"/>
      <c r="I443" s="3"/>
      <c r="K443" s="11"/>
      <c r="N443" s="9"/>
      <c r="O443" s="3"/>
      <c r="Q443" s="11"/>
    </row>
    <row r="444" spans="2:17">
      <c r="B444" s="9"/>
      <c r="C444" s="3"/>
      <c r="E444" s="11"/>
      <c r="F444" s="3"/>
      <c r="H444" s="9"/>
      <c r="I444" s="3"/>
      <c r="K444" s="11"/>
      <c r="N444" s="9"/>
      <c r="O444" s="3"/>
      <c r="Q444" s="11"/>
    </row>
    <row r="445" spans="2:17">
      <c r="B445" s="9"/>
      <c r="C445" s="3"/>
      <c r="E445" s="11"/>
      <c r="F445" s="3"/>
      <c r="H445" s="9"/>
      <c r="I445" s="3"/>
      <c r="K445" s="11"/>
      <c r="N445" s="9"/>
      <c r="O445" s="3"/>
      <c r="Q445" s="11"/>
    </row>
    <row r="446" spans="2:17">
      <c r="B446" s="9"/>
      <c r="C446" s="3"/>
      <c r="E446" s="11"/>
      <c r="F446" s="3"/>
      <c r="H446" s="9"/>
      <c r="I446" s="3"/>
      <c r="K446" s="11"/>
      <c r="N446" s="9"/>
      <c r="O446" s="3"/>
      <c r="Q446" s="11"/>
    </row>
    <row r="447" spans="2:17">
      <c r="B447" s="9"/>
      <c r="C447" s="3"/>
      <c r="E447" s="11"/>
      <c r="F447" s="3"/>
      <c r="H447" s="9"/>
      <c r="I447" s="3"/>
      <c r="K447" s="11"/>
      <c r="N447" s="9"/>
      <c r="O447" s="3"/>
      <c r="Q447" s="11"/>
    </row>
    <row r="448" spans="2:17">
      <c r="B448" s="9"/>
      <c r="C448" s="3"/>
      <c r="E448" s="11"/>
      <c r="F448" s="3"/>
      <c r="H448" s="9"/>
      <c r="I448" s="3"/>
      <c r="K448" s="11"/>
      <c r="N448" s="9"/>
      <c r="O448" s="3"/>
      <c r="Q448" s="11"/>
    </row>
    <row r="449" spans="2:17">
      <c r="B449" s="9"/>
      <c r="C449" s="3"/>
      <c r="E449" s="11"/>
      <c r="F449" s="3"/>
      <c r="H449" s="9"/>
      <c r="I449" s="3"/>
      <c r="K449" s="11"/>
      <c r="N449" s="9"/>
      <c r="O449" s="3"/>
      <c r="Q449" s="11"/>
    </row>
    <row r="450" spans="2:17">
      <c r="B450" s="9"/>
      <c r="C450" s="3"/>
      <c r="E450" s="11"/>
      <c r="F450" s="3"/>
      <c r="H450" s="9"/>
      <c r="I450" s="3"/>
      <c r="K450" s="11"/>
      <c r="N450" s="9"/>
      <c r="O450" s="3"/>
      <c r="Q450" s="11"/>
    </row>
    <row r="451" spans="2:17">
      <c r="B451" s="9"/>
      <c r="C451" s="3"/>
      <c r="E451" s="11"/>
      <c r="F451" s="3"/>
      <c r="H451" s="9"/>
      <c r="I451" s="3"/>
      <c r="K451" s="11"/>
      <c r="N451" s="9"/>
      <c r="O451" s="3"/>
      <c r="Q451" s="11"/>
    </row>
    <row r="452" spans="2:17">
      <c r="B452" s="9"/>
      <c r="C452" s="3"/>
      <c r="E452" s="11"/>
      <c r="F452" s="3"/>
      <c r="H452" s="9"/>
      <c r="I452" s="3"/>
      <c r="K452" s="11"/>
      <c r="N452" s="9"/>
      <c r="O452" s="3"/>
      <c r="Q452" s="11"/>
    </row>
    <row r="453" spans="2:17">
      <c r="B453" s="9"/>
      <c r="C453" s="3"/>
      <c r="E453" s="11"/>
      <c r="F453" s="3"/>
      <c r="H453" s="9"/>
      <c r="I453" s="3"/>
      <c r="K453" s="11"/>
      <c r="N453" s="9"/>
      <c r="O453" s="3"/>
      <c r="Q453" s="11"/>
    </row>
    <row r="454" spans="2:17">
      <c r="B454" s="9"/>
      <c r="C454" s="3"/>
      <c r="E454" s="11"/>
      <c r="F454" s="3"/>
      <c r="H454" s="9"/>
      <c r="I454" s="3"/>
      <c r="K454" s="11"/>
      <c r="N454" s="9"/>
      <c r="O454" s="3"/>
      <c r="Q454" s="11"/>
    </row>
    <row r="455" spans="2:17">
      <c r="B455" s="9"/>
      <c r="C455" s="3"/>
      <c r="E455" s="11"/>
      <c r="F455" s="3"/>
      <c r="H455" s="9"/>
      <c r="I455" s="3"/>
      <c r="K455" s="11"/>
      <c r="N455" s="9"/>
      <c r="O455" s="3"/>
      <c r="Q455" s="11"/>
    </row>
    <row r="456" spans="2:17">
      <c r="B456" s="9"/>
      <c r="C456" s="3"/>
      <c r="E456" s="11"/>
      <c r="F456" s="3"/>
      <c r="H456" s="9"/>
      <c r="I456" s="3"/>
      <c r="K456" s="11"/>
      <c r="N456" s="9"/>
      <c r="O456" s="3"/>
      <c r="Q456" s="11"/>
    </row>
    <row r="457" spans="2:17">
      <c r="B457" s="9"/>
      <c r="C457" s="3"/>
      <c r="E457" s="11"/>
      <c r="F457" s="3"/>
      <c r="H457" s="9"/>
      <c r="I457" s="3"/>
      <c r="K457" s="11"/>
      <c r="N457" s="9"/>
      <c r="O457" s="3"/>
      <c r="Q457" s="11"/>
    </row>
    <row r="458" spans="2:17">
      <c r="B458" s="9"/>
      <c r="C458" s="3"/>
      <c r="E458" s="11"/>
      <c r="F458" s="3"/>
      <c r="H458" s="9"/>
      <c r="I458" s="3"/>
      <c r="K458" s="11"/>
      <c r="N458" s="9"/>
      <c r="O458" s="3"/>
      <c r="Q458" s="11"/>
    </row>
    <row r="459" spans="2:17">
      <c r="B459" s="9"/>
      <c r="C459" s="3"/>
      <c r="E459" s="11"/>
      <c r="F459" s="3"/>
      <c r="H459" s="9"/>
      <c r="I459" s="3"/>
      <c r="K459" s="11"/>
      <c r="N459" s="9"/>
      <c r="O459" s="3"/>
      <c r="Q459" s="11"/>
    </row>
    <row r="460" spans="2:17">
      <c r="B460" s="9"/>
      <c r="C460" s="3"/>
      <c r="E460" s="11"/>
      <c r="F460" s="3"/>
      <c r="H460" s="9"/>
      <c r="I460" s="3"/>
      <c r="K460" s="11"/>
      <c r="N460" s="9"/>
      <c r="O460" s="3"/>
      <c r="Q460" s="11"/>
    </row>
    <row r="461" spans="2:17">
      <c r="B461" s="9"/>
      <c r="C461" s="3"/>
      <c r="E461" s="11"/>
      <c r="F461" s="3"/>
      <c r="H461" s="9"/>
      <c r="I461" s="3"/>
      <c r="K461" s="11"/>
      <c r="N461" s="9"/>
      <c r="O461" s="3"/>
      <c r="Q461" s="11"/>
    </row>
    <row r="462" spans="2:17">
      <c r="B462" s="9"/>
      <c r="C462" s="3"/>
      <c r="E462" s="11"/>
      <c r="F462" s="3"/>
      <c r="H462" s="9"/>
      <c r="I462" s="3"/>
      <c r="K462" s="11"/>
      <c r="N462" s="9"/>
      <c r="O462" s="3"/>
      <c r="Q462" s="11"/>
    </row>
    <row r="463" spans="2:17">
      <c r="B463" s="9"/>
      <c r="C463" s="3"/>
      <c r="E463" s="11"/>
      <c r="F463" s="3"/>
      <c r="H463" s="9"/>
      <c r="I463" s="3"/>
      <c r="K463" s="11"/>
      <c r="N463" s="9"/>
      <c r="O463" s="3"/>
      <c r="Q463" s="11"/>
    </row>
    <row r="464" spans="2:17">
      <c r="B464" s="9"/>
      <c r="C464" s="3"/>
      <c r="E464" s="11"/>
      <c r="F464" s="3"/>
      <c r="H464" s="9"/>
      <c r="I464" s="3"/>
      <c r="K464" s="11"/>
      <c r="N464" s="9"/>
      <c r="O464" s="3"/>
      <c r="Q464" s="11"/>
    </row>
    <row r="465" spans="2:17">
      <c r="B465" s="9"/>
      <c r="C465" s="3"/>
      <c r="E465" s="11"/>
      <c r="F465" s="3"/>
      <c r="H465" s="9"/>
      <c r="I465" s="3"/>
      <c r="K465" s="11"/>
      <c r="N465" s="9"/>
      <c r="O465" s="3"/>
      <c r="Q465" s="11"/>
    </row>
    <row r="466" spans="2:17">
      <c r="B466" s="9"/>
      <c r="C466" s="3"/>
      <c r="E466" s="11"/>
      <c r="F466" s="3"/>
      <c r="H466" s="9"/>
      <c r="I466" s="3"/>
      <c r="K466" s="11"/>
      <c r="N466" s="9"/>
      <c r="O466" s="3"/>
      <c r="Q466" s="11"/>
    </row>
    <row r="467" spans="2:17">
      <c r="B467" s="9"/>
      <c r="C467" s="3"/>
      <c r="E467" s="11"/>
      <c r="F467" s="3"/>
      <c r="H467" s="9"/>
      <c r="I467" s="3"/>
      <c r="K467" s="11"/>
      <c r="N467" s="9"/>
      <c r="O467" s="3"/>
      <c r="Q467" s="11"/>
    </row>
    <row r="468" spans="2:17">
      <c r="B468" s="9"/>
      <c r="C468" s="3"/>
      <c r="E468" s="11"/>
      <c r="F468" s="3"/>
      <c r="H468" s="9"/>
      <c r="I468" s="3"/>
      <c r="K468" s="11"/>
      <c r="N468" s="9"/>
      <c r="O468" s="3"/>
      <c r="Q468" s="11"/>
    </row>
    <row r="469" spans="2:17">
      <c r="B469" s="9"/>
      <c r="C469" s="3"/>
      <c r="E469" s="11"/>
      <c r="F469" s="3"/>
      <c r="H469" s="9"/>
      <c r="I469" s="3"/>
      <c r="K469" s="11"/>
      <c r="N469" s="9"/>
      <c r="O469" s="3"/>
      <c r="Q469" s="11"/>
    </row>
    <row r="470" spans="2:17">
      <c r="B470" s="9"/>
      <c r="C470" s="3"/>
      <c r="E470" s="11"/>
      <c r="F470" s="3"/>
      <c r="H470" s="9"/>
      <c r="I470" s="3"/>
      <c r="K470" s="11"/>
      <c r="N470" s="9"/>
      <c r="O470" s="3"/>
      <c r="Q470" s="11"/>
    </row>
    <row r="471" spans="2:17">
      <c r="B471" s="9"/>
      <c r="C471" s="3"/>
      <c r="E471" s="11"/>
      <c r="F471" s="3"/>
      <c r="H471" s="9"/>
      <c r="I471" s="3"/>
      <c r="K471" s="11"/>
      <c r="N471" s="9"/>
      <c r="O471" s="3"/>
      <c r="Q471" s="11"/>
    </row>
    <row r="472" spans="2:17">
      <c r="B472" s="9"/>
      <c r="C472" s="3"/>
      <c r="E472" s="11"/>
      <c r="F472" s="3"/>
      <c r="H472" s="9"/>
      <c r="I472" s="3"/>
      <c r="K472" s="11"/>
      <c r="N472" s="9"/>
      <c r="O472" s="3"/>
      <c r="Q472" s="11"/>
    </row>
    <row r="473" spans="2:17">
      <c r="B473" s="9"/>
      <c r="C473" s="3"/>
      <c r="E473" s="11"/>
      <c r="F473" s="3"/>
      <c r="H473" s="9"/>
      <c r="I473" s="3"/>
      <c r="K473" s="11"/>
      <c r="N473" s="9"/>
      <c r="O473" s="3"/>
      <c r="Q473" s="11"/>
    </row>
    <row r="474" spans="2:17">
      <c r="B474" s="9"/>
      <c r="C474" s="3"/>
      <c r="E474" s="11"/>
      <c r="F474" s="3"/>
      <c r="H474" s="9"/>
      <c r="I474" s="3"/>
      <c r="K474" s="11"/>
      <c r="N474" s="9"/>
      <c r="O474" s="3"/>
      <c r="Q474" s="11"/>
    </row>
    <row r="475" spans="2:17">
      <c r="B475" s="9"/>
      <c r="C475" s="3"/>
      <c r="E475" s="11"/>
      <c r="F475" s="3"/>
      <c r="H475" s="9"/>
      <c r="I475" s="3"/>
      <c r="K475" s="11"/>
      <c r="N475" s="9"/>
      <c r="O475" s="3"/>
      <c r="Q475" s="11"/>
    </row>
    <row r="476" spans="2:17">
      <c r="B476" s="9"/>
      <c r="C476" s="3"/>
      <c r="E476" s="11"/>
      <c r="F476" s="3"/>
      <c r="H476" s="9"/>
      <c r="I476" s="3"/>
      <c r="K476" s="11"/>
      <c r="N476" s="9"/>
      <c r="O476" s="3"/>
      <c r="Q476" s="11"/>
    </row>
    <row r="477" spans="2:17">
      <c r="B477" s="9"/>
      <c r="C477" s="3"/>
      <c r="E477" s="11"/>
      <c r="F477" s="3"/>
      <c r="H477" s="9"/>
      <c r="I477" s="3"/>
      <c r="K477" s="11"/>
      <c r="N477" s="9"/>
      <c r="O477" s="3"/>
      <c r="Q477" s="11"/>
    </row>
    <row r="478" spans="2:17">
      <c r="B478" s="9"/>
      <c r="C478" s="3"/>
      <c r="E478" s="11"/>
      <c r="F478" s="3"/>
      <c r="H478" s="9"/>
      <c r="I478" s="3"/>
      <c r="K478" s="11"/>
      <c r="N478" s="9"/>
      <c r="O478" s="3"/>
      <c r="Q478" s="11"/>
    </row>
    <row r="479" spans="2:17">
      <c r="B479" s="9"/>
      <c r="C479" s="3"/>
      <c r="E479" s="11"/>
      <c r="F479" s="3"/>
      <c r="H479" s="9"/>
      <c r="I479" s="3"/>
      <c r="K479" s="11"/>
      <c r="N479" s="9"/>
      <c r="O479" s="3"/>
      <c r="Q479" s="11"/>
    </row>
    <row r="480" spans="2:17">
      <c r="B480" s="9"/>
      <c r="C480" s="3"/>
      <c r="E480" s="11"/>
      <c r="F480" s="3"/>
      <c r="H480" s="9"/>
      <c r="I480" s="3"/>
      <c r="K480" s="11"/>
      <c r="N480" s="9"/>
      <c r="O480" s="3"/>
      <c r="Q480" s="11"/>
    </row>
    <row r="481" spans="2:17">
      <c r="B481" s="9"/>
      <c r="C481" s="3"/>
      <c r="E481" s="11"/>
      <c r="F481" s="3"/>
      <c r="H481" s="9"/>
      <c r="I481" s="3"/>
      <c r="K481" s="11"/>
      <c r="N481" s="9"/>
      <c r="O481" s="3"/>
      <c r="Q481" s="11"/>
    </row>
    <row r="482" spans="2:17">
      <c r="B482" s="9"/>
      <c r="C482" s="3"/>
      <c r="E482" s="11"/>
      <c r="F482" s="3"/>
      <c r="H482" s="9"/>
      <c r="I482" s="3"/>
      <c r="K482" s="11"/>
      <c r="N482" s="9"/>
      <c r="O482" s="3"/>
      <c r="Q482" s="11"/>
    </row>
    <row r="483" spans="2:17">
      <c r="B483" s="9"/>
      <c r="C483" s="3"/>
      <c r="E483" s="11"/>
      <c r="F483" s="3"/>
      <c r="H483" s="9"/>
      <c r="I483" s="3"/>
      <c r="K483" s="11"/>
      <c r="N483" s="9"/>
      <c r="O483" s="3"/>
      <c r="Q483" s="11"/>
    </row>
    <row r="484" spans="2:17">
      <c r="B484" s="9"/>
      <c r="C484" s="3"/>
      <c r="E484" s="11"/>
      <c r="F484" s="3"/>
      <c r="H484" s="9"/>
      <c r="I484" s="3"/>
      <c r="K484" s="11"/>
      <c r="N484" s="9"/>
      <c r="O484" s="3"/>
      <c r="Q484" s="11"/>
    </row>
    <row r="485" spans="2:17">
      <c r="B485" s="9"/>
      <c r="C485" s="3"/>
      <c r="E485" s="11"/>
      <c r="F485" s="3"/>
      <c r="H485" s="9"/>
      <c r="I485" s="3"/>
      <c r="K485" s="11"/>
      <c r="N485" s="9"/>
      <c r="O485" s="3"/>
      <c r="Q485" s="11"/>
    </row>
    <row r="486" spans="2:17">
      <c r="B486" s="9"/>
      <c r="C486" s="3"/>
      <c r="E486" s="11"/>
      <c r="F486" s="3"/>
      <c r="H486" s="9"/>
      <c r="I486" s="3"/>
      <c r="K486" s="11"/>
      <c r="N486" s="9"/>
      <c r="O486" s="3"/>
      <c r="Q486" s="11"/>
    </row>
    <row r="487" spans="2:17">
      <c r="B487" s="9"/>
      <c r="C487" s="3"/>
      <c r="E487" s="11"/>
      <c r="F487" s="3"/>
      <c r="H487" s="9"/>
      <c r="I487" s="3"/>
      <c r="K487" s="11"/>
      <c r="N487" s="9"/>
      <c r="O487" s="3"/>
      <c r="Q487" s="11"/>
    </row>
    <row r="488" spans="2:17">
      <c r="B488" s="9"/>
      <c r="C488" s="3"/>
      <c r="E488" s="11"/>
      <c r="F488" s="3"/>
      <c r="H488" s="9"/>
      <c r="I488" s="3"/>
      <c r="K488" s="11"/>
      <c r="N488" s="9"/>
      <c r="O488" s="3"/>
      <c r="Q488" s="11"/>
    </row>
    <row r="489" spans="2:17">
      <c r="B489" s="9"/>
      <c r="C489" s="3"/>
      <c r="E489" s="11"/>
      <c r="F489" s="3"/>
      <c r="H489" s="9"/>
      <c r="I489" s="3"/>
      <c r="K489" s="11"/>
      <c r="N489" s="9"/>
      <c r="O489" s="3"/>
      <c r="Q489" s="11"/>
    </row>
    <row r="490" spans="2:17">
      <c r="B490" s="9"/>
      <c r="C490" s="3"/>
      <c r="E490" s="11"/>
      <c r="F490" s="3"/>
      <c r="H490" s="9"/>
      <c r="I490" s="3"/>
      <c r="K490" s="11"/>
      <c r="N490" s="9"/>
      <c r="O490" s="3"/>
      <c r="Q490" s="11"/>
    </row>
    <row r="491" spans="2:17">
      <c r="B491" s="9"/>
      <c r="C491" s="3"/>
      <c r="E491" s="11"/>
      <c r="F491" s="3"/>
      <c r="H491" s="9"/>
      <c r="I491" s="3"/>
      <c r="K491" s="11"/>
      <c r="N491" s="9"/>
      <c r="O491" s="3"/>
      <c r="Q491" s="11"/>
    </row>
    <row r="492" spans="2:17">
      <c r="B492" s="9"/>
      <c r="C492" s="3"/>
      <c r="E492" s="11"/>
      <c r="F492" s="3"/>
      <c r="H492" s="9"/>
      <c r="I492" s="3"/>
      <c r="K492" s="11"/>
      <c r="N492" s="9"/>
      <c r="O492" s="3"/>
      <c r="Q492" s="11"/>
    </row>
    <row r="493" spans="2:17">
      <c r="B493" s="9"/>
      <c r="C493" s="3"/>
      <c r="E493" s="11"/>
      <c r="F493" s="3"/>
      <c r="H493" s="9"/>
      <c r="I493" s="3"/>
      <c r="K493" s="11"/>
      <c r="N493" s="9"/>
      <c r="O493" s="3"/>
      <c r="Q493" s="11"/>
    </row>
    <row r="494" spans="2:17">
      <c r="B494" s="9"/>
      <c r="C494" s="3"/>
      <c r="E494" s="11"/>
      <c r="F494" s="3"/>
      <c r="H494" s="9"/>
      <c r="I494" s="3"/>
      <c r="K494" s="11"/>
      <c r="N494" s="9"/>
      <c r="O494" s="3"/>
      <c r="Q494" s="11"/>
    </row>
    <row r="495" spans="2:17">
      <c r="B495" s="9"/>
      <c r="C495" s="3"/>
      <c r="E495" s="11"/>
      <c r="F495" s="3"/>
      <c r="H495" s="9"/>
      <c r="I495" s="3"/>
      <c r="K495" s="11"/>
      <c r="N495" s="9"/>
      <c r="O495" s="3"/>
      <c r="Q495" s="11"/>
    </row>
    <row r="496" spans="2:17">
      <c r="B496" s="9"/>
      <c r="C496" s="3"/>
      <c r="E496" s="11"/>
      <c r="F496" s="3"/>
      <c r="H496" s="9"/>
      <c r="I496" s="3"/>
      <c r="K496" s="11"/>
      <c r="N496" s="9"/>
      <c r="O496" s="3"/>
      <c r="Q496" s="11"/>
    </row>
    <row r="497" spans="2:17">
      <c r="B497" s="9"/>
      <c r="C497" s="3"/>
      <c r="E497" s="11"/>
      <c r="F497" s="3"/>
      <c r="H497" s="9"/>
      <c r="I497" s="3"/>
      <c r="K497" s="11"/>
      <c r="N497" s="9"/>
      <c r="O497" s="3"/>
      <c r="Q497" s="11"/>
    </row>
    <row r="498" spans="2:17">
      <c r="B498" s="9"/>
      <c r="C498" s="3"/>
      <c r="E498" s="11"/>
      <c r="F498" s="3"/>
      <c r="H498" s="9"/>
      <c r="I498" s="3"/>
      <c r="K498" s="11"/>
      <c r="N498" s="9"/>
      <c r="O498" s="3"/>
      <c r="Q498" s="11"/>
    </row>
    <row r="499" spans="2:17">
      <c r="B499" s="9"/>
      <c r="C499" s="3"/>
      <c r="E499" s="11"/>
      <c r="F499" s="3"/>
      <c r="H499" s="9"/>
      <c r="I499" s="3"/>
      <c r="K499" s="11"/>
      <c r="N499" s="9"/>
      <c r="O499" s="3"/>
      <c r="Q499" s="11"/>
    </row>
    <row r="500" spans="2:17">
      <c r="B500" s="9"/>
      <c r="C500" s="3"/>
      <c r="E500" s="11"/>
      <c r="F500" s="3"/>
      <c r="H500" s="9"/>
      <c r="I500" s="3"/>
      <c r="K500" s="11"/>
      <c r="N500" s="9"/>
      <c r="O500" s="3"/>
      <c r="Q500" s="11"/>
    </row>
    <row r="501" spans="2:17">
      <c r="B501" s="9"/>
      <c r="C501" s="3"/>
      <c r="E501" s="11"/>
      <c r="F501" s="3"/>
      <c r="H501" s="9"/>
      <c r="I501" s="3"/>
      <c r="K501" s="11"/>
      <c r="N501" s="9"/>
      <c r="O501" s="3"/>
      <c r="Q501" s="11"/>
    </row>
    <row r="502" spans="2:17">
      <c r="B502" s="9"/>
      <c r="C502" s="3"/>
      <c r="E502" s="11"/>
      <c r="F502" s="3"/>
      <c r="H502" s="9"/>
      <c r="I502" s="3"/>
      <c r="K502" s="11"/>
      <c r="N502" s="9"/>
      <c r="O502" s="3"/>
      <c r="Q502" s="11"/>
    </row>
    <row r="503" spans="2:17">
      <c r="B503" s="9"/>
      <c r="C503" s="3"/>
      <c r="E503" s="11"/>
      <c r="F503" s="3"/>
      <c r="H503" s="9"/>
      <c r="I503" s="3"/>
      <c r="K503" s="11"/>
      <c r="N503" s="9"/>
      <c r="O503" s="3"/>
      <c r="Q503" s="11"/>
    </row>
    <row r="504" spans="2:17">
      <c r="B504" s="9"/>
      <c r="C504" s="3"/>
      <c r="E504" s="11"/>
      <c r="F504" s="3"/>
      <c r="H504" s="9"/>
      <c r="I504" s="3"/>
      <c r="K504" s="11"/>
      <c r="N504" s="9"/>
      <c r="O504" s="3"/>
      <c r="Q504" s="11"/>
    </row>
    <row r="505" spans="2:17">
      <c r="B505" s="9"/>
      <c r="C505" s="3"/>
      <c r="E505" s="11"/>
      <c r="F505" s="3"/>
      <c r="H505" s="9"/>
      <c r="I505" s="3"/>
      <c r="K505" s="11"/>
      <c r="N505" s="9"/>
      <c r="O505" s="3"/>
      <c r="Q505" s="11"/>
    </row>
    <row r="506" spans="2:17">
      <c r="B506" s="9"/>
      <c r="C506" s="3"/>
      <c r="E506" s="11"/>
      <c r="F506" s="3"/>
      <c r="H506" s="9"/>
      <c r="I506" s="3"/>
      <c r="K506" s="11"/>
      <c r="N506" s="9"/>
      <c r="O506" s="3"/>
      <c r="Q506" s="11"/>
    </row>
    <row r="507" spans="2:17">
      <c r="B507" s="9"/>
      <c r="C507" s="3"/>
      <c r="E507" s="11"/>
      <c r="F507" s="3"/>
      <c r="H507" s="9"/>
      <c r="I507" s="3"/>
      <c r="K507" s="11"/>
      <c r="N507" s="9"/>
      <c r="O507" s="3"/>
      <c r="Q507" s="11"/>
    </row>
    <row r="508" spans="2:17">
      <c r="B508" s="9"/>
      <c r="C508" s="3"/>
      <c r="E508" s="11"/>
      <c r="F508" s="3"/>
      <c r="H508" s="9"/>
      <c r="I508" s="3"/>
      <c r="K508" s="11"/>
      <c r="N508" s="9"/>
      <c r="O508" s="3"/>
      <c r="Q508" s="11"/>
    </row>
    <row r="509" spans="2:17">
      <c r="B509" s="9"/>
      <c r="C509" s="3"/>
      <c r="E509" s="11"/>
      <c r="F509" s="3"/>
      <c r="H509" s="9"/>
      <c r="I509" s="3"/>
      <c r="K509" s="11"/>
      <c r="N509" s="9"/>
      <c r="O509" s="3"/>
      <c r="Q509" s="11"/>
    </row>
    <row r="510" spans="2:17">
      <c r="B510" s="9"/>
      <c r="C510" s="3"/>
      <c r="E510" s="11"/>
      <c r="F510" s="3"/>
      <c r="H510" s="9"/>
      <c r="I510" s="3"/>
      <c r="K510" s="11"/>
      <c r="N510" s="9"/>
      <c r="O510" s="3"/>
      <c r="Q510" s="11"/>
    </row>
    <row r="511" spans="2:17">
      <c r="B511" s="9"/>
      <c r="C511" s="3"/>
      <c r="E511" s="11"/>
      <c r="F511" s="3"/>
      <c r="H511" s="9"/>
      <c r="I511" s="3"/>
      <c r="K511" s="11"/>
      <c r="N511" s="9"/>
      <c r="O511" s="3"/>
      <c r="Q511" s="11"/>
    </row>
    <row r="512" spans="2:17">
      <c r="B512" s="9"/>
      <c r="C512" s="3"/>
      <c r="E512" s="11"/>
      <c r="F512" s="3"/>
      <c r="H512" s="9"/>
      <c r="I512" s="3"/>
      <c r="K512" s="11"/>
      <c r="N512" s="9"/>
      <c r="O512" s="3"/>
      <c r="Q512" s="11"/>
    </row>
    <row r="513" spans="2:17">
      <c r="B513" s="9"/>
      <c r="C513" s="3"/>
      <c r="E513" s="11"/>
      <c r="F513" s="3"/>
      <c r="H513" s="9"/>
      <c r="I513" s="3"/>
      <c r="K513" s="11"/>
      <c r="N513" s="9"/>
      <c r="O513" s="3"/>
      <c r="Q513" s="11"/>
    </row>
    <row r="514" spans="2:17">
      <c r="B514" s="9"/>
      <c r="C514" s="3"/>
      <c r="E514" s="11"/>
      <c r="F514" s="3"/>
      <c r="H514" s="9"/>
      <c r="I514" s="3"/>
      <c r="K514" s="11"/>
      <c r="N514" s="9"/>
      <c r="O514" s="3"/>
      <c r="Q514" s="11"/>
    </row>
    <row r="515" spans="2:17">
      <c r="B515" s="9"/>
      <c r="C515" s="3"/>
      <c r="E515" s="11"/>
      <c r="F515" s="3"/>
      <c r="H515" s="9"/>
      <c r="I515" s="3"/>
      <c r="K515" s="11"/>
      <c r="N515" s="9"/>
      <c r="O515" s="3"/>
      <c r="Q515" s="11"/>
    </row>
    <row r="516" spans="2:17">
      <c r="B516" s="9"/>
      <c r="C516" s="3"/>
      <c r="E516" s="11"/>
      <c r="F516" s="3"/>
      <c r="H516" s="9"/>
      <c r="I516" s="3"/>
      <c r="K516" s="11"/>
      <c r="N516" s="9"/>
      <c r="O516" s="3"/>
      <c r="Q516" s="11"/>
    </row>
    <row r="517" spans="2:17">
      <c r="B517" s="9"/>
      <c r="C517" s="3"/>
      <c r="E517" s="11"/>
      <c r="F517" s="3"/>
      <c r="H517" s="9"/>
      <c r="I517" s="3"/>
      <c r="K517" s="11"/>
      <c r="N517" s="9"/>
      <c r="O517" s="3"/>
      <c r="Q517" s="11"/>
    </row>
    <row r="518" spans="2:17">
      <c r="B518" s="9"/>
      <c r="C518" s="3"/>
      <c r="E518" s="11"/>
      <c r="F518" s="3"/>
      <c r="H518" s="9"/>
      <c r="I518" s="3"/>
      <c r="K518" s="11"/>
      <c r="N518" s="9"/>
      <c r="O518" s="3"/>
      <c r="Q518" s="11"/>
    </row>
    <row r="519" spans="2:17">
      <c r="B519" s="9"/>
      <c r="C519" s="3"/>
      <c r="E519" s="11"/>
      <c r="F519" s="3"/>
      <c r="H519" s="9"/>
      <c r="I519" s="3"/>
      <c r="K519" s="11"/>
      <c r="N519" s="9"/>
      <c r="O519" s="3"/>
      <c r="Q519" s="11"/>
    </row>
    <row r="520" spans="2:17">
      <c r="B520" s="9"/>
      <c r="C520" s="3"/>
      <c r="E520" s="11"/>
      <c r="F520" s="3"/>
      <c r="H520" s="9"/>
      <c r="I520" s="3"/>
      <c r="K520" s="11"/>
      <c r="N520" s="9"/>
      <c r="O520" s="3"/>
      <c r="Q520" s="11"/>
    </row>
    <row r="521" spans="2:17">
      <c r="B521" s="9"/>
      <c r="C521" s="3"/>
      <c r="E521" s="11"/>
      <c r="F521" s="3"/>
      <c r="H521" s="9"/>
      <c r="I521" s="3"/>
      <c r="K521" s="11"/>
      <c r="N521" s="9"/>
      <c r="O521" s="3"/>
      <c r="Q521" s="11"/>
    </row>
    <row r="522" spans="2:17">
      <c r="B522" s="9"/>
      <c r="C522" s="3"/>
      <c r="E522" s="11"/>
      <c r="F522" s="3"/>
      <c r="H522" s="9"/>
      <c r="I522" s="3"/>
      <c r="K522" s="11"/>
      <c r="N522" s="9"/>
      <c r="O522" s="3"/>
      <c r="Q522" s="11"/>
    </row>
    <row r="523" spans="2:17">
      <c r="B523" s="9"/>
      <c r="C523" s="3"/>
      <c r="E523" s="11"/>
      <c r="F523" s="3"/>
      <c r="H523" s="9"/>
      <c r="I523" s="3"/>
      <c r="K523" s="11"/>
      <c r="N523" s="9"/>
      <c r="O523" s="3"/>
      <c r="Q523" s="11"/>
    </row>
    <row r="524" spans="2:17">
      <c r="B524" s="9"/>
      <c r="C524" s="3"/>
      <c r="E524" s="11"/>
      <c r="F524" s="3"/>
      <c r="H524" s="9"/>
      <c r="I524" s="3"/>
      <c r="K524" s="11"/>
      <c r="N524" s="9"/>
      <c r="O524" s="3"/>
      <c r="Q524" s="11"/>
    </row>
    <row r="525" spans="2:17">
      <c r="B525" s="9"/>
      <c r="C525" s="3"/>
      <c r="E525" s="11"/>
      <c r="F525" s="3"/>
      <c r="H525" s="9"/>
      <c r="I525" s="3"/>
      <c r="K525" s="11"/>
      <c r="N525" s="9"/>
      <c r="O525" s="3"/>
      <c r="Q525" s="11"/>
    </row>
    <row r="526" spans="2:17">
      <c r="B526" s="9"/>
      <c r="C526" s="3"/>
      <c r="E526" s="11"/>
      <c r="F526" s="3"/>
      <c r="H526" s="9"/>
      <c r="I526" s="3"/>
      <c r="K526" s="11"/>
      <c r="N526" s="9"/>
      <c r="O526" s="3"/>
      <c r="Q526" s="11"/>
    </row>
    <row r="527" spans="2:17">
      <c r="B527" s="9"/>
      <c r="C527" s="3"/>
      <c r="E527" s="11"/>
      <c r="F527" s="3"/>
      <c r="H527" s="9"/>
      <c r="I527" s="3"/>
      <c r="K527" s="11"/>
      <c r="N527" s="9"/>
      <c r="O527" s="3"/>
      <c r="Q527" s="11"/>
    </row>
    <row r="528" spans="2:17">
      <c r="B528" s="9"/>
      <c r="C528" s="3"/>
      <c r="E528" s="11"/>
      <c r="F528" s="3"/>
      <c r="H528" s="9"/>
      <c r="I528" s="3"/>
      <c r="K528" s="11"/>
      <c r="N528" s="9"/>
      <c r="O528" s="3"/>
      <c r="Q528" s="11"/>
    </row>
    <row r="529" spans="2:17">
      <c r="B529" s="9"/>
      <c r="C529" s="3"/>
      <c r="E529" s="11"/>
      <c r="F529" s="3"/>
      <c r="H529" s="9"/>
      <c r="I529" s="3"/>
      <c r="K529" s="11"/>
      <c r="N529" s="9"/>
      <c r="O529" s="3"/>
      <c r="Q529" s="11"/>
    </row>
    <row r="530" spans="2:17">
      <c r="B530" s="9"/>
      <c r="C530" s="3"/>
      <c r="E530" s="11"/>
      <c r="F530" s="3"/>
      <c r="H530" s="9"/>
      <c r="I530" s="3"/>
      <c r="K530" s="11"/>
      <c r="N530" s="9"/>
      <c r="O530" s="3"/>
      <c r="Q530" s="11"/>
    </row>
    <row r="531" spans="2:17">
      <c r="B531" s="9"/>
      <c r="C531" s="3"/>
      <c r="E531" s="11"/>
      <c r="F531" s="3"/>
      <c r="H531" s="9"/>
      <c r="I531" s="3"/>
      <c r="K531" s="11"/>
      <c r="N531" s="9"/>
      <c r="O531" s="3"/>
      <c r="Q531" s="11"/>
    </row>
    <row r="532" spans="2:17">
      <c r="B532" s="9"/>
      <c r="C532" s="3"/>
      <c r="E532" s="11"/>
      <c r="F532" s="3"/>
      <c r="H532" s="9"/>
      <c r="I532" s="3"/>
      <c r="K532" s="11"/>
      <c r="N532" s="9"/>
      <c r="O532" s="3"/>
      <c r="Q532" s="11"/>
    </row>
    <row r="533" spans="2:17">
      <c r="B533" s="9"/>
      <c r="C533" s="3"/>
      <c r="E533" s="11"/>
      <c r="F533" s="3"/>
      <c r="H533" s="9"/>
      <c r="I533" s="3"/>
      <c r="K533" s="11"/>
      <c r="N533" s="9"/>
      <c r="O533" s="3"/>
      <c r="Q533" s="11"/>
    </row>
    <row r="534" spans="2:17">
      <c r="B534" s="9"/>
      <c r="C534" s="3"/>
      <c r="E534" s="11"/>
      <c r="F534" s="3"/>
      <c r="H534" s="9"/>
      <c r="I534" s="3"/>
      <c r="K534" s="11"/>
      <c r="N534" s="9"/>
      <c r="O534" s="3"/>
      <c r="Q534" s="11"/>
    </row>
    <row r="535" spans="2:17">
      <c r="B535" s="9"/>
      <c r="C535" s="3"/>
      <c r="E535" s="11"/>
      <c r="F535" s="3"/>
      <c r="H535" s="9"/>
      <c r="I535" s="3"/>
      <c r="K535" s="11"/>
      <c r="N535" s="9"/>
      <c r="O535" s="3"/>
      <c r="Q535" s="11"/>
    </row>
    <row r="536" spans="2:17">
      <c r="B536" s="9"/>
      <c r="C536" s="3"/>
      <c r="E536" s="11"/>
      <c r="F536" s="3"/>
      <c r="H536" s="9"/>
      <c r="I536" s="3"/>
      <c r="K536" s="11"/>
      <c r="N536" s="9"/>
      <c r="O536" s="3"/>
      <c r="Q536" s="11"/>
    </row>
    <row r="537" spans="2:17">
      <c r="B537" s="9"/>
      <c r="C537" s="3"/>
      <c r="E537" s="11"/>
      <c r="F537" s="3"/>
      <c r="H537" s="9"/>
      <c r="I537" s="3"/>
      <c r="K537" s="11"/>
      <c r="N537" s="9"/>
      <c r="O537" s="3"/>
      <c r="Q537" s="11"/>
    </row>
    <row r="538" spans="2:17">
      <c r="B538" s="9"/>
      <c r="C538" s="3"/>
      <c r="E538" s="11"/>
      <c r="F538" s="3"/>
      <c r="H538" s="9"/>
      <c r="I538" s="3"/>
      <c r="K538" s="11"/>
      <c r="N538" s="9"/>
      <c r="O538" s="3"/>
      <c r="Q538" s="11"/>
    </row>
    <row r="539" spans="2:17">
      <c r="B539" s="9"/>
      <c r="C539" s="3"/>
      <c r="E539" s="11"/>
      <c r="F539" s="3"/>
      <c r="H539" s="9"/>
      <c r="I539" s="3"/>
      <c r="K539" s="11"/>
      <c r="N539" s="9"/>
      <c r="O539" s="3"/>
      <c r="Q539" s="11"/>
    </row>
    <row r="540" spans="2:17">
      <c r="B540" s="9"/>
      <c r="C540" s="3"/>
      <c r="E540" s="11"/>
      <c r="F540" s="3"/>
      <c r="H540" s="9"/>
      <c r="I540" s="3"/>
      <c r="K540" s="11"/>
      <c r="N540" s="9"/>
      <c r="O540" s="3"/>
      <c r="Q540" s="11"/>
    </row>
    <row r="541" spans="2:17">
      <c r="B541" s="9"/>
      <c r="C541" s="3"/>
      <c r="E541" s="11"/>
      <c r="F541" s="3"/>
      <c r="H541" s="9"/>
      <c r="I541" s="3"/>
      <c r="K541" s="11"/>
      <c r="N541" s="9"/>
      <c r="O541" s="3"/>
      <c r="Q541" s="11"/>
    </row>
    <row r="542" spans="2:17">
      <c r="B542" s="9"/>
      <c r="C542" s="3"/>
      <c r="E542" s="11"/>
      <c r="F542" s="3"/>
      <c r="H542" s="9"/>
      <c r="I542" s="3"/>
      <c r="K542" s="11"/>
      <c r="N542" s="9"/>
      <c r="O542" s="3"/>
      <c r="Q542" s="11"/>
    </row>
    <row r="543" spans="2:17">
      <c r="B543" s="9"/>
      <c r="C543" s="3"/>
      <c r="E543" s="11"/>
      <c r="F543" s="3"/>
      <c r="H543" s="9"/>
      <c r="I543" s="3"/>
      <c r="K543" s="11"/>
      <c r="N543" s="9"/>
      <c r="O543" s="3"/>
      <c r="Q543" s="11"/>
    </row>
    <row r="544" spans="2:17">
      <c r="B544" s="9"/>
      <c r="C544" s="3"/>
      <c r="E544" s="11"/>
      <c r="F544" s="3"/>
      <c r="H544" s="9"/>
      <c r="I544" s="3"/>
      <c r="K544" s="11"/>
      <c r="N544" s="9"/>
      <c r="O544" s="3"/>
      <c r="Q544" s="11"/>
    </row>
    <row r="545" spans="2:17">
      <c r="B545" s="9"/>
      <c r="C545" s="3"/>
      <c r="E545" s="11"/>
      <c r="F545" s="3"/>
      <c r="H545" s="9"/>
      <c r="I545" s="3"/>
      <c r="K545" s="11"/>
      <c r="N545" s="9"/>
      <c r="O545" s="3"/>
      <c r="Q545" s="11"/>
    </row>
    <row r="546" spans="2:17">
      <c r="B546" s="9"/>
      <c r="C546" s="3"/>
      <c r="E546" s="11"/>
      <c r="F546" s="3"/>
      <c r="H546" s="9"/>
      <c r="I546" s="3"/>
      <c r="K546" s="11"/>
      <c r="N546" s="9"/>
      <c r="O546" s="3"/>
      <c r="Q546" s="11"/>
    </row>
    <row r="547" spans="2:17">
      <c r="B547" s="9"/>
      <c r="C547" s="3"/>
      <c r="E547" s="11"/>
      <c r="F547" s="3"/>
      <c r="H547" s="9"/>
      <c r="I547" s="3"/>
      <c r="K547" s="11"/>
      <c r="N547" s="9"/>
      <c r="O547" s="3"/>
      <c r="Q547" s="11"/>
    </row>
    <row r="548" spans="2:17">
      <c r="B548" s="9"/>
      <c r="C548" s="3"/>
      <c r="E548" s="11"/>
      <c r="F548" s="3"/>
      <c r="H548" s="9"/>
      <c r="I548" s="3"/>
      <c r="K548" s="11"/>
      <c r="N548" s="9"/>
      <c r="O548" s="3"/>
      <c r="Q548" s="11"/>
    </row>
    <row r="549" spans="2:17">
      <c r="B549" s="9"/>
      <c r="C549" s="3"/>
      <c r="E549" s="11"/>
      <c r="F549" s="3"/>
      <c r="H549" s="9"/>
      <c r="I549" s="3"/>
      <c r="K549" s="11"/>
      <c r="N549" s="9"/>
      <c r="O549" s="3"/>
      <c r="Q549" s="11"/>
    </row>
    <row r="550" spans="2:17">
      <c r="B550" s="9"/>
      <c r="C550" s="3"/>
      <c r="E550" s="11"/>
      <c r="F550" s="3"/>
      <c r="H550" s="9"/>
      <c r="I550" s="3"/>
      <c r="K550" s="11"/>
      <c r="N550" s="9"/>
      <c r="O550" s="3"/>
      <c r="Q550" s="11"/>
    </row>
    <row r="551" spans="2:17">
      <c r="B551" s="9"/>
      <c r="C551" s="3"/>
      <c r="E551" s="11"/>
      <c r="F551" s="3"/>
      <c r="H551" s="9"/>
      <c r="I551" s="3"/>
      <c r="K551" s="11"/>
      <c r="N551" s="9"/>
      <c r="O551" s="3"/>
      <c r="Q551" s="11"/>
    </row>
    <row r="552" spans="2:17">
      <c r="B552" s="9"/>
      <c r="C552" s="3"/>
      <c r="E552" s="11"/>
      <c r="F552" s="3"/>
      <c r="H552" s="9"/>
      <c r="I552" s="3"/>
      <c r="K552" s="11"/>
      <c r="N552" s="9"/>
      <c r="O552" s="3"/>
      <c r="Q552" s="11"/>
    </row>
    <row r="553" spans="2:17">
      <c r="B553" s="9"/>
      <c r="C553" s="3"/>
      <c r="E553" s="11"/>
      <c r="F553" s="3"/>
      <c r="H553" s="9"/>
      <c r="I553" s="3"/>
      <c r="K553" s="11"/>
      <c r="N553" s="9"/>
      <c r="O553" s="3"/>
      <c r="Q553" s="11"/>
    </row>
    <row r="554" spans="2:17">
      <c r="B554" s="9"/>
      <c r="C554" s="3"/>
      <c r="E554" s="11"/>
      <c r="F554" s="3"/>
      <c r="H554" s="9"/>
      <c r="I554" s="3"/>
      <c r="K554" s="11"/>
      <c r="N554" s="9"/>
      <c r="O554" s="3"/>
      <c r="Q554" s="11"/>
    </row>
    <row r="555" spans="2:17">
      <c r="B555" s="9"/>
      <c r="C555" s="3"/>
      <c r="E555" s="11"/>
      <c r="F555" s="3"/>
      <c r="H555" s="9"/>
      <c r="I555" s="3"/>
      <c r="K555" s="11"/>
      <c r="N555" s="9"/>
      <c r="O555" s="3"/>
      <c r="Q555" s="11"/>
    </row>
    <row r="556" spans="2:17">
      <c r="B556" s="9"/>
      <c r="C556" s="3"/>
      <c r="E556" s="11"/>
      <c r="F556" s="3"/>
      <c r="H556" s="9"/>
      <c r="I556" s="3"/>
      <c r="K556" s="11"/>
      <c r="N556" s="9"/>
      <c r="O556" s="3"/>
      <c r="Q556" s="11"/>
    </row>
    <row r="557" spans="2:17">
      <c r="B557" s="9"/>
      <c r="C557" s="3"/>
      <c r="E557" s="11"/>
      <c r="F557" s="3"/>
      <c r="H557" s="9"/>
      <c r="I557" s="3"/>
      <c r="K557" s="11"/>
      <c r="N557" s="9"/>
      <c r="O557" s="3"/>
      <c r="Q557" s="11"/>
    </row>
    <row r="558" spans="2:17">
      <c r="B558" s="9"/>
      <c r="C558" s="3"/>
      <c r="E558" s="11"/>
      <c r="F558" s="3"/>
      <c r="H558" s="9"/>
      <c r="I558" s="3"/>
      <c r="K558" s="11"/>
      <c r="N558" s="9"/>
      <c r="O558" s="3"/>
      <c r="Q558" s="11"/>
    </row>
    <row r="559" spans="2:17">
      <c r="B559" s="9"/>
      <c r="C559" s="3"/>
      <c r="E559" s="11"/>
      <c r="F559" s="3"/>
      <c r="H559" s="9"/>
      <c r="I559" s="3"/>
      <c r="K559" s="11"/>
      <c r="N559" s="9"/>
      <c r="O559" s="3"/>
      <c r="Q559" s="11"/>
    </row>
    <row r="560" spans="2:17">
      <c r="B560" s="9"/>
      <c r="C560" s="3"/>
      <c r="E560" s="11"/>
      <c r="F560" s="3"/>
      <c r="H560" s="9"/>
      <c r="I560" s="3"/>
      <c r="K560" s="11"/>
      <c r="N560" s="9"/>
      <c r="O560" s="3"/>
      <c r="Q560" s="11"/>
    </row>
    <row r="561" spans="2:17">
      <c r="B561" s="9"/>
      <c r="C561" s="3"/>
      <c r="E561" s="11"/>
      <c r="F561" s="3"/>
      <c r="H561" s="9"/>
      <c r="I561" s="3"/>
      <c r="K561" s="11"/>
      <c r="N561" s="9"/>
      <c r="O561" s="3"/>
      <c r="Q561" s="11"/>
    </row>
    <row r="562" spans="2:17">
      <c r="B562" s="9"/>
      <c r="C562" s="3"/>
      <c r="E562" s="11"/>
      <c r="F562" s="3"/>
      <c r="H562" s="9"/>
      <c r="I562" s="3"/>
      <c r="K562" s="11"/>
      <c r="N562" s="9"/>
      <c r="O562" s="3"/>
      <c r="Q562" s="11"/>
    </row>
    <row r="563" spans="2:17">
      <c r="B563" s="9"/>
      <c r="C563" s="3"/>
      <c r="E563" s="11"/>
      <c r="F563" s="3"/>
      <c r="H563" s="9"/>
      <c r="I563" s="3"/>
      <c r="K563" s="11"/>
      <c r="N563" s="9"/>
      <c r="O563" s="3"/>
      <c r="Q563" s="11"/>
    </row>
    <row r="564" spans="2:17">
      <c r="B564" s="9"/>
      <c r="C564" s="3"/>
      <c r="E564" s="11"/>
      <c r="F564" s="3"/>
      <c r="H564" s="9"/>
      <c r="I564" s="3"/>
      <c r="K564" s="11"/>
      <c r="N564" s="9"/>
      <c r="O564" s="3"/>
      <c r="Q564" s="11"/>
    </row>
    <row r="565" spans="2:17">
      <c r="B565" s="9"/>
      <c r="C565" s="3"/>
      <c r="E565" s="11"/>
      <c r="F565" s="3"/>
      <c r="H565" s="9"/>
      <c r="I565" s="3"/>
      <c r="K565" s="11"/>
      <c r="N565" s="9"/>
      <c r="O565" s="3"/>
      <c r="Q565" s="11"/>
    </row>
    <row r="566" spans="2:17">
      <c r="B566" s="9"/>
      <c r="C566" s="3"/>
      <c r="E566" s="11"/>
      <c r="F566" s="3"/>
      <c r="H566" s="9"/>
      <c r="I566" s="3"/>
      <c r="K566" s="11"/>
      <c r="N566" s="9"/>
      <c r="O566" s="3"/>
      <c r="Q566" s="11"/>
    </row>
    <row r="567" spans="2:17">
      <c r="B567" s="9"/>
      <c r="C567" s="3"/>
      <c r="E567" s="11"/>
      <c r="F567" s="3"/>
      <c r="H567" s="9"/>
      <c r="I567" s="3"/>
      <c r="K567" s="11"/>
      <c r="N567" s="9"/>
      <c r="O567" s="3"/>
      <c r="Q567" s="11"/>
    </row>
    <row r="568" spans="2:17">
      <c r="B568" s="9"/>
      <c r="C568" s="3"/>
      <c r="E568" s="11"/>
      <c r="F568" s="3"/>
      <c r="H568" s="9"/>
      <c r="I568" s="3"/>
      <c r="K568" s="11"/>
      <c r="N568" s="9"/>
      <c r="O568" s="3"/>
      <c r="Q568" s="11"/>
    </row>
    <row r="569" spans="2:17">
      <c r="B569" s="9"/>
      <c r="C569" s="3"/>
      <c r="E569" s="11"/>
      <c r="F569" s="3"/>
      <c r="H569" s="9"/>
      <c r="I569" s="3"/>
      <c r="K569" s="11"/>
      <c r="N569" s="9"/>
      <c r="O569" s="3"/>
      <c r="Q569" s="11"/>
    </row>
    <row r="570" spans="2:17">
      <c r="B570" s="9"/>
      <c r="C570" s="3"/>
      <c r="E570" s="11"/>
      <c r="F570" s="3"/>
      <c r="H570" s="9"/>
      <c r="I570" s="3"/>
      <c r="K570" s="11"/>
      <c r="N570" s="9"/>
      <c r="O570" s="3"/>
      <c r="Q570" s="11"/>
    </row>
    <row r="571" spans="2:17">
      <c r="B571" s="9"/>
      <c r="C571" s="3"/>
      <c r="E571" s="11"/>
      <c r="F571" s="3"/>
      <c r="H571" s="9"/>
      <c r="I571" s="3"/>
      <c r="K571" s="11"/>
      <c r="N571" s="9"/>
      <c r="O571" s="3"/>
      <c r="Q571" s="11"/>
    </row>
    <row r="572" spans="2:17">
      <c r="B572" s="9"/>
      <c r="C572" s="3"/>
      <c r="E572" s="11"/>
      <c r="F572" s="3"/>
      <c r="H572" s="9"/>
      <c r="I572" s="3"/>
      <c r="K572" s="11"/>
      <c r="N572" s="9"/>
      <c r="O572" s="3"/>
      <c r="Q572" s="11"/>
    </row>
    <row r="573" spans="2:17">
      <c r="B573" s="9"/>
      <c r="C573" s="3"/>
      <c r="E573" s="11"/>
      <c r="F573" s="3"/>
      <c r="H573" s="9"/>
      <c r="I573" s="3"/>
      <c r="K573" s="11"/>
      <c r="N573" s="9"/>
      <c r="O573" s="3"/>
      <c r="Q573" s="11"/>
    </row>
    <row r="574" spans="2:17">
      <c r="B574" s="9"/>
      <c r="C574" s="3"/>
      <c r="E574" s="11"/>
      <c r="F574" s="3"/>
      <c r="H574" s="9"/>
      <c r="I574" s="3"/>
      <c r="K574" s="11"/>
      <c r="N574" s="9"/>
      <c r="O574" s="3"/>
      <c r="Q574" s="11"/>
    </row>
    <row r="575" spans="2:17">
      <c r="B575" s="9"/>
      <c r="C575" s="3"/>
      <c r="E575" s="11"/>
      <c r="F575" s="3"/>
      <c r="H575" s="9"/>
      <c r="I575" s="3"/>
      <c r="K575" s="11"/>
      <c r="N575" s="9"/>
      <c r="O575" s="3"/>
      <c r="Q575" s="11"/>
    </row>
    <row r="576" spans="2:17">
      <c r="B576" s="9"/>
      <c r="C576" s="3"/>
      <c r="E576" s="11"/>
      <c r="F576" s="3"/>
      <c r="H576" s="9"/>
      <c r="I576" s="3"/>
      <c r="K576" s="11"/>
      <c r="N576" s="9"/>
      <c r="O576" s="3"/>
      <c r="Q576" s="11"/>
    </row>
    <row r="577" spans="2:17">
      <c r="B577" s="9"/>
      <c r="C577" s="3"/>
      <c r="E577" s="11"/>
      <c r="F577" s="3"/>
      <c r="H577" s="9"/>
      <c r="I577" s="3"/>
      <c r="K577" s="11"/>
      <c r="N577" s="9"/>
      <c r="O577" s="3"/>
      <c r="Q577" s="11"/>
    </row>
    <row r="578" spans="2:17">
      <c r="B578" s="9"/>
      <c r="C578" s="3"/>
      <c r="E578" s="11"/>
      <c r="F578" s="3"/>
      <c r="H578" s="9"/>
      <c r="I578" s="3"/>
      <c r="K578" s="11"/>
      <c r="N578" s="9"/>
      <c r="O578" s="3"/>
      <c r="Q578" s="11"/>
    </row>
    <row r="579" spans="2:17">
      <c r="B579" s="9"/>
      <c r="C579" s="3"/>
      <c r="E579" s="11"/>
      <c r="F579" s="3"/>
      <c r="H579" s="9"/>
      <c r="I579" s="3"/>
      <c r="K579" s="11"/>
      <c r="N579" s="9"/>
      <c r="O579" s="3"/>
      <c r="Q579" s="11"/>
    </row>
    <row r="580" spans="2:17">
      <c r="B580" s="9"/>
      <c r="C580" s="3"/>
      <c r="E580" s="11"/>
      <c r="F580" s="3"/>
      <c r="H580" s="9"/>
      <c r="I580" s="3"/>
      <c r="K580" s="11"/>
      <c r="N580" s="9"/>
      <c r="O580" s="3"/>
      <c r="Q580" s="11"/>
    </row>
    <row r="581" spans="2:17">
      <c r="B581" s="9"/>
      <c r="C581" s="3"/>
      <c r="E581" s="11"/>
      <c r="F581" s="3"/>
      <c r="H581" s="9"/>
      <c r="I581" s="3"/>
      <c r="K581" s="11"/>
      <c r="N581" s="9"/>
      <c r="O581" s="3"/>
      <c r="Q581" s="11"/>
    </row>
    <row r="582" spans="2:17">
      <c r="B582" s="9"/>
      <c r="C582" s="3"/>
      <c r="E582" s="11"/>
      <c r="F582" s="3"/>
      <c r="H582" s="9"/>
      <c r="I582" s="3"/>
      <c r="K582" s="11"/>
      <c r="N582" s="9"/>
      <c r="O582" s="3"/>
      <c r="Q582" s="11"/>
    </row>
    <row r="583" spans="2:17">
      <c r="B583" s="9"/>
      <c r="C583" s="3"/>
      <c r="E583" s="11"/>
      <c r="F583" s="3"/>
      <c r="H583" s="9"/>
      <c r="I583" s="3"/>
      <c r="K583" s="11"/>
      <c r="N583" s="9"/>
      <c r="O583" s="3"/>
      <c r="Q583" s="11"/>
    </row>
    <row r="584" spans="2:17">
      <c r="B584" s="9"/>
      <c r="C584" s="3"/>
      <c r="E584" s="11"/>
      <c r="F584" s="3"/>
      <c r="H584" s="9"/>
      <c r="I584" s="3"/>
      <c r="K584" s="11"/>
      <c r="N584" s="9"/>
      <c r="O584" s="3"/>
      <c r="Q584" s="11"/>
    </row>
    <row r="585" spans="2:17">
      <c r="B585" s="9"/>
      <c r="C585" s="3"/>
      <c r="E585" s="11"/>
      <c r="F585" s="3"/>
      <c r="H585" s="9"/>
      <c r="I585" s="3"/>
      <c r="K585" s="11"/>
      <c r="N585" s="9"/>
      <c r="O585" s="3"/>
      <c r="Q585" s="11"/>
    </row>
    <row r="586" spans="2:17">
      <c r="B586" s="9"/>
      <c r="C586" s="3"/>
      <c r="E586" s="11"/>
      <c r="F586" s="3"/>
      <c r="H586" s="9"/>
      <c r="I586" s="3"/>
      <c r="K586" s="11"/>
      <c r="N586" s="9"/>
      <c r="O586" s="3"/>
      <c r="Q586" s="11"/>
    </row>
    <row r="587" spans="2:17">
      <c r="B587" s="9"/>
      <c r="C587" s="3"/>
      <c r="E587" s="11"/>
      <c r="F587" s="3"/>
      <c r="H587" s="9"/>
      <c r="I587" s="3"/>
      <c r="K587" s="11"/>
      <c r="N587" s="9"/>
      <c r="O587" s="3"/>
      <c r="Q587" s="11"/>
    </row>
    <row r="588" spans="2:17">
      <c r="B588" s="9"/>
      <c r="C588" s="3"/>
      <c r="E588" s="11"/>
      <c r="F588" s="3"/>
      <c r="H588" s="9"/>
      <c r="I588" s="3"/>
      <c r="K588" s="11"/>
      <c r="N588" s="9"/>
      <c r="O588" s="3"/>
      <c r="Q588" s="11"/>
    </row>
    <row r="589" spans="2:17">
      <c r="B589" s="9"/>
      <c r="C589" s="3"/>
      <c r="E589" s="11"/>
      <c r="F589" s="3"/>
      <c r="H589" s="9"/>
      <c r="I589" s="3"/>
      <c r="K589" s="11"/>
      <c r="N589" s="9"/>
      <c r="O589" s="3"/>
      <c r="Q589" s="11"/>
    </row>
    <row r="590" spans="2:17">
      <c r="B590" s="9"/>
      <c r="C590" s="3"/>
      <c r="E590" s="11"/>
      <c r="F590" s="3"/>
      <c r="H590" s="9"/>
      <c r="I590" s="3"/>
      <c r="K590" s="11"/>
      <c r="N590" s="9"/>
      <c r="O590" s="3"/>
      <c r="Q590" s="11"/>
    </row>
    <row r="591" spans="2:17">
      <c r="B591" s="9"/>
      <c r="C591" s="3"/>
      <c r="E591" s="11"/>
      <c r="F591" s="3"/>
      <c r="H591" s="9"/>
      <c r="I591" s="3"/>
      <c r="K591" s="11"/>
      <c r="N591" s="9"/>
      <c r="O591" s="3"/>
      <c r="Q591" s="11"/>
    </row>
    <row r="592" spans="2:17">
      <c r="B592" s="9"/>
      <c r="C592" s="3"/>
      <c r="E592" s="11"/>
      <c r="F592" s="3"/>
      <c r="H592" s="9"/>
      <c r="I592" s="3"/>
      <c r="K592" s="11"/>
      <c r="N592" s="9"/>
      <c r="O592" s="3"/>
      <c r="Q592" s="11"/>
    </row>
    <row r="593" spans="2:17">
      <c r="B593" s="9"/>
      <c r="C593" s="3"/>
      <c r="E593" s="11"/>
      <c r="F593" s="3"/>
      <c r="H593" s="9"/>
      <c r="I593" s="3"/>
      <c r="K593" s="11"/>
      <c r="N593" s="9"/>
      <c r="O593" s="3"/>
      <c r="Q593" s="11"/>
    </row>
    <row r="594" spans="2:17">
      <c r="B594" s="9"/>
      <c r="C594" s="3"/>
      <c r="E594" s="11"/>
      <c r="F594" s="3"/>
      <c r="H594" s="9"/>
      <c r="I594" s="3"/>
      <c r="K594" s="11"/>
      <c r="N594" s="9"/>
      <c r="O594" s="3"/>
      <c r="Q594" s="11"/>
    </row>
    <row r="595" spans="2:17">
      <c r="B595" s="9"/>
      <c r="C595" s="3"/>
      <c r="E595" s="11"/>
      <c r="F595" s="3"/>
      <c r="H595" s="9"/>
      <c r="I595" s="3"/>
      <c r="K595" s="11"/>
      <c r="N595" s="9"/>
      <c r="O595" s="3"/>
      <c r="Q595" s="11"/>
    </row>
    <row r="596" spans="2:17">
      <c r="B596" s="9"/>
      <c r="C596" s="3"/>
      <c r="E596" s="11"/>
      <c r="F596" s="3"/>
      <c r="H596" s="9"/>
      <c r="I596" s="3"/>
      <c r="K596" s="11"/>
      <c r="N596" s="9"/>
      <c r="O596" s="3"/>
      <c r="Q596" s="11"/>
    </row>
    <row r="597" spans="2:17">
      <c r="B597" s="9"/>
      <c r="C597" s="3"/>
      <c r="E597" s="11"/>
      <c r="F597" s="3"/>
      <c r="H597" s="9"/>
      <c r="I597" s="3"/>
      <c r="K597" s="11"/>
      <c r="N597" s="9"/>
      <c r="O597" s="3"/>
      <c r="Q597" s="11"/>
    </row>
    <row r="598" spans="2:17">
      <c r="B598" s="9"/>
      <c r="C598" s="3"/>
      <c r="E598" s="11"/>
      <c r="F598" s="3"/>
      <c r="H598" s="9"/>
      <c r="I598" s="3"/>
      <c r="K598" s="11"/>
      <c r="N598" s="9"/>
      <c r="O598" s="3"/>
      <c r="Q598" s="11"/>
    </row>
    <row r="599" spans="2:17">
      <c r="B599" s="9"/>
      <c r="C599" s="3"/>
      <c r="E599" s="11"/>
      <c r="F599" s="3"/>
      <c r="H599" s="9"/>
      <c r="I599" s="3"/>
      <c r="K599" s="11"/>
      <c r="N599" s="9"/>
      <c r="O599" s="3"/>
      <c r="Q599" s="11"/>
    </row>
    <row r="600" spans="2:17">
      <c r="B600" s="9"/>
      <c r="C600" s="3"/>
      <c r="E600" s="11"/>
      <c r="F600" s="3"/>
      <c r="H600" s="9"/>
      <c r="I600" s="3"/>
      <c r="K600" s="11"/>
      <c r="N600" s="9"/>
      <c r="O600" s="3"/>
      <c r="Q600" s="11"/>
    </row>
    <row r="601" spans="2:17">
      <c r="B601" s="9"/>
      <c r="C601" s="3"/>
      <c r="E601" s="11"/>
      <c r="F601" s="3"/>
      <c r="H601" s="9"/>
      <c r="I601" s="3"/>
      <c r="K601" s="11"/>
      <c r="N601" s="9"/>
      <c r="O601" s="3"/>
      <c r="Q601" s="11"/>
    </row>
    <row r="602" spans="2:17">
      <c r="B602" s="9"/>
      <c r="C602" s="3"/>
      <c r="E602" s="11"/>
      <c r="F602" s="3"/>
      <c r="H602" s="9"/>
      <c r="I602" s="3"/>
      <c r="K602" s="11"/>
      <c r="N602" s="9"/>
      <c r="O602" s="3"/>
      <c r="Q602" s="11"/>
    </row>
  </sheetData>
  <mergeCells count="16">
    <mergeCell ref="A1:B1"/>
    <mergeCell ref="D1:E1"/>
    <mergeCell ref="D2:E2"/>
    <mergeCell ref="G1:H1"/>
    <mergeCell ref="A2:B2"/>
    <mergeCell ref="S1:T1"/>
    <mergeCell ref="V1:W1"/>
    <mergeCell ref="S2:T2"/>
    <mergeCell ref="V2:W2"/>
    <mergeCell ref="G2:H2"/>
    <mergeCell ref="J2:K2"/>
    <mergeCell ref="M1:N1"/>
    <mergeCell ref="P1:Q1"/>
    <mergeCell ref="M2:N2"/>
    <mergeCell ref="P2:Q2"/>
    <mergeCell ref="J1:K1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W77"/>
  <sheetViews>
    <sheetView view="pageBreakPreview" topLeftCell="A43" zoomScale="60" zoomScaleNormal="93" workbookViewId="0">
      <selection activeCell="A68" sqref="A68:XFD68"/>
    </sheetView>
  </sheetViews>
  <sheetFormatPr defaultRowHeight="15"/>
  <cols>
    <col min="1" max="2" width="9.140625" style="40"/>
    <col min="3" max="3" width="7.28515625" customWidth="1"/>
    <col min="4" max="4" width="9.140625" style="1"/>
    <col min="5" max="5" width="9.140625" style="107"/>
    <col min="6" max="6" width="9.28515625" customWidth="1"/>
    <col min="7" max="8" width="9.140625" style="5"/>
    <col min="9" max="9" width="7.28515625" customWidth="1"/>
    <col min="10" max="11" width="9.140625" style="19"/>
    <col min="13" max="14" width="9.140625" style="5"/>
    <col min="15" max="15" width="7.28515625" customWidth="1"/>
    <col min="16" max="18" width="9.140625" style="19"/>
  </cols>
  <sheetData>
    <row r="1" spans="1:23" ht="33" customHeight="1">
      <c r="A1" s="482" t="s">
        <v>57</v>
      </c>
      <c r="B1" s="482"/>
      <c r="C1" s="170"/>
      <c r="D1" s="477" t="s">
        <v>57</v>
      </c>
      <c r="E1" s="477"/>
      <c r="G1" s="490" t="s">
        <v>57</v>
      </c>
      <c r="H1" s="491"/>
      <c r="I1" s="170"/>
      <c r="J1" s="488" t="s">
        <v>57</v>
      </c>
      <c r="K1" s="489"/>
      <c r="M1" s="482" t="s">
        <v>57</v>
      </c>
      <c r="N1" s="482"/>
      <c r="O1" s="170"/>
      <c r="P1" s="483" t="s">
        <v>57</v>
      </c>
      <c r="Q1" s="483"/>
      <c r="R1" s="223"/>
      <c r="S1" s="482" t="s">
        <v>57</v>
      </c>
      <c r="T1" s="482"/>
      <c r="U1" s="170"/>
      <c r="V1" s="483" t="s">
        <v>57</v>
      </c>
      <c r="W1" s="483"/>
    </row>
    <row r="2" spans="1:23" ht="35.25" customHeight="1">
      <c r="A2" s="480" t="s">
        <v>41</v>
      </c>
      <c r="B2" s="480"/>
      <c r="C2" s="152"/>
      <c r="D2" s="481" t="s">
        <v>42</v>
      </c>
      <c r="E2" s="481"/>
      <c r="G2" s="484" t="s">
        <v>44</v>
      </c>
      <c r="H2" s="485"/>
      <c r="I2" s="152"/>
      <c r="J2" s="486" t="s">
        <v>45</v>
      </c>
      <c r="K2" s="487"/>
      <c r="M2" s="480" t="s">
        <v>46</v>
      </c>
      <c r="N2" s="480"/>
      <c r="O2" s="152"/>
      <c r="P2" s="481" t="s">
        <v>47</v>
      </c>
      <c r="Q2" s="481"/>
      <c r="R2" s="164"/>
      <c r="S2" s="480" t="s">
        <v>33</v>
      </c>
      <c r="T2" s="480"/>
      <c r="U2" s="185"/>
      <c r="V2" s="481" t="s">
        <v>34</v>
      </c>
      <c r="W2" s="481"/>
    </row>
    <row r="3" spans="1:23" ht="21" customHeight="1">
      <c r="A3" s="267">
        <v>78</v>
      </c>
      <c r="B3" s="154">
        <v>100</v>
      </c>
      <c r="C3" s="155"/>
      <c r="D3" s="156">
        <v>72</v>
      </c>
      <c r="E3" s="156">
        <v>100</v>
      </c>
      <c r="G3" s="267">
        <v>72</v>
      </c>
      <c r="H3" s="154">
        <v>100</v>
      </c>
      <c r="I3" s="155"/>
      <c r="J3" s="156">
        <v>65</v>
      </c>
      <c r="K3" s="156">
        <v>100</v>
      </c>
      <c r="M3" s="267">
        <v>65</v>
      </c>
      <c r="N3" s="154">
        <v>100</v>
      </c>
      <c r="O3" s="155"/>
      <c r="P3" s="156">
        <v>60</v>
      </c>
      <c r="Q3" s="156">
        <v>100</v>
      </c>
      <c r="R3" s="269"/>
      <c r="S3" s="267">
        <v>60</v>
      </c>
      <c r="T3" s="154">
        <v>100</v>
      </c>
      <c r="U3" s="186"/>
      <c r="V3" s="156">
        <v>49</v>
      </c>
      <c r="W3" s="156">
        <v>100</v>
      </c>
    </row>
    <row r="4" spans="1:23" ht="21">
      <c r="A4" s="161">
        <v>77</v>
      </c>
      <c r="B4" s="161">
        <v>97</v>
      </c>
      <c r="C4" s="159"/>
      <c r="D4" s="187">
        <v>71</v>
      </c>
      <c r="E4" s="187">
        <v>97</v>
      </c>
      <c r="G4" s="161">
        <v>71</v>
      </c>
      <c r="H4" s="161">
        <v>97</v>
      </c>
      <c r="I4" s="159"/>
      <c r="J4" s="187">
        <v>64</v>
      </c>
      <c r="K4" s="187">
        <v>97</v>
      </c>
      <c r="M4" s="161">
        <v>64</v>
      </c>
      <c r="N4" s="161">
        <v>97</v>
      </c>
      <c r="O4" s="159"/>
      <c r="P4" s="187">
        <v>59</v>
      </c>
      <c r="Q4" s="187">
        <v>97</v>
      </c>
      <c r="R4" s="270"/>
      <c r="S4" s="161">
        <v>59</v>
      </c>
      <c r="T4" s="161">
        <v>97</v>
      </c>
      <c r="U4" s="159"/>
      <c r="V4" s="187">
        <v>48</v>
      </c>
      <c r="W4" s="187">
        <v>97</v>
      </c>
    </row>
    <row r="5" spans="1:23" ht="21">
      <c r="A5" s="161">
        <v>76</v>
      </c>
      <c r="B5" s="161">
        <v>94</v>
      </c>
      <c r="C5" s="159"/>
      <c r="D5" s="187">
        <v>70</v>
      </c>
      <c r="E5" s="187">
        <v>94</v>
      </c>
      <c r="G5" s="161">
        <v>70</v>
      </c>
      <c r="H5" s="161">
        <v>94</v>
      </c>
      <c r="I5" s="159"/>
      <c r="J5" s="187">
        <v>63</v>
      </c>
      <c r="K5" s="187">
        <v>93</v>
      </c>
      <c r="M5" s="161">
        <v>63</v>
      </c>
      <c r="N5" s="161">
        <v>94</v>
      </c>
      <c r="O5" s="159"/>
      <c r="P5" s="187">
        <v>58</v>
      </c>
      <c r="Q5" s="187">
        <v>95</v>
      </c>
      <c r="R5" s="270"/>
      <c r="S5" s="161">
        <v>58</v>
      </c>
      <c r="T5" s="161">
        <v>94</v>
      </c>
      <c r="U5" s="159"/>
      <c r="V5" s="187">
        <v>47</v>
      </c>
      <c r="W5" s="187">
        <v>94</v>
      </c>
    </row>
    <row r="6" spans="1:23" ht="21">
      <c r="A6" s="161">
        <v>75</v>
      </c>
      <c r="B6" s="161">
        <v>91</v>
      </c>
      <c r="C6" s="159"/>
      <c r="D6" s="187">
        <v>69</v>
      </c>
      <c r="E6" s="187">
        <v>92</v>
      </c>
      <c r="G6" s="161">
        <v>69</v>
      </c>
      <c r="H6" s="161">
        <v>91</v>
      </c>
      <c r="I6" s="159"/>
      <c r="J6" s="187">
        <v>62</v>
      </c>
      <c r="K6" s="187">
        <v>92</v>
      </c>
      <c r="M6" s="161">
        <v>62</v>
      </c>
      <c r="N6" s="161">
        <v>91</v>
      </c>
      <c r="O6" s="159"/>
      <c r="P6" s="187">
        <v>57</v>
      </c>
      <c r="Q6" s="187">
        <v>93</v>
      </c>
      <c r="R6" s="270"/>
      <c r="S6" s="161">
        <v>57</v>
      </c>
      <c r="T6" s="161">
        <v>92</v>
      </c>
      <c r="U6" s="159"/>
      <c r="V6" s="187">
        <v>46</v>
      </c>
      <c r="W6" s="187">
        <v>91</v>
      </c>
    </row>
    <row r="7" spans="1:23" ht="21">
      <c r="A7" s="161">
        <v>74</v>
      </c>
      <c r="B7" s="161">
        <v>89</v>
      </c>
      <c r="C7" s="159"/>
      <c r="D7" s="187">
        <v>68</v>
      </c>
      <c r="E7" s="187">
        <v>90</v>
      </c>
      <c r="G7" s="161">
        <v>68</v>
      </c>
      <c r="H7" s="161">
        <v>89</v>
      </c>
      <c r="I7" s="159"/>
      <c r="J7" s="187">
        <v>61</v>
      </c>
      <c r="K7" s="187">
        <v>90</v>
      </c>
      <c r="M7" s="161">
        <v>61</v>
      </c>
      <c r="N7" s="161">
        <v>89</v>
      </c>
      <c r="O7" s="159"/>
      <c r="P7" s="187">
        <v>56</v>
      </c>
      <c r="Q7" s="187">
        <v>91</v>
      </c>
      <c r="R7" s="270"/>
      <c r="S7" s="161">
        <v>56</v>
      </c>
      <c r="T7" s="161">
        <v>90</v>
      </c>
      <c r="U7" s="159"/>
      <c r="V7" s="187">
        <v>45</v>
      </c>
      <c r="W7" s="187">
        <v>89</v>
      </c>
    </row>
    <row r="8" spans="1:23" ht="21">
      <c r="A8" s="161">
        <v>73</v>
      </c>
      <c r="B8" s="161">
        <v>87</v>
      </c>
      <c r="C8" s="159"/>
      <c r="D8" s="187">
        <v>67</v>
      </c>
      <c r="E8" s="187">
        <v>89</v>
      </c>
      <c r="G8" s="161">
        <v>67</v>
      </c>
      <c r="H8" s="161">
        <v>87</v>
      </c>
      <c r="I8" s="159"/>
      <c r="J8" s="187">
        <v>60</v>
      </c>
      <c r="K8" s="187">
        <v>89</v>
      </c>
      <c r="M8" s="161">
        <v>60</v>
      </c>
      <c r="N8" s="161">
        <v>87</v>
      </c>
      <c r="O8" s="159"/>
      <c r="P8" s="187">
        <v>55</v>
      </c>
      <c r="Q8" s="187">
        <v>90</v>
      </c>
      <c r="R8" s="270"/>
      <c r="S8" s="161">
        <v>55</v>
      </c>
      <c r="T8" s="161">
        <v>89</v>
      </c>
      <c r="U8" s="159"/>
      <c r="V8" s="187">
        <v>44</v>
      </c>
      <c r="W8" s="187">
        <v>87</v>
      </c>
    </row>
    <row r="9" spans="1:23" ht="21">
      <c r="A9" s="161">
        <v>72</v>
      </c>
      <c r="B9" s="161">
        <v>86</v>
      </c>
      <c r="C9" s="159"/>
      <c r="D9" s="187">
        <v>66</v>
      </c>
      <c r="E9" s="187">
        <v>88</v>
      </c>
      <c r="G9" s="161">
        <v>66</v>
      </c>
      <c r="H9" s="161">
        <v>86</v>
      </c>
      <c r="I9" s="159"/>
      <c r="J9" s="187">
        <v>59</v>
      </c>
      <c r="K9" s="187">
        <v>88</v>
      </c>
      <c r="M9" s="161">
        <v>59</v>
      </c>
      <c r="N9" s="161">
        <v>86</v>
      </c>
      <c r="O9" s="159"/>
      <c r="P9" s="187">
        <v>54</v>
      </c>
      <c r="Q9" s="187">
        <v>89</v>
      </c>
      <c r="R9" s="270"/>
      <c r="S9" s="161">
        <v>54</v>
      </c>
      <c r="T9" s="161">
        <v>88</v>
      </c>
      <c r="U9" s="159"/>
      <c r="V9" s="187">
        <v>43</v>
      </c>
      <c r="W9" s="187">
        <v>85</v>
      </c>
    </row>
    <row r="10" spans="1:23" ht="21">
      <c r="A10" s="161">
        <v>71</v>
      </c>
      <c r="B10" s="161">
        <v>85</v>
      </c>
      <c r="C10" s="159"/>
      <c r="D10" s="187">
        <v>65</v>
      </c>
      <c r="E10" s="187">
        <v>87</v>
      </c>
      <c r="G10" s="161">
        <v>65</v>
      </c>
      <c r="H10" s="161">
        <v>85</v>
      </c>
      <c r="I10" s="159"/>
      <c r="J10" s="187">
        <v>58</v>
      </c>
      <c r="K10" s="187">
        <v>87</v>
      </c>
      <c r="M10" s="161">
        <v>58</v>
      </c>
      <c r="N10" s="161">
        <v>85</v>
      </c>
      <c r="O10" s="159"/>
      <c r="P10" s="187">
        <v>53</v>
      </c>
      <c r="Q10" s="187">
        <v>88</v>
      </c>
      <c r="R10" s="270"/>
      <c r="S10" s="161">
        <v>53</v>
      </c>
      <c r="T10" s="161">
        <v>87</v>
      </c>
      <c r="U10" s="159"/>
      <c r="V10" s="187">
        <v>42</v>
      </c>
      <c r="W10" s="187">
        <v>84</v>
      </c>
    </row>
    <row r="11" spans="1:23" ht="21">
      <c r="A11" s="161">
        <v>70</v>
      </c>
      <c r="B11" s="161">
        <v>84</v>
      </c>
      <c r="C11" s="159"/>
      <c r="D11" s="187">
        <v>64</v>
      </c>
      <c r="E11" s="160">
        <v>86</v>
      </c>
      <c r="G11" s="161">
        <v>64</v>
      </c>
      <c r="H11" s="161">
        <v>84</v>
      </c>
      <c r="I11" s="159"/>
      <c r="J11" s="187">
        <v>57</v>
      </c>
      <c r="K11" s="187">
        <v>86</v>
      </c>
      <c r="M11" s="161">
        <v>57</v>
      </c>
      <c r="N11" s="161">
        <v>84</v>
      </c>
      <c r="O11" s="159"/>
      <c r="P11" s="187">
        <v>52</v>
      </c>
      <c r="Q11" s="187">
        <v>87</v>
      </c>
      <c r="R11" s="270"/>
      <c r="S11" s="161">
        <v>52</v>
      </c>
      <c r="T11" s="161">
        <v>86</v>
      </c>
      <c r="U11" s="159"/>
      <c r="V11" s="187">
        <v>41</v>
      </c>
      <c r="W11" s="187">
        <v>83</v>
      </c>
    </row>
    <row r="12" spans="1:23" ht="21">
      <c r="A12" s="161">
        <v>69</v>
      </c>
      <c r="B12" s="161">
        <v>83</v>
      </c>
      <c r="C12" s="159"/>
      <c r="D12" s="187">
        <v>63</v>
      </c>
      <c r="E12" s="160">
        <v>85</v>
      </c>
      <c r="G12" s="161">
        <v>63</v>
      </c>
      <c r="H12" s="161">
        <v>83</v>
      </c>
      <c r="I12" s="159"/>
      <c r="J12" s="187">
        <v>56</v>
      </c>
      <c r="K12" s="187">
        <v>85</v>
      </c>
      <c r="M12" s="161">
        <v>56</v>
      </c>
      <c r="N12" s="161">
        <v>83</v>
      </c>
      <c r="O12" s="159"/>
      <c r="P12" s="187">
        <v>51</v>
      </c>
      <c r="Q12" s="187">
        <v>86</v>
      </c>
      <c r="R12" s="270"/>
      <c r="S12" s="161">
        <v>51</v>
      </c>
      <c r="T12" s="161">
        <v>85</v>
      </c>
      <c r="U12" s="159"/>
      <c r="V12" s="187">
        <v>40</v>
      </c>
      <c r="W12" s="187">
        <v>82</v>
      </c>
    </row>
    <row r="13" spans="1:23" ht="21">
      <c r="A13" s="161">
        <v>68</v>
      </c>
      <c r="B13" s="161">
        <v>82</v>
      </c>
      <c r="C13" s="159"/>
      <c r="D13" s="187">
        <v>62</v>
      </c>
      <c r="E13" s="160">
        <v>84</v>
      </c>
      <c r="G13" s="161">
        <v>62</v>
      </c>
      <c r="H13" s="161">
        <v>82</v>
      </c>
      <c r="I13" s="159"/>
      <c r="J13" s="187">
        <v>55</v>
      </c>
      <c r="K13" s="187">
        <v>84</v>
      </c>
      <c r="M13" s="161">
        <v>55</v>
      </c>
      <c r="N13" s="161">
        <v>82</v>
      </c>
      <c r="O13" s="159"/>
      <c r="P13" s="187">
        <v>50</v>
      </c>
      <c r="Q13" s="187">
        <v>85</v>
      </c>
      <c r="R13" s="270"/>
      <c r="S13" s="161">
        <v>50</v>
      </c>
      <c r="T13" s="161">
        <v>84</v>
      </c>
      <c r="U13" s="159"/>
      <c r="V13" s="187">
        <v>39</v>
      </c>
      <c r="W13" s="187">
        <v>81</v>
      </c>
    </row>
    <row r="14" spans="1:23" ht="21">
      <c r="A14" s="161">
        <v>67</v>
      </c>
      <c r="B14" s="161">
        <v>81</v>
      </c>
      <c r="C14" s="159"/>
      <c r="D14" s="187">
        <v>61</v>
      </c>
      <c r="E14" s="160">
        <v>83</v>
      </c>
      <c r="G14" s="161">
        <v>61</v>
      </c>
      <c r="H14" s="161">
        <v>81</v>
      </c>
      <c r="I14" s="159"/>
      <c r="J14" s="187">
        <v>54</v>
      </c>
      <c r="K14" s="187">
        <v>83</v>
      </c>
      <c r="M14" s="161">
        <v>54</v>
      </c>
      <c r="N14" s="161">
        <v>81</v>
      </c>
      <c r="O14" s="159"/>
      <c r="P14" s="187">
        <v>49</v>
      </c>
      <c r="Q14" s="187">
        <v>84</v>
      </c>
      <c r="R14" s="270"/>
      <c r="S14" s="161">
        <v>49</v>
      </c>
      <c r="T14" s="161">
        <v>83</v>
      </c>
      <c r="U14" s="159"/>
      <c r="V14" s="187">
        <v>38</v>
      </c>
      <c r="W14" s="187">
        <v>80</v>
      </c>
    </row>
    <row r="15" spans="1:23" ht="21">
      <c r="A15" s="161">
        <v>66</v>
      </c>
      <c r="B15" s="161">
        <v>80</v>
      </c>
      <c r="C15" s="159"/>
      <c r="D15" s="187">
        <v>60</v>
      </c>
      <c r="E15" s="160">
        <v>82</v>
      </c>
      <c r="G15" s="161">
        <v>60</v>
      </c>
      <c r="H15" s="161">
        <v>80</v>
      </c>
      <c r="I15" s="159"/>
      <c r="J15" s="187">
        <v>53</v>
      </c>
      <c r="K15" s="187">
        <v>82</v>
      </c>
      <c r="M15" s="161">
        <v>53</v>
      </c>
      <c r="N15" s="161">
        <v>80</v>
      </c>
      <c r="O15" s="159"/>
      <c r="P15" s="187">
        <v>48</v>
      </c>
      <c r="Q15" s="187">
        <v>83</v>
      </c>
      <c r="R15" s="270"/>
      <c r="S15" s="161">
        <v>48</v>
      </c>
      <c r="T15" s="161">
        <v>82</v>
      </c>
      <c r="U15" s="159"/>
      <c r="V15" s="187">
        <v>37</v>
      </c>
      <c r="W15" s="187">
        <v>79</v>
      </c>
    </row>
    <row r="16" spans="1:23" ht="21">
      <c r="A16" s="161">
        <v>65</v>
      </c>
      <c r="B16" s="161">
        <v>79</v>
      </c>
      <c r="C16" s="159"/>
      <c r="D16" s="187">
        <v>59</v>
      </c>
      <c r="E16" s="160">
        <v>81</v>
      </c>
      <c r="G16" s="161">
        <v>59</v>
      </c>
      <c r="H16" s="161">
        <v>79</v>
      </c>
      <c r="I16" s="159"/>
      <c r="J16" s="187">
        <v>52</v>
      </c>
      <c r="K16" s="187">
        <v>81</v>
      </c>
      <c r="M16" s="161">
        <v>52</v>
      </c>
      <c r="N16" s="161">
        <v>79</v>
      </c>
      <c r="O16" s="159"/>
      <c r="P16" s="187">
        <v>47</v>
      </c>
      <c r="Q16" s="187">
        <v>82</v>
      </c>
      <c r="R16" s="270"/>
      <c r="S16" s="161">
        <v>47</v>
      </c>
      <c r="T16" s="161">
        <v>81</v>
      </c>
      <c r="U16" s="159"/>
      <c r="V16" s="187">
        <v>36</v>
      </c>
      <c r="W16" s="187">
        <v>78</v>
      </c>
    </row>
    <row r="17" spans="1:23" ht="21">
      <c r="A17" s="161">
        <v>64</v>
      </c>
      <c r="B17" s="161">
        <v>78</v>
      </c>
      <c r="C17" s="159"/>
      <c r="D17" s="187">
        <v>58</v>
      </c>
      <c r="E17" s="160">
        <v>80</v>
      </c>
      <c r="G17" s="161">
        <v>58</v>
      </c>
      <c r="H17" s="161">
        <v>78</v>
      </c>
      <c r="I17" s="159"/>
      <c r="J17" s="187">
        <v>51</v>
      </c>
      <c r="K17" s="187">
        <v>80</v>
      </c>
      <c r="M17" s="161">
        <v>51</v>
      </c>
      <c r="N17" s="161">
        <v>78</v>
      </c>
      <c r="O17" s="159"/>
      <c r="P17" s="187">
        <v>46</v>
      </c>
      <c r="Q17" s="187">
        <v>81</v>
      </c>
      <c r="R17" s="270"/>
      <c r="S17" s="161">
        <v>46</v>
      </c>
      <c r="T17" s="161">
        <v>80</v>
      </c>
      <c r="U17" s="159"/>
      <c r="V17" s="187">
        <v>35</v>
      </c>
      <c r="W17" s="187">
        <v>77</v>
      </c>
    </row>
    <row r="18" spans="1:23" ht="21">
      <c r="A18" s="161">
        <v>63</v>
      </c>
      <c r="B18" s="161">
        <v>77</v>
      </c>
      <c r="C18" s="159"/>
      <c r="D18" s="187">
        <v>57</v>
      </c>
      <c r="E18" s="160">
        <v>79</v>
      </c>
      <c r="G18" s="161">
        <v>57</v>
      </c>
      <c r="H18" s="161">
        <v>77</v>
      </c>
      <c r="I18" s="159"/>
      <c r="J18" s="187">
        <v>50</v>
      </c>
      <c r="K18" s="187">
        <v>79</v>
      </c>
      <c r="M18" s="161">
        <v>50</v>
      </c>
      <c r="N18" s="161">
        <v>77</v>
      </c>
      <c r="O18" s="159"/>
      <c r="P18" s="187">
        <v>45</v>
      </c>
      <c r="Q18" s="187">
        <v>80</v>
      </c>
      <c r="R18" s="270"/>
      <c r="S18" s="161">
        <v>45</v>
      </c>
      <c r="T18" s="161">
        <v>79</v>
      </c>
      <c r="U18" s="159"/>
      <c r="V18" s="187">
        <v>34</v>
      </c>
      <c r="W18" s="187">
        <v>76</v>
      </c>
    </row>
    <row r="19" spans="1:23" ht="21">
      <c r="A19" s="161">
        <v>62</v>
      </c>
      <c r="B19" s="161">
        <v>76</v>
      </c>
      <c r="C19" s="159"/>
      <c r="D19" s="187">
        <v>56</v>
      </c>
      <c r="E19" s="160">
        <v>78</v>
      </c>
      <c r="G19" s="161">
        <v>56</v>
      </c>
      <c r="H19" s="161">
        <v>76</v>
      </c>
      <c r="I19" s="159"/>
      <c r="J19" s="187">
        <v>49</v>
      </c>
      <c r="K19" s="187">
        <v>78</v>
      </c>
      <c r="M19" s="161">
        <v>49</v>
      </c>
      <c r="N19" s="161">
        <v>76</v>
      </c>
      <c r="O19" s="159"/>
      <c r="P19" s="187">
        <v>44</v>
      </c>
      <c r="Q19" s="187">
        <v>79</v>
      </c>
      <c r="R19" s="270"/>
      <c r="S19" s="161">
        <v>44</v>
      </c>
      <c r="T19" s="161">
        <v>78</v>
      </c>
      <c r="U19" s="159"/>
      <c r="V19" s="187">
        <v>33</v>
      </c>
      <c r="W19" s="187">
        <v>75</v>
      </c>
    </row>
    <row r="20" spans="1:23" ht="21">
      <c r="A20" s="161">
        <v>61</v>
      </c>
      <c r="B20" s="161">
        <v>75</v>
      </c>
      <c r="C20" s="159"/>
      <c r="D20" s="187">
        <v>55</v>
      </c>
      <c r="E20" s="160">
        <v>77</v>
      </c>
      <c r="G20" s="161">
        <v>55</v>
      </c>
      <c r="H20" s="161">
        <v>75</v>
      </c>
      <c r="I20" s="159"/>
      <c r="J20" s="187">
        <v>48</v>
      </c>
      <c r="K20" s="187">
        <v>77</v>
      </c>
      <c r="M20" s="161">
        <v>48</v>
      </c>
      <c r="N20" s="161">
        <v>75</v>
      </c>
      <c r="O20" s="159"/>
      <c r="P20" s="187">
        <v>43</v>
      </c>
      <c r="Q20" s="187">
        <v>78</v>
      </c>
      <c r="R20" s="270"/>
      <c r="S20" s="161">
        <v>43</v>
      </c>
      <c r="T20" s="161">
        <v>77</v>
      </c>
      <c r="U20" s="159"/>
      <c r="V20" s="187">
        <v>32</v>
      </c>
      <c r="W20" s="187">
        <v>74</v>
      </c>
    </row>
    <row r="21" spans="1:23" ht="21">
      <c r="A21" s="161">
        <v>60</v>
      </c>
      <c r="B21" s="161">
        <v>74</v>
      </c>
      <c r="C21" s="159"/>
      <c r="D21" s="187">
        <v>54</v>
      </c>
      <c r="E21" s="160">
        <v>76</v>
      </c>
      <c r="G21" s="161">
        <v>54</v>
      </c>
      <c r="H21" s="161">
        <v>74</v>
      </c>
      <c r="I21" s="159"/>
      <c r="J21" s="187">
        <v>47</v>
      </c>
      <c r="K21" s="187">
        <v>76</v>
      </c>
      <c r="M21" s="161">
        <v>47</v>
      </c>
      <c r="N21" s="161">
        <v>74</v>
      </c>
      <c r="O21" s="159"/>
      <c r="P21" s="187">
        <v>42</v>
      </c>
      <c r="Q21" s="187">
        <v>77</v>
      </c>
      <c r="R21" s="270"/>
      <c r="S21" s="161">
        <v>42</v>
      </c>
      <c r="T21" s="161">
        <v>76</v>
      </c>
      <c r="U21" s="159"/>
      <c r="V21" s="187">
        <v>31</v>
      </c>
      <c r="W21" s="187">
        <v>73</v>
      </c>
    </row>
    <row r="22" spans="1:23" ht="21">
      <c r="A22" s="161">
        <v>59</v>
      </c>
      <c r="B22" s="161">
        <v>73</v>
      </c>
      <c r="C22" s="159"/>
      <c r="D22" s="187">
        <v>53</v>
      </c>
      <c r="E22" s="160">
        <v>75</v>
      </c>
      <c r="G22" s="161">
        <v>53</v>
      </c>
      <c r="H22" s="161">
        <v>73</v>
      </c>
      <c r="I22" s="159"/>
      <c r="J22" s="187">
        <v>46</v>
      </c>
      <c r="K22" s="187">
        <v>75</v>
      </c>
      <c r="M22" s="161">
        <v>46</v>
      </c>
      <c r="N22" s="161">
        <v>73</v>
      </c>
      <c r="O22" s="159"/>
      <c r="P22" s="187">
        <v>41</v>
      </c>
      <c r="Q22" s="187">
        <v>76</v>
      </c>
      <c r="R22" s="270"/>
      <c r="S22" s="161">
        <v>41</v>
      </c>
      <c r="T22" s="161">
        <v>75</v>
      </c>
      <c r="U22" s="159"/>
      <c r="V22" s="187">
        <v>30</v>
      </c>
      <c r="W22" s="187">
        <v>72</v>
      </c>
    </row>
    <row r="23" spans="1:23" ht="21">
      <c r="A23" s="161">
        <v>58</v>
      </c>
      <c r="B23" s="161">
        <v>72</v>
      </c>
      <c r="C23" s="159"/>
      <c r="D23" s="187">
        <v>52</v>
      </c>
      <c r="E23" s="160">
        <v>74</v>
      </c>
      <c r="G23" s="161">
        <v>52</v>
      </c>
      <c r="H23" s="161">
        <v>72</v>
      </c>
      <c r="I23" s="159"/>
      <c r="J23" s="187">
        <v>45</v>
      </c>
      <c r="K23" s="187">
        <v>74</v>
      </c>
      <c r="M23" s="161">
        <v>45</v>
      </c>
      <c r="N23" s="161">
        <v>72</v>
      </c>
      <c r="O23" s="159"/>
      <c r="P23" s="187">
        <v>40</v>
      </c>
      <c r="Q23" s="187">
        <v>75</v>
      </c>
      <c r="R23" s="270"/>
      <c r="S23" s="161">
        <v>40</v>
      </c>
      <c r="T23" s="161">
        <v>74</v>
      </c>
      <c r="U23" s="159"/>
      <c r="V23" s="187">
        <v>29</v>
      </c>
      <c r="W23" s="187">
        <v>71</v>
      </c>
    </row>
    <row r="24" spans="1:23" ht="21">
      <c r="A24" s="161">
        <v>57</v>
      </c>
      <c r="B24" s="161">
        <v>71</v>
      </c>
      <c r="C24" s="159"/>
      <c r="D24" s="187">
        <v>51</v>
      </c>
      <c r="E24" s="160">
        <v>73</v>
      </c>
      <c r="F24" s="15"/>
      <c r="G24" s="161">
        <v>51</v>
      </c>
      <c r="H24" s="161">
        <v>71</v>
      </c>
      <c r="I24" s="159"/>
      <c r="J24" s="187">
        <v>44</v>
      </c>
      <c r="K24" s="187">
        <v>73</v>
      </c>
      <c r="M24" s="161">
        <v>44</v>
      </c>
      <c r="N24" s="161">
        <v>71</v>
      </c>
      <c r="O24" s="159"/>
      <c r="P24" s="187">
        <v>39</v>
      </c>
      <c r="Q24" s="187">
        <v>74</v>
      </c>
      <c r="R24" s="270"/>
      <c r="S24" s="161">
        <v>39</v>
      </c>
      <c r="T24" s="161">
        <v>73</v>
      </c>
      <c r="U24" s="159"/>
      <c r="V24" s="187">
        <v>28</v>
      </c>
      <c r="W24" s="187">
        <v>70</v>
      </c>
    </row>
    <row r="25" spans="1:23" ht="21">
      <c r="A25" s="161">
        <v>56</v>
      </c>
      <c r="B25" s="161">
        <v>70</v>
      </c>
      <c r="C25" s="159"/>
      <c r="D25" s="187">
        <v>50</v>
      </c>
      <c r="E25" s="160">
        <v>72</v>
      </c>
      <c r="F25" s="15"/>
      <c r="G25" s="161">
        <v>50</v>
      </c>
      <c r="H25" s="161">
        <v>70</v>
      </c>
      <c r="I25" s="159"/>
      <c r="J25" s="187">
        <v>43</v>
      </c>
      <c r="K25" s="187">
        <v>72</v>
      </c>
      <c r="M25" s="161">
        <v>43</v>
      </c>
      <c r="N25" s="161">
        <v>70</v>
      </c>
      <c r="O25" s="159"/>
      <c r="P25" s="187">
        <v>38</v>
      </c>
      <c r="Q25" s="187">
        <v>73</v>
      </c>
      <c r="R25" s="270"/>
      <c r="S25" s="161">
        <v>38</v>
      </c>
      <c r="T25" s="161">
        <v>72</v>
      </c>
      <c r="U25" s="159"/>
      <c r="V25" s="187">
        <v>27</v>
      </c>
      <c r="W25" s="187">
        <v>69</v>
      </c>
    </row>
    <row r="26" spans="1:23" ht="21">
      <c r="A26" s="161">
        <v>55</v>
      </c>
      <c r="B26" s="161">
        <v>69</v>
      </c>
      <c r="C26" s="159"/>
      <c r="D26" s="187">
        <v>49</v>
      </c>
      <c r="E26" s="160">
        <v>71</v>
      </c>
      <c r="F26" s="15"/>
      <c r="G26" s="161">
        <v>49</v>
      </c>
      <c r="H26" s="161">
        <v>69</v>
      </c>
      <c r="I26" s="159"/>
      <c r="J26" s="187">
        <v>42</v>
      </c>
      <c r="K26" s="187">
        <v>71</v>
      </c>
      <c r="M26" s="161">
        <v>42</v>
      </c>
      <c r="N26" s="161">
        <v>69</v>
      </c>
      <c r="O26" s="159"/>
      <c r="P26" s="187">
        <v>37</v>
      </c>
      <c r="Q26" s="187">
        <v>72</v>
      </c>
      <c r="R26" s="270"/>
      <c r="S26" s="161">
        <v>37</v>
      </c>
      <c r="T26" s="161">
        <v>71</v>
      </c>
      <c r="U26" s="159"/>
      <c r="V26" s="187">
        <v>26</v>
      </c>
      <c r="W26" s="187">
        <v>68</v>
      </c>
    </row>
    <row r="27" spans="1:23" ht="21">
      <c r="A27" s="161">
        <v>54</v>
      </c>
      <c r="B27" s="161">
        <v>68</v>
      </c>
      <c r="C27" s="159"/>
      <c r="D27" s="187">
        <v>48</v>
      </c>
      <c r="E27" s="160">
        <v>70</v>
      </c>
      <c r="F27" s="15"/>
      <c r="G27" s="161">
        <v>48</v>
      </c>
      <c r="H27" s="161">
        <v>68</v>
      </c>
      <c r="I27" s="159"/>
      <c r="J27" s="187">
        <v>41</v>
      </c>
      <c r="K27" s="187">
        <v>70</v>
      </c>
      <c r="M27" s="161">
        <v>41</v>
      </c>
      <c r="N27" s="161">
        <v>68</v>
      </c>
      <c r="O27" s="159"/>
      <c r="P27" s="187">
        <v>36</v>
      </c>
      <c r="Q27" s="187">
        <v>71</v>
      </c>
      <c r="R27" s="270"/>
      <c r="S27" s="161">
        <v>36</v>
      </c>
      <c r="T27" s="161">
        <v>70</v>
      </c>
      <c r="U27" s="159"/>
      <c r="V27" s="187">
        <v>25</v>
      </c>
      <c r="W27" s="187">
        <v>67</v>
      </c>
    </row>
    <row r="28" spans="1:23" ht="21">
      <c r="A28" s="161">
        <v>53</v>
      </c>
      <c r="B28" s="161">
        <v>67</v>
      </c>
      <c r="C28" s="159"/>
      <c r="D28" s="187">
        <v>47</v>
      </c>
      <c r="E28" s="160">
        <v>69</v>
      </c>
      <c r="F28" s="15"/>
      <c r="G28" s="161">
        <v>47</v>
      </c>
      <c r="H28" s="161">
        <v>67</v>
      </c>
      <c r="I28" s="159"/>
      <c r="J28" s="187">
        <v>40</v>
      </c>
      <c r="K28" s="187">
        <v>69</v>
      </c>
      <c r="M28" s="161">
        <v>40</v>
      </c>
      <c r="N28" s="161">
        <v>67</v>
      </c>
      <c r="O28" s="159"/>
      <c r="P28" s="187">
        <v>35</v>
      </c>
      <c r="Q28" s="187">
        <v>70</v>
      </c>
      <c r="R28" s="270"/>
      <c r="S28" s="161">
        <v>35</v>
      </c>
      <c r="T28" s="161">
        <v>69</v>
      </c>
      <c r="U28" s="159"/>
      <c r="V28" s="187">
        <v>24</v>
      </c>
      <c r="W28" s="187">
        <v>66</v>
      </c>
    </row>
    <row r="29" spans="1:23" ht="21">
      <c r="A29" s="161">
        <v>52</v>
      </c>
      <c r="B29" s="161">
        <v>66</v>
      </c>
      <c r="C29" s="159"/>
      <c r="D29" s="187">
        <v>46</v>
      </c>
      <c r="E29" s="160">
        <v>68</v>
      </c>
      <c r="F29" s="15"/>
      <c r="G29" s="161">
        <v>46</v>
      </c>
      <c r="H29" s="161">
        <v>66</v>
      </c>
      <c r="I29" s="159"/>
      <c r="J29" s="187">
        <v>39</v>
      </c>
      <c r="K29" s="187">
        <v>68</v>
      </c>
      <c r="M29" s="161">
        <v>39</v>
      </c>
      <c r="N29" s="161">
        <v>66</v>
      </c>
      <c r="O29" s="159"/>
      <c r="P29" s="187">
        <v>34</v>
      </c>
      <c r="Q29" s="187">
        <v>69</v>
      </c>
      <c r="R29" s="270"/>
      <c r="S29" s="161">
        <v>34</v>
      </c>
      <c r="T29" s="161">
        <v>68</v>
      </c>
      <c r="U29" s="159"/>
      <c r="V29" s="187">
        <v>23</v>
      </c>
      <c r="W29" s="187">
        <v>65</v>
      </c>
    </row>
    <row r="30" spans="1:23" ht="21">
      <c r="A30" s="161">
        <v>51</v>
      </c>
      <c r="B30" s="161">
        <v>65</v>
      </c>
      <c r="C30" s="159"/>
      <c r="D30" s="187">
        <v>45</v>
      </c>
      <c r="E30" s="160">
        <v>67</v>
      </c>
      <c r="F30" s="15"/>
      <c r="G30" s="161">
        <v>45</v>
      </c>
      <c r="H30" s="161">
        <v>65</v>
      </c>
      <c r="I30" s="159"/>
      <c r="J30" s="187">
        <v>38</v>
      </c>
      <c r="K30" s="187">
        <v>67</v>
      </c>
      <c r="M30" s="161">
        <v>38</v>
      </c>
      <c r="N30" s="161">
        <v>65</v>
      </c>
      <c r="O30" s="159"/>
      <c r="P30" s="187">
        <v>33</v>
      </c>
      <c r="Q30" s="187">
        <v>68</v>
      </c>
      <c r="R30" s="270"/>
      <c r="S30" s="161">
        <v>33</v>
      </c>
      <c r="T30" s="161">
        <v>67</v>
      </c>
      <c r="U30" s="159"/>
      <c r="V30" s="187">
        <v>22</v>
      </c>
      <c r="W30" s="187">
        <v>64</v>
      </c>
    </row>
    <row r="31" spans="1:23" ht="21">
      <c r="A31" s="161">
        <v>50</v>
      </c>
      <c r="B31" s="161">
        <v>64</v>
      </c>
      <c r="C31" s="159"/>
      <c r="D31" s="187">
        <v>44</v>
      </c>
      <c r="E31" s="160">
        <v>66</v>
      </c>
      <c r="F31" s="15"/>
      <c r="G31" s="161">
        <v>44</v>
      </c>
      <c r="H31" s="161">
        <v>64</v>
      </c>
      <c r="I31" s="159"/>
      <c r="J31" s="187">
        <v>37</v>
      </c>
      <c r="K31" s="187">
        <v>66</v>
      </c>
      <c r="M31" s="161">
        <v>37</v>
      </c>
      <c r="N31" s="161">
        <v>65</v>
      </c>
      <c r="O31" s="159"/>
      <c r="P31" s="187">
        <v>32</v>
      </c>
      <c r="Q31" s="187">
        <v>67</v>
      </c>
      <c r="R31" s="270"/>
      <c r="S31" s="161">
        <v>32</v>
      </c>
      <c r="T31" s="161">
        <v>66</v>
      </c>
      <c r="U31" s="159"/>
      <c r="V31" s="187">
        <v>21</v>
      </c>
      <c r="W31" s="187">
        <v>64</v>
      </c>
    </row>
    <row r="32" spans="1:23" ht="21">
      <c r="A32" s="161">
        <v>49</v>
      </c>
      <c r="B32" s="161">
        <v>64</v>
      </c>
      <c r="C32" s="159"/>
      <c r="D32" s="187">
        <v>43</v>
      </c>
      <c r="E32" s="160">
        <v>65</v>
      </c>
      <c r="F32" s="15"/>
      <c r="G32" s="161">
        <v>43</v>
      </c>
      <c r="H32" s="161">
        <v>64</v>
      </c>
      <c r="I32" s="159"/>
      <c r="J32" s="187">
        <v>36</v>
      </c>
      <c r="K32" s="160">
        <v>65</v>
      </c>
      <c r="M32" s="161">
        <v>36</v>
      </c>
      <c r="N32" s="161">
        <v>64</v>
      </c>
      <c r="O32" s="159"/>
      <c r="P32" s="187">
        <v>31</v>
      </c>
      <c r="Q32" s="187">
        <v>66</v>
      </c>
      <c r="R32" s="270"/>
      <c r="S32" s="161">
        <v>31</v>
      </c>
      <c r="T32" s="161">
        <v>65</v>
      </c>
      <c r="U32" s="159"/>
      <c r="V32" s="187">
        <v>20</v>
      </c>
      <c r="W32" s="187">
        <v>63</v>
      </c>
    </row>
    <row r="33" spans="1:23" ht="21">
      <c r="A33" s="161">
        <v>48</v>
      </c>
      <c r="B33" s="161">
        <v>63</v>
      </c>
      <c r="C33" s="159"/>
      <c r="D33" s="187">
        <v>42</v>
      </c>
      <c r="E33" s="160">
        <v>64</v>
      </c>
      <c r="F33" s="15"/>
      <c r="G33" s="161">
        <v>42</v>
      </c>
      <c r="H33" s="161">
        <v>63</v>
      </c>
      <c r="I33" s="159"/>
      <c r="J33" s="187">
        <v>35</v>
      </c>
      <c r="K33" s="160">
        <v>65</v>
      </c>
      <c r="M33" s="161">
        <v>35</v>
      </c>
      <c r="N33" s="161">
        <v>64</v>
      </c>
      <c r="O33" s="159"/>
      <c r="P33" s="187">
        <v>30</v>
      </c>
      <c r="Q33" s="187">
        <v>66</v>
      </c>
      <c r="R33" s="270"/>
      <c r="S33" s="161">
        <v>30</v>
      </c>
      <c r="T33" s="161">
        <v>64</v>
      </c>
      <c r="U33" s="159"/>
      <c r="V33" s="187">
        <v>19</v>
      </c>
      <c r="W33" s="187">
        <v>63</v>
      </c>
    </row>
    <row r="34" spans="1:23" ht="21">
      <c r="A34" s="161">
        <v>47</v>
      </c>
      <c r="B34" s="161">
        <v>63</v>
      </c>
      <c r="C34" s="159"/>
      <c r="D34" s="187">
        <v>41</v>
      </c>
      <c r="E34" s="160">
        <v>64</v>
      </c>
      <c r="F34" s="15"/>
      <c r="G34" s="161">
        <v>41</v>
      </c>
      <c r="H34" s="161">
        <v>63</v>
      </c>
      <c r="I34" s="159"/>
      <c r="J34" s="187">
        <v>34</v>
      </c>
      <c r="K34" s="160">
        <v>64</v>
      </c>
      <c r="M34" s="161">
        <v>34</v>
      </c>
      <c r="N34" s="161">
        <v>63</v>
      </c>
      <c r="O34" s="159"/>
      <c r="P34" s="187">
        <v>29</v>
      </c>
      <c r="Q34" s="187">
        <v>65</v>
      </c>
      <c r="R34" s="270"/>
      <c r="S34" s="161">
        <v>29</v>
      </c>
      <c r="T34" s="161">
        <v>64</v>
      </c>
      <c r="U34" s="159"/>
      <c r="V34" s="187">
        <v>18</v>
      </c>
      <c r="W34" s="187">
        <v>62</v>
      </c>
    </row>
    <row r="35" spans="1:23" ht="21">
      <c r="A35" s="161">
        <v>46</v>
      </c>
      <c r="B35" s="161">
        <v>62</v>
      </c>
      <c r="C35" s="159"/>
      <c r="D35" s="187">
        <v>40</v>
      </c>
      <c r="E35" s="160">
        <v>63</v>
      </c>
      <c r="F35" s="15"/>
      <c r="G35" s="161">
        <v>40</v>
      </c>
      <c r="H35" s="161">
        <v>62</v>
      </c>
      <c r="I35" s="159"/>
      <c r="J35" s="187">
        <v>33</v>
      </c>
      <c r="K35" s="160">
        <v>64</v>
      </c>
      <c r="M35" s="161">
        <v>33</v>
      </c>
      <c r="N35" s="161">
        <v>63</v>
      </c>
      <c r="O35" s="159"/>
      <c r="P35" s="187">
        <v>28</v>
      </c>
      <c r="Q35" s="187">
        <v>65</v>
      </c>
      <c r="R35" s="270"/>
      <c r="S35" s="161">
        <v>28</v>
      </c>
      <c r="T35" s="161">
        <v>63</v>
      </c>
      <c r="U35" s="159"/>
      <c r="V35" s="187">
        <v>17</v>
      </c>
      <c r="W35" s="187">
        <v>62</v>
      </c>
    </row>
    <row r="36" spans="1:23" ht="21">
      <c r="A36" s="161">
        <v>45</v>
      </c>
      <c r="B36" s="161">
        <v>62</v>
      </c>
      <c r="C36" s="159"/>
      <c r="D36" s="187">
        <v>39</v>
      </c>
      <c r="E36" s="160">
        <v>63</v>
      </c>
      <c r="F36" s="15"/>
      <c r="G36" s="161">
        <v>39</v>
      </c>
      <c r="H36" s="161">
        <v>62</v>
      </c>
      <c r="I36" s="159"/>
      <c r="J36" s="187">
        <v>32</v>
      </c>
      <c r="K36" s="160">
        <v>63</v>
      </c>
      <c r="M36" s="161">
        <v>32</v>
      </c>
      <c r="N36" s="161">
        <v>62</v>
      </c>
      <c r="O36" s="159"/>
      <c r="P36" s="187">
        <v>27</v>
      </c>
      <c r="Q36" s="187">
        <v>64</v>
      </c>
      <c r="R36" s="270"/>
      <c r="S36" s="161">
        <v>27</v>
      </c>
      <c r="T36" s="161">
        <v>63</v>
      </c>
      <c r="U36" s="159"/>
      <c r="V36" s="187">
        <v>16</v>
      </c>
      <c r="W36" s="187">
        <v>61</v>
      </c>
    </row>
    <row r="37" spans="1:23" ht="21">
      <c r="A37" s="161">
        <v>44</v>
      </c>
      <c r="B37" s="161">
        <v>61</v>
      </c>
      <c r="C37" s="159"/>
      <c r="D37" s="187">
        <v>38</v>
      </c>
      <c r="E37" s="160">
        <v>62</v>
      </c>
      <c r="F37" s="15"/>
      <c r="G37" s="161">
        <v>38</v>
      </c>
      <c r="H37" s="161">
        <v>61</v>
      </c>
      <c r="I37" s="159"/>
      <c r="J37" s="187">
        <v>31</v>
      </c>
      <c r="K37" s="160">
        <v>63</v>
      </c>
      <c r="M37" s="161">
        <v>31</v>
      </c>
      <c r="N37" s="161">
        <v>62</v>
      </c>
      <c r="O37" s="159"/>
      <c r="P37" s="187">
        <v>26</v>
      </c>
      <c r="Q37" s="187">
        <v>64</v>
      </c>
      <c r="R37" s="270"/>
      <c r="S37" s="161">
        <v>26</v>
      </c>
      <c r="T37" s="161">
        <v>62</v>
      </c>
      <c r="U37" s="159"/>
      <c r="V37" s="187">
        <v>15</v>
      </c>
      <c r="W37" s="187">
        <v>61</v>
      </c>
    </row>
    <row r="38" spans="1:23" ht="21">
      <c r="A38" s="161">
        <v>43</v>
      </c>
      <c r="B38" s="161">
        <v>61</v>
      </c>
      <c r="C38" s="159"/>
      <c r="D38" s="187">
        <v>37</v>
      </c>
      <c r="E38" s="160">
        <v>62</v>
      </c>
      <c r="F38" s="15"/>
      <c r="G38" s="161">
        <v>37</v>
      </c>
      <c r="H38" s="161">
        <v>61</v>
      </c>
      <c r="I38" s="159"/>
      <c r="J38" s="187">
        <v>30</v>
      </c>
      <c r="K38" s="160">
        <v>62</v>
      </c>
      <c r="M38" s="161">
        <v>30</v>
      </c>
      <c r="N38" s="161">
        <v>61</v>
      </c>
      <c r="O38" s="159"/>
      <c r="P38" s="187">
        <v>25</v>
      </c>
      <c r="Q38" s="187">
        <v>63</v>
      </c>
      <c r="R38" s="270"/>
      <c r="S38" s="161">
        <v>25</v>
      </c>
      <c r="T38" s="161">
        <v>62</v>
      </c>
      <c r="U38" s="159"/>
      <c r="V38" s="187">
        <v>14</v>
      </c>
      <c r="W38" s="187">
        <v>60</v>
      </c>
    </row>
    <row r="39" spans="1:23" ht="21">
      <c r="A39" s="161">
        <v>42</v>
      </c>
      <c r="B39" s="161">
        <v>60</v>
      </c>
      <c r="C39" s="159"/>
      <c r="D39" s="187">
        <v>36</v>
      </c>
      <c r="E39" s="160">
        <v>61</v>
      </c>
      <c r="F39" s="15"/>
      <c r="G39" s="161">
        <v>36</v>
      </c>
      <c r="H39" s="161">
        <v>60</v>
      </c>
      <c r="I39" s="159"/>
      <c r="J39" s="187">
        <v>29</v>
      </c>
      <c r="K39" s="160">
        <v>62</v>
      </c>
      <c r="M39" s="161">
        <v>29</v>
      </c>
      <c r="N39" s="161">
        <v>61</v>
      </c>
      <c r="O39" s="159"/>
      <c r="P39" s="187">
        <v>24</v>
      </c>
      <c r="Q39" s="187">
        <v>63</v>
      </c>
      <c r="R39" s="270"/>
      <c r="S39" s="161">
        <v>24</v>
      </c>
      <c r="T39" s="161">
        <v>61</v>
      </c>
      <c r="U39" s="159"/>
      <c r="V39" s="187">
        <v>13</v>
      </c>
      <c r="W39" s="187">
        <v>60</v>
      </c>
    </row>
    <row r="40" spans="1:23" ht="21">
      <c r="A40" s="161">
        <v>41</v>
      </c>
      <c r="B40" s="161">
        <v>60</v>
      </c>
      <c r="C40" s="159"/>
      <c r="D40" s="187">
        <v>35</v>
      </c>
      <c r="E40" s="160">
        <v>61</v>
      </c>
      <c r="F40" s="15"/>
      <c r="G40" s="161">
        <v>35</v>
      </c>
      <c r="H40" s="161">
        <v>60</v>
      </c>
      <c r="I40" s="159"/>
      <c r="J40" s="187">
        <v>28</v>
      </c>
      <c r="K40" s="160">
        <v>61</v>
      </c>
      <c r="M40" s="161">
        <v>28</v>
      </c>
      <c r="N40" s="161">
        <v>60</v>
      </c>
      <c r="O40" s="159"/>
      <c r="P40" s="187">
        <v>23</v>
      </c>
      <c r="Q40" s="187">
        <v>62</v>
      </c>
      <c r="R40" s="270"/>
      <c r="S40" s="161">
        <v>23</v>
      </c>
      <c r="T40" s="161">
        <v>61</v>
      </c>
      <c r="U40" s="159"/>
      <c r="V40" s="187">
        <v>12</v>
      </c>
      <c r="W40" s="187">
        <v>56</v>
      </c>
    </row>
    <row r="41" spans="1:23" ht="21">
      <c r="A41" s="161">
        <v>40</v>
      </c>
      <c r="B41" s="161">
        <v>57</v>
      </c>
      <c r="C41" s="159"/>
      <c r="D41" s="187">
        <v>34</v>
      </c>
      <c r="E41" s="160">
        <v>60</v>
      </c>
      <c r="F41" s="15"/>
      <c r="G41" s="161">
        <v>34</v>
      </c>
      <c r="H41" s="161">
        <v>57</v>
      </c>
      <c r="I41" s="159"/>
      <c r="J41" s="187">
        <v>27</v>
      </c>
      <c r="K41" s="160">
        <v>61</v>
      </c>
      <c r="M41" s="161">
        <v>27</v>
      </c>
      <c r="N41" s="161">
        <v>60</v>
      </c>
      <c r="O41" s="159"/>
      <c r="P41" s="187">
        <v>22</v>
      </c>
      <c r="Q41" s="187">
        <v>62</v>
      </c>
      <c r="R41" s="270"/>
      <c r="S41" s="161">
        <v>22</v>
      </c>
      <c r="T41" s="161">
        <v>60</v>
      </c>
      <c r="U41" s="159"/>
      <c r="V41" s="187">
        <v>11</v>
      </c>
      <c r="W41" s="187">
        <v>52</v>
      </c>
    </row>
    <row r="42" spans="1:23" ht="21">
      <c r="A42" s="161">
        <v>39</v>
      </c>
      <c r="B42" s="161">
        <v>55</v>
      </c>
      <c r="C42" s="159"/>
      <c r="D42" s="187">
        <v>33</v>
      </c>
      <c r="E42" s="160">
        <v>60</v>
      </c>
      <c r="F42" s="15"/>
      <c r="G42" s="161">
        <v>33</v>
      </c>
      <c r="H42" s="161">
        <v>54</v>
      </c>
      <c r="I42" s="159"/>
      <c r="J42" s="187">
        <v>26</v>
      </c>
      <c r="K42" s="160">
        <v>60</v>
      </c>
      <c r="M42" s="161">
        <v>26</v>
      </c>
      <c r="N42" s="161">
        <v>57</v>
      </c>
      <c r="O42" s="159"/>
      <c r="P42" s="187">
        <v>21</v>
      </c>
      <c r="Q42" s="187">
        <v>61</v>
      </c>
      <c r="R42" s="270"/>
      <c r="S42" s="161">
        <v>21</v>
      </c>
      <c r="T42" s="161">
        <v>60</v>
      </c>
      <c r="U42" s="159"/>
      <c r="V42" s="187">
        <v>10</v>
      </c>
      <c r="W42" s="187">
        <v>48</v>
      </c>
    </row>
    <row r="43" spans="1:23" ht="21">
      <c r="A43" s="161">
        <v>38</v>
      </c>
      <c r="B43" s="161">
        <v>53</v>
      </c>
      <c r="C43" s="159"/>
      <c r="D43" s="187">
        <v>32</v>
      </c>
      <c r="E43" s="160">
        <v>58</v>
      </c>
      <c r="F43" s="15"/>
      <c r="G43" s="161">
        <v>32</v>
      </c>
      <c r="H43" s="161">
        <v>51</v>
      </c>
      <c r="I43" s="159"/>
      <c r="J43" s="187">
        <v>25</v>
      </c>
      <c r="K43" s="160">
        <v>60</v>
      </c>
      <c r="M43" s="161">
        <v>25</v>
      </c>
      <c r="N43" s="161">
        <v>54</v>
      </c>
      <c r="O43" s="159"/>
      <c r="P43" s="187">
        <v>20</v>
      </c>
      <c r="Q43" s="187">
        <v>61</v>
      </c>
      <c r="R43" s="270"/>
      <c r="S43" s="161">
        <v>20</v>
      </c>
      <c r="T43" s="161">
        <v>57</v>
      </c>
      <c r="U43" s="159"/>
      <c r="V43" s="187">
        <v>9</v>
      </c>
      <c r="W43" s="187">
        <v>45</v>
      </c>
    </row>
    <row r="44" spans="1:23" ht="21">
      <c r="A44" s="161">
        <v>37</v>
      </c>
      <c r="B44" s="161">
        <v>51</v>
      </c>
      <c r="C44" s="159"/>
      <c r="D44" s="187">
        <v>31</v>
      </c>
      <c r="E44" s="160">
        <v>56</v>
      </c>
      <c r="F44" s="15"/>
      <c r="G44" s="161">
        <v>31</v>
      </c>
      <c r="H44" s="161">
        <v>48</v>
      </c>
      <c r="I44" s="159"/>
      <c r="J44" s="187">
        <v>24</v>
      </c>
      <c r="K44" s="160">
        <v>57</v>
      </c>
      <c r="M44" s="161">
        <v>24</v>
      </c>
      <c r="N44" s="161">
        <v>51</v>
      </c>
      <c r="O44" s="159"/>
      <c r="P44" s="187">
        <v>19</v>
      </c>
      <c r="Q44" s="187">
        <v>60</v>
      </c>
      <c r="R44" s="270"/>
      <c r="S44" s="161">
        <v>19</v>
      </c>
      <c r="T44" s="161">
        <v>54</v>
      </c>
      <c r="U44" s="159"/>
      <c r="V44" s="187">
        <v>8</v>
      </c>
      <c r="W44" s="187">
        <v>42</v>
      </c>
    </row>
    <row r="45" spans="1:23" ht="21">
      <c r="A45" s="161">
        <v>36</v>
      </c>
      <c r="B45" s="161">
        <v>49</v>
      </c>
      <c r="C45" s="159"/>
      <c r="D45" s="187">
        <v>30</v>
      </c>
      <c r="E45" s="160">
        <v>54</v>
      </c>
      <c r="F45" s="15"/>
      <c r="G45" s="161">
        <v>30</v>
      </c>
      <c r="H45" s="161">
        <v>46</v>
      </c>
      <c r="I45" s="159"/>
      <c r="J45" s="187">
        <v>23</v>
      </c>
      <c r="K45" s="160">
        <v>54</v>
      </c>
      <c r="M45" s="161">
        <v>23</v>
      </c>
      <c r="N45" s="161">
        <v>48</v>
      </c>
      <c r="O45" s="159"/>
      <c r="P45" s="187">
        <v>18</v>
      </c>
      <c r="Q45" s="187">
        <v>60</v>
      </c>
      <c r="R45" s="270"/>
      <c r="S45" s="161">
        <v>18</v>
      </c>
      <c r="T45" s="161">
        <v>52</v>
      </c>
      <c r="U45" s="159"/>
      <c r="V45" s="187">
        <v>7</v>
      </c>
      <c r="W45" s="187">
        <v>40</v>
      </c>
    </row>
    <row r="46" spans="1:23" ht="21">
      <c r="A46" s="161">
        <v>35</v>
      </c>
      <c r="B46" s="161">
        <v>47</v>
      </c>
      <c r="C46" s="159"/>
      <c r="D46" s="187">
        <v>29</v>
      </c>
      <c r="E46" s="160">
        <v>52</v>
      </c>
      <c r="F46" s="15"/>
      <c r="G46" s="161">
        <v>29</v>
      </c>
      <c r="H46" s="161">
        <v>44</v>
      </c>
      <c r="I46" s="159"/>
      <c r="J46" s="187">
        <v>22</v>
      </c>
      <c r="K46" s="160">
        <v>52</v>
      </c>
      <c r="M46" s="161">
        <v>22</v>
      </c>
      <c r="N46" s="161">
        <v>46</v>
      </c>
      <c r="O46" s="159"/>
      <c r="P46" s="187">
        <v>17</v>
      </c>
      <c r="Q46" s="187">
        <v>56</v>
      </c>
      <c r="R46" s="270"/>
      <c r="S46" s="161">
        <v>17</v>
      </c>
      <c r="T46" s="161">
        <v>50</v>
      </c>
      <c r="U46" s="159"/>
      <c r="V46" s="187">
        <v>6</v>
      </c>
      <c r="W46" s="187">
        <v>32</v>
      </c>
    </row>
    <row r="47" spans="1:23" ht="21">
      <c r="A47" s="161">
        <v>34</v>
      </c>
      <c r="B47" s="161">
        <v>45</v>
      </c>
      <c r="C47" s="159"/>
      <c r="D47" s="187">
        <v>28</v>
      </c>
      <c r="E47" s="160">
        <v>50</v>
      </c>
      <c r="F47" s="15"/>
      <c r="G47" s="161">
        <v>28</v>
      </c>
      <c r="H47" s="161">
        <v>42</v>
      </c>
      <c r="I47" s="159"/>
      <c r="J47" s="187">
        <v>21</v>
      </c>
      <c r="K47" s="160">
        <v>50</v>
      </c>
      <c r="M47" s="161">
        <v>21</v>
      </c>
      <c r="N47" s="161">
        <v>44</v>
      </c>
      <c r="O47" s="159"/>
      <c r="P47" s="187">
        <v>16</v>
      </c>
      <c r="Q47" s="187">
        <v>53</v>
      </c>
      <c r="R47" s="270"/>
      <c r="S47" s="161">
        <v>16</v>
      </c>
      <c r="T47" s="161">
        <v>48</v>
      </c>
      <c r="U47" s="159"/>
      <c r="V47" s="187">
        <v>5</v>
      </c>
      <c r="W47" s="187">
        <v>25</v>
      </c>
    </row>
    <row r="48" spans="1:23" ht="21">
      <c r="A48" s="161">
        <v>33</v>
      </c>
      <c r="B48" s="161">
        <v>43</v>
      </c>
      <c r="C48" s="159"/>
      <c r="D48" s="187">
        <v>27</v>
      </c>
      <c r="E48" s="160">
        <v>48</v>
      </c>
      <c r="F48" s="15"/>
      <c r="G48" s="161">
        <v>27</v>
      </c>
      <c r="H48" s="161">
        <v>40</v>
      </c>
      <c r="I48" s="159"/>
      <c r="J48" s="187">
        <v>20</v>
      </c>
      <c r="K48" s="160">
        <v>48</v>
      </c>
      <c r="M48" s="161">
        <v>20</v>
      </c>
      <c r="N48" s="161">
        <v>42</v>
      </c>
      <c r="O48" s="159"/>
      <c r="P48" s="187">
        <v>15</v>
      </c>
      <c r="Q48" s="187">
        <v>50</v>
      </c>
      <c r="R48" s="270"/>
      <c r="S48" s="161">
        <v>15</v>
      </c>
      <c r="T48" s="161">
        <v>46</v>
      </c>
      <c r="U48" s="159"/>
      <c r="V48" s="187">
        <v>4</v>
      </c>
      <c r="W48" s="187">
        <v>19</v>
      </c>
    </row>
    <row r="49" spans="1:23" ht="21">
      <c r="A49" s="161">
        <v>32</v>
      </c>
      <c r="B49" s="161">
        <v>41</v>
      </c>
      <c r="C49" s="159"/>
      <c r="D49" s="187">
        <v>26</v>
      </c>
      <c r="E49" s="160">
        <v>46</v>
      </c>
      <c r="F49" s="15"/>
      <c r="G49" s="161">
        <v>26</v>
      </c>
      <c r="H49" s="161">
        <v>36</v>
      </c>
      <c r="I49" s="159"/>
      <c r="J49" s="187">
        <v>19</v>
      </c>
      <c r="K49" s="160">
        <v>46</v>
      </c>
      <c r="M49" s="161">
        <v>19</v>
      </c>
      <c r="N49" s="161">
        <v>40</v>
      </c>
      <c r="O49" s="159"/>
      <c r="P49" s="187">
        <v>14</v>
      </c>
      <c r="Q49" s="187">
        <v>47</v>
      </c>
      <c r="R49" s="270"/>
      <c r="S49" s="161">
        <v>14</v>
      </c>
      <c r="T49" s="161">
        <v>44</v>
      </c>
      <c r="U49" s="159"/>
      <c r="V49" s="187">
        <v>3</v>
      </c>
      <c r="W49" s="187">
        <v>14</v>
      </c>
    </row>
    <row r="50" spans="1:23" ht="21">
      <c r="A50" s="161">
        <v>31</v>
      </c>
      <c r="B50" s="161">
        <v>40</v>
      </c>
      <c r="C50" s="159"/>
      <c r="D50" s="187">
        <v>25</v>
      </c>
      <c r="E50" s="160">
        <v>44</v>
      </c>
      <c r="F50" s="15"/>
      <c r="G50" s="161">
        <v>25</v>
      </c>
      <c r="H50" s="161">
        <v>33</v>
      </c>
      <c r="I50" s="159"/>
      <c r="J50" s="187">
        <v>18</v>
      </c>
      <c r="K50" s="160">
        <v>44</v>
      </c>
      <c r="M50" s="161">
        <v>18</v>
      </c>
      <c r="N50" s="161">
        <v>36</v>
      </c>
      <c r="O50" s="159"/>
      <c r="P50" s="187">
        <v>13</v>
      </c>
      <c r="Q50" s="187">
        <v>44</v>
      </c>
      <c r="R50" s="270"/>
      <c r="S50" s="161">
        <v>13</v>
      </c>
      <c r="T50" s="161">
        <v>42</v>
      </c>
      <c r="U50" s="159"/>
      <c r="V50" s="187">
        <v>2</v>
      </c>
      <c r="W50" s="187">
        <v>9</v>
      </c>
    </row>
    <row r="51" spans="1:23" ht="21">
      <c r="A51" s="161">
        <v>30</v>
      </c>
      <c r="B51" s="161">
        <v>36</v>
      </c>
      <c r="C51" s="159"/>
      <c r="D51" s="187">
        <v>24</v>
      </c>
      <c r="E51" s="160">
        <v>42</v>
      </c>
      <c r="F51" s="15"/>
      <c r="G51" s="161">
        <v>24</v>
      </c>
      <c r="H51" s="161">
        <v>30</v>
      </c>
      <c r="I51" s="159"/>
      <c r="J51" s="187">
        <v>17</v>
      </c>
      <c r="K51" s="160">
        <v>42</v>
      </c>
      <c r="M51" s="161">
        <v>17</v>
      </c>
      <c r="N51" s="161">
        <v>33</v>
      </c>
      <c r="O51" s="159"/>
      <c r="P51" s="187">
        <v>12</v>
      </c>
      <c r="Q51" s="187">
        <v>42</v>
      </c>
      <c r="R51" s="270"/>
      <c r="S51" s="161">
        <v>12</v>
      </c>
      <c r="T51" s="161">
        <v>40</v>
      </c>
      <c r="U51" s="159"/>
      <c r="V51" s="187">
        <v>1</v>
      </c>
      <c r="W51" s="187">
        <v>4</v>
      </c>
    </row>
    <row r="52" spans="1:23" ht="21">
      <c r="A52" s="161">
        <v>29</v>
      </c>
      <c r="B52" s="161">
        <v>33</v>
      </c>
      <c r="C52" s="159"/>
      <c r="D52" s="187">
        <v>23</v>
      </c>
      <c r="E52" s="160">
        <v>41</v>
      </c>
      <c r="F52" s="15"/>
      <c r="G52" s="161">
        <v>23</v>
      </c>
      <c r="H52" s="161">
        <v>27</v>
      </c>
      <c r="I52" s="159"/>
      <c r="J52" s="187">
        <v>16</v>
      </c>
      <c r="K52" s="160">
        <v>40</v>
      </c>
      <c r="M52" s="161">
        <v>16</v>
      </c>
      <c r="N52" s="161">
        <v>30</v>
      </c>
      <c r="O52" s="159"/>
      <c r="P52" s="187">
        <v>11</v>
      </c>
      <c r="Q52" s="187">
        <v>40</v>
      </c>
      <c r="R52" s="270"/>
      <c r="S52" s="161">
        <v>11</v>
      </c>
      <c r="T52" s="161">
        <v>34</v>
      </c>
      <c r="U52" s="159"/>
      <c r="V52" s="222">
        <v>0</v>
      </c>
      <c r="W52" s="222">
        <v>0</v>
      </c>
    </row>
    <row r="53" spans="1:23" ht="21">
      <c r="A53" s="161">
        <v>28</v>
      </c>
      <c r="B53" s="161">
        <v>30</v>
      </c>
      <c r="C53" s="159"/>
      <c r="D53" s="187">
        <v>22</v>
      </c>
      <c r="E53" s="160">
        <v>40</v>
      </c>
      <c r="F53" s="15"/>
      <c r="G53" s="161">
        <v>22</v>
      </c>
      <c r="H53" s="161">
        <v>25</v>
      </c>
      <c r="I53" s="159"/>
      <c r="J53" s="187">
        <v>15</v>
      </c>
      <c r="K53" s="160">
        <v>32</v>
      </c>
      <c r="M53" s="161">
        <v>15</v>
      </c>
      <c r="N53" s="161">
        <v>27</v>
      </c>
      <c r="O53" s="159"/>
      <c r="P53" s="187">
        <v>10</v>
      </c>
      <c r="Q53" s="187">
        <v>34</v>
      </c>
      <c r="R53" s="270"/>
      <c r="S53" s="161">
        <v>10</v>
      </c>
      <c r="T53" s="161">
        <v>29</v>
      </c>
      <c r="U53" s="159"/>
      <c r="V53" s="222"/>
      <c r="W53" s="222"/>
    </row>
    <row r="54" spans="1:23" ht="21">
      <c r="A54" s="161">
        <v>27</v>
      </c>
      <c r="B54" s="161">
        <v>27</v>
      </c>
      <c r="C54" s="159"/>
      <c r="D54" s="187">
        <v>21</v>
      </c>
      <c r="E54" s="160">
        <v>34</v>
      </c>
      <c r="F54" s="15"/>
      <c r="G54" s="161">
        <v>21</v>
      </c>
      <c r="H54" s="161">
        <v>23</v>
      </c>
      <c r="I54" s="159"/>
      <c r="J54" s="187">
        <v>14</v>
      </c>
      <c r="K54" s="160">
        <v>25</v>
      </c>
      <c r="M54" s="161">
        <v>14</v>
      </c>
      <c r="N54" s="161">
        <v>25</v>
      </c>
      <c r="O54" s="159"/>
      <c r="P54" s="187">
        <v>9</v>
      </c>
      <c r="Q54" s="187">
        <v>29</v>
      </c>
      <c r="R54" s="270"/>
      <c r="S54" s="161">
        <v>9</v>
      </c>
      <c r="T54" s="161">
        <v>25</v>
      </c>
      <c r="U54" s="159"/>
      <c r="V54" s="222"/>
      <c r="W54" s="222"/>
    </row>
    <row r="55" spans="1:23" ht="21">
      <c r="A55" s="161">
        <v>26</v>
      </c>
      <c r="B55" s="161">
        <v>25</v>
      </c>
      <c r="C55" s="159"/>
      <c r="D55" s="187">
        <v>20</v>
      </c>
      <c r="E55" s="160">
        <v>29</v>
      </c>
      <c r="F55" s="15"/>
      <c r="G55" s="161">
        <v>20</v>
      </c>
      <c r="H55" s="161">
        <v>21</v>
      </c>
      <c r="I55" s="159"/>
      <c r="J55" s="187">
        <v>13</v>
      </c>
      <c r="K55" s="160">
        <v>23</v>
      </c>
      <c r="M55" s="161">
        <v>13</v>
      </c>
      <c r="N55" s="161">
        <v>23</v>
      </c>
      <c r="O55" s="159"/>
      <c r="P55" s="187">
        <v>8</v>
      </c>
      <c r="Q55" s="187">
        <v>25</v>
      </c>
      <c r="R55" s="270"/>
      <c r="S55" s="161">
        <v>8</v>
      </c>
      <c r="T55" s="161">
        <v>22</v>
      </c>
      <c r="U55" s="159"/>
      <c r="V55" s="222"/>
      <c r="W55" s="222"/>
    </row>
    <row r="56" spans="1:23" ht="21">
      <c r="A56" s="161">
        <v>25</v>
      </c>
      <c r="B56" s="161">
        <v>23</v>
      </c>
      <c r="C56" s="159"/>
      <c r="D56" s="187">
        <v>19</v>
      </c>
      <c r="E56" s="160">
        <v>25</v>
      </c>
      <c r="F56" s="15"/>
      <c r="G56" s="161">
        <v>19</v>
      </c>
      <c r="H56" s="161">
        <v>19</v>
      </c>
      <c r="I56" s="159"/>
      <c r="J56" s="187">
        <v>12</v>
      </c>
      <c r="K56" s="160">
        <v>21</v>
      </c>
      <c r="M56" s="161">
        <v>12</v>
      </c>
      <c r="N56" s="161">
        <v>21</v>
      </c>
      <c r="O56" s="159"/>
      <c r="P56" s="187">
        <v>7</v>
      </c>
      <c r="Q56" s="187">
        <v>21</v>
      </c>
      <c r="R56" s="270"/>
      <c r="S56" s="161">
        <v>7</v>
      </c>
      <c r="T56" s="161">
        <v>19</v>
      </c>
      <c r="U56" s="181"/>
      <c r="V56" s="184"/>
      <c r="W56" s="184"/>
    </row>
    <row r="57" spans="1:23" ht="21">
      <c r="A57" s="161">
        <v>24</v>
      </c>
      <c r="B57" s="161">
        <v>21</v>
      </c>
      <c r="C57" s="159"/>
      <c r="D57" s="187">
        <v>18</v>
      </c>
      <c r="E57" s="160">
        <v>23</v>
      </c>
      <c r="F57" s="15"/>
      <c r="G57" s="161">
        <v>18</v>
      </c>
      <c r="H57" s="161">
        <v>17</v>
      </c>
      <c r="I57" s="159"/>
      <c r="J57" s="187">
        <v>11</v>
      </c>
      <c r="K57" s="160">
        <v>19</v>
      </c>
      <c r="M57" s="161">
        <v>11</v>
      </c>
      <c r="N57" s="161">
        <v>19</v>
      </c>
      <c r="O57" s="159"/>
      <c r="P57" s="187">
        <v>6</v>
      </c>
      <c r="Q57" s="187">
        <v>18</v>
      </c>
      <c r="R57" s="270"/>
      <c r="S57" s="161">
        <v>6</v>
      </c>
      <c r="T57" s="161">
        <v>16</v>
      </c>
      <c r="U57" s="181"/>
      <c r="V57" s="184"/>
      <c r="W57" s="184"/>
    </row>
    <row r="58" spans="1:23" ht="21">
      <c r="A58" s="161">
        <v>23</v>
      </c>
      <c r="B58" s="161">
        <v>19</v>
      </c>
      <c r="C58" s="159"/>
      <c r="D58" s="187">
        <v>17</v>
      </c>
      <c r="E58" s="160">
        <v>21</v>
      </c>
      <c r="F58" s="15"/>
      <c r="G58" s="161">
        <v>17</v>
      </c>
      <c r="H58" s="161">
        <v>15</v>
      </c>
      <c r="I58" s="159"/>
      <c r="J58" s="187">
        <v>10</v>
      </c>
      <c r="K58" s="160">
        <v>17</v>
      </c>
      <c r="M58" s="161">
        <v>10</v>
      </c>
      <c r="N58" s="161">
        <v>17</v>
      </c>
      <c r="O58" s="159"/>
      <c r="P58" s="187">
        <v>5</v>
      </c>
      <c r="Q58" s="187">
        <v>15</v>
      </c>
      <c r="R58" s="270"/>
      <c r="S58" s="161">
        <v>5</v>
      </c>
      <c r="T58" s="161">
        <v>13</v>
      </c>
      <c r="U58" s="181"/>
      <c r="V58" s="184"/>
      <c r="W58" s="184"/>
    </row>
    <row r="59" spans="1:23" ht="21">
      <c r="A59" s="161">
        <v>22</v>
      </c>
      <c r="B59" s="161">
        <v>17</v>
      </c>
      <c r="C59" s="159"/>
      <c r="D59" s="187">
        <v>16</v>
      </c>
      <c r="E59" s="160">
        <v>19</v>
      </c>
      <c r="F59" s="15"/>
      <c r="G59" s="161">
        <v>16</v>
      </c>
      <c r="H59" s="161">
        <v>13</v>
      </c>
      <c r="I59" s="159"/>
      <c r="J59" s="187">
        <v>9</v>
      </c>
      <c r="K59" s="160">
        <v>15</v>
      </c>
      <c r="M59" s="161">
        <v>9</v>
      </c>
      <c r="N59" s="161">
        <v>15</v>
      </c>
      <c r="O59" s="159"/>
      <c r="P59" s="187">
        <v>4</v>
      </c>
      <c r="Q59" s="187">
        <v>12</v>
      </c>
      <c r="R59" s="270"/>
      <c r="S59" s="161">
        <v>4</v>
      </c>
      <c r="T59" s="161">
        <v>10</v>
      </c>
      <c r="U59" s="181"/>
      <c r="V59" s="184"/>
      <c r="W59" s="184"/>
    </row>
    <row r="60" spans="1:23" ht="21">
      <c r="A60" s="161">
        <v>21</v>
      </c>
      <c r="B60" s="161">
        <v>15</v>
      </c>
      <c r="C60" s="159"/>
      <c r="D60" s="187">
        <v>15</v>
      </c>
      <c r="E60" s="160">
        <v>17</v>
      </c>
      <c r="F60" s="15"/>
      <c r="G60" s="161">
        <v>15</v>
      </c>
      <c r="H60" s="161">
        <v>11</v>
      </c>
      <c r="I60" s="159"/>
      <c r="J60" s="187">
        <v>8</v>
      </c>
      <c r="K60" s="160">
        <v>13</v>
      </c>
      <c r="M60" s="161">
        <v>8</v>
      </c>
      <c r="N60" s="161">
        <v>13</v>
      </c>
      <c r="O60" s="159"/>
      <c r="P60" s="187">
        <v>3</v>
      </c>
      <c r="Q60" s="187">
        <v>9</v>
      </c>
      <c r="R60" s="270"/>
      <c r="S60" s="161">
        <v>3</v>
      </c>
      <c r="T60" s="161">
        <v>7</v>
      </c>
      <c r="U60" s="181"/>
      <c r="V60" s="184"/>
      <c r="W60" s="184"/>
    </row>
    <row r="61" spans="1:23" ht="21">
      <c r="A61" s="161">
        <v>20</v>
      </c>
      <c r="B61" s="161">
        <v>13</v>
      </c>
      <c r="C61" s="159"/>
      <c r="D61" s="187">
        <v>14</v>
      </c>
      <c r="E61" s="160">
        <v>15</v>
      </c>
      <c r="F61" s="15"/>
      <c r="G61" s="161">
        <v>14</v>
      </c>
      <c r="H61" s="161">
        <v>10</v>
      </c>
      <c r="I61" s="159"/>
      <c r="J61" s="187">
        <v>7</v>
      </c>
      <c r="K61" s="160">
        <v>11</v>
      </c>
      <c r="M61" s="161">
        <v>7</v>
      </c>
      <c r="N61" s="161">
        <v>11</v>
      </c>
      <c r="O61" s="159"/>
      <c r="P61" s="187">
        <v>2</v>
      </c>
      <c r="Q61" s="187">
        <v>6</v>
      </c>
      <c r="R61" s="270"/>
      <c r="S61" s="161">
        <v>2</v>
      </c>
      <c r="T61" s="161">
        <v>4</v>
      </c>
      <c r="U61" s="181"/>
      <c r="V61" s="184"/>
      <c r="W61" s="184"/>
    </row>
    <row r="62" spans="1:23" ht="21">
      <c r="A62" s="161">
        <v>19</v>
      </c>
      <c r="B62" s="161">
        <v>11</v>
      </c>
      <c r="C62" s="159"/>
      <c r="D62" s="187">
        <v>13</v>
      </c>
      <c r="E62" s="160">
        <v>13</v>
      </c>
      <c r="F62" s="15"/>
      <c r="G62" s="161">
        <v>13</v>
      </c>
      <c r="H62" s="161">
        <v>9</v>
      </c>
      <c r="I62" s="159"/>
      <c r="J62" s="187">
        <v>6</v>
      </c>
      <c r="K62" s="160">
        <v>9</v>
      </c>
      <c r="M62" s="161">
        <v>6</v>
      </c>
      <c r="N62" s="161">
        <v>9</v>
      </c>
      <c r="O62" s="159"/>
      <c r="P62" s="221">
        <v>1</v>
      </c>
      <c r="Q62" s="221">
        <v>3</v>
      </c>
      <c r="R62" s="270"/>
      <c r="S62" s="161">
        <v>1</v>
      </c>
      <c r="T62" s="161">
        <v>2</v>
      </c>
      <c r="U62" s="181"/>
      <c r="V62" s="184"/>
      <c r="W62" s="184"/>
    </row>
    <row r="63" spans="1:23" ht="21">
      <c r="A63" s="161">
        <v>18</v>
      </c>
      <c r="B63" s="161">
        <v>10</v>
      </c>
      <c r="C63" s="159"/>
      <c r="D63" s="187">
        <v>12</v>
      </c>
      <c r="E63" s="160">
        <v>11</v>
      </c>
      <c r="F63" s="15"/>
      <c r="G63" s="161">
        <v>12</v>
      </c>
      <c r="H63" s="161">
        <v>8</v>
      </c>
      <c r="I63" s="159"/>
      <c r="J63" s="187">
        <v>5</v>
      </c>
      <c r="K63" s="160">
        <v>7</v>
      </c>
      <c r="M63" s="161">
        <v>5</v>
      </c>
      <c r="N63" s="161">
        <v>7</v>
      </c>
      <c r="O63" s="159"/>
      <c r="P63" s="163">
        <v>0</v>
      </c>
      <c r="Q63" s="163">
        <v>0</v>
      </c>
      <c r="R63" s="271"/>
      <c r="S63" s="183">
        <v>0</v>
      </c>
      <c r="T63" s="183">
        <v>0</v>
      </c>
      <c r="U63" s="181"/>
      <c r="V63" s="184"/>
      <c r="W63" s="184"/>
    </row>
    <row r="64" spans="1:23" ht="21">
      <c r="A64" s="161">
        <v>17</v>
      </c>
      <c r="B64" s="161">
        <v>9</v>
      </c>
      <c r="C64" s="159"/>
      <c r="D64" s="187">
        <v>11</v>
      </c>
      <c r="E64" s="160">
        <v>10</v>
      </c>
      <c r="F64" s="15"/>
      <c r="G64" s="161">
        <v>11</v>
      </c>
      <c r="H64" s="161">
        <v>7</v>
      </c>
      <c r="I64" s="159"/>
      <c r="J64" s="187">
        <v>4</v>
      </c>
      <c r="K64" s="160">
        <v>5</v>
      </c>
      <c r="M64" s="161">
        <v>4</v>
      </c>
      <c r="N64" s="161">
        <v>5</v>
      </c>
      <c r="O64" s="159"/>
      <c r="P64" s="163"/>
      <c r="Q64" s="163"/>
      <c r="R64" s="163"/>
      <c r="S64" s="275"/>
      <c r="T64" s="276"/>
      <c r="U64" s="277"/>
      <c r="V64" s="275"/>
      <c r="W64" s="276"/>
    </row>
    <row r="65" spans="1:23" ht="21">
      <c r="A65" s="161">
        <v>16</v>
      </c>
      <c r="B65" s="161">
        <v>8</v>
      </c>
      <c r="C65" s="159"/>
      <c r="D65" s="187">
        <v>10</v>
      </c>
      <c r="E65" s="160">
        <v>9</v>
      </c>
      <c r="F65" s="15"/>
      <c r="G65" s="161">
        <v>10</v>
      </c>
      <c r="H65" s="161">
        <v>6</v>
      </c>
      <c r="I65" s="159"/>
      <c r="J65" s="187">
        <v>3</v>
      </c>
      <c r="K65" s="160">
        <v>3</v>
      </c>
      <c r="M65" s="161">
        <v>3</v>
      </c>
      <c r="N65" s="161">
        <v>3</v>
      </c>
      <c r="O65" s="159"/>
      <c r="P65" s="163"/>
      <c r="Q65" s="163"/>
      <c r="R65" s="163"/>
      <c r="S65" s="272"/>
      <c r="T65" s="273"/>
      <c r="U65" s="98"/>
      <c r="V65" s="272"/>
      <c r="W65" s="273"/>
    </row>
    <row r="66" spans="1:23" ht="21">
      <c r="A66" s="161">
        <v>15</v>
      </c>
      <c r="B66" s="161">
        <v>7</v>
      </c>
      <c r="C66" s="159"/>
      <c r="D66" s="187">
        <v>9</v>
      </c>
      <c r="E66" s="160">
        <v>8</v>
      </c>
      <c r="F66" s="15"/>
      <c r="G66" s="161">
        <v>9</v>
      </c>
      <c r="H66" s="161">
        <v>5</v>
      </c>
      <c r="I66" s="159"/>
      <c r="J66" s="187">
        <v>2</v>
      </c>
      <c r="K66" s="160">
        <v>2</v>
      </c>
      <c r="M66" s="161">
        <v>2</v>
      </c>
      <c r="N66" s="161">
        <v>2</v>
      </c>
      <c r="O66" s="159"/>
      <c r="P66" s="163"/>
      <c r="Q66" s="163"/>
      <c r="R66" s="163"/>
      <c r="S66" s="272"/>
      <c r="T66" s="273"/>
      <c r="U66" s="98"/>
      <c r="V66" s="272"/>
      <c r="W66" s="273"/>
    </row>
    <row r="67" spans="1:23" ht="21">
      <c r="A67" s="161">
        <v>14</v>
      </c>
      <c r="B67" s="161">
        <v>6</v>
      </c>
      <c r="C67" s="159"/>
      <c r="D67" s="187">
        <v>8</v>
      </c>
      <c r="E67" s="160">
        <v>7</v>
      </c>
      <c r="F67" s="15"/>
      <c r="G67" s="161">
        <v>8</v>
      </c>
      <c r="H67" s="161">
        <v>4</v>
      </c>
      <c r="I67" s="159"/>
      <c r="J67" s="221">
        <v>1</v>
      </c>
      <c r="K67" s="156">
        <v>1</v>
      </c>
      <c r="M67" s="220">
        <v>1</v>
      </c>
      <c r="N67" s="220">
        <v>1</v>
      </c>
      <c r="O67" s="159"/>
      <c r="P67" s="163"/>
      <c r="Q67" s="163"/>
      <c r="R67" s="163"/>
      <c r="S67" s="272"/>
      <c r="T67" s="273"/>
      <c r="U67" s="98"/>
      <c r="V67" s="272"/>
      <c r="W67" s="273"/>
    </row>
    <row r="68" spans="1:23" ht="21">
      <c r="A68" s="161">
        <v>13</v>
      </c>
      <c r="B68" s="161">
        <v>5</v>
      </c>
      <c r="C68" s="159"/>
      <c r="D68" s="187">
        <v>7</v>
      </c>
      <c r="E68" s="160">
        <v>6</v>
      </c>
      <c r="F68" s="15"/>
      <c r="G68" s="161">
        <v>7</v>
      </c>
      <c r="H68" s="161">
        <v>3</v>
      </c>
      <c r="I68" s="159"/>
      <c r="J68" s="163">
        <v>0</v>
      </c>
      <c r="K68" s="163">
        <v>0</v>
      </c>
      <c r="M68" s="162">
        <v>0</v>
      </c>
      <c r="N68" s="162">
        <v>0</v>
      </c>
      <c r="O68" s="159"/>
      <c r="P68" s="163"/>
      <c r="Q68" s="163"/>
      <c r="R68" s="163"/>
      <c r="S68" s="272"/>
      <c r="T68" s="273"/>
      <c r="U68" s="98"/>
      <c r="V68" s="272"/>
      <c r="W68" s="273"/>
    </row>
    <row r="69" spans="1:23" ht="21">
      <c r="A69" s="161">
        <v>12</v>
      </c>
      <c r="B69" s="161">
        <v>4</v>
      </c>
      <c r="C69" s="159"/>
      <c r="D69" s="187">
        <v>6</v>
      </c>
      <c r="E69" s="160">
        <v>5</v>
      </c>
      <c r="F69" s="15"/>
      <c r="G69" s="161">
        <v>6</v>
      </c>
      <c r="H69" s="161">
        <v>2</v>
      </c>
      <c r="I69" s="159"/>
      <c r="J69" s="163"/>
      <c r="K69" s="184"/>
      <c r="L69" s="2"/>
      <c r="M69" s="272"/>
      <c r="N69" s="273"/>
      <c r="O69" s="181"/>
      <c r="P69" s="272"/>
      <c r="Q69" s="273"/>
      <c r="R69" s="163"/>
      <c r="S69" s="272"/>
      <c r="T69" s="273"/>
      <c r="U69" s="98"/>
      <c r="V69" s="272"/>
      <c r="W69" s="273"/>
    </row>
    <row r="70" spans="1:23" ht="21">
      <c r="A70" s="161">
        <v>11</v>
      </c>
      <c r="B70" s="161">
        <v>3</v>
      </c>
      <c r="C70" s="159"/>
      <c r="D70" s="187">
        <v>5</v>
      </c>
      <c r="E70" s="160">
        <v>4</v>
      </c>
      <c r="F70" s="15"/>
      <c r="G70" s="220">
        <v>5</v>
      </c>
      <c r="H70" s="220">
        <v>1</v>
      </c>
      <c r="I70" s="159"/>
      <c r="J70" s="163"/>
      <c r="K70" s="184"/>
      <c r="L70" s="2"/>
      <c r="M70" s="272"/>
      <c r="N70" s="273"/>
      <c r="O70" s="278"/>
      <c r="P70" s="274"/>
      <c r="Q70" s="273"/>
      <c r="R70" s="224"/>
      <c r="S70" s="274"/>
      <c r="T70" s="273"/>
      <c r="U70" s="98"/>
      <c r="V70" s="272"/>
      <c r="W70" s="273"/>
    </row>
    <row r="71" spans="1:23" ht="21">
      <c r="A71" s="161">
        <v>10</v>
      </c>
      <c r="B71" s="161">
        <v>2</v>
      </c>
      <c r="C71" s="159"/>
      <c r="D71" s="187">
        <v>4</v>
      </c>
      <c r="E71" s="160">
        <v>3</v>
      </c>
      <c r="F71" s="15"/>
      <c r="G71" s="161">
        <v>4</v>
      </c>
      <c r="H71" s="161">
        <v>1</v>
      </c>
      <c r="I71" s="159"/>
      <c r="J71" s="163"/>
      <c r="K71" s="184"/>
      <c r="L71" s="2"/>
      <c r="M71" s="274"/>
      <c r="N71" s="273"/>
      <c r="O71" s="278"/>
      <c r="P71" s="272"/>
      <c r="Q71" s="273"/>
      <c r="R71" s="225"/>
      <c r="S71" s="272"/>
      <c r="T71" s="273"/>
      <c r="U71" s="98"/>
      <c r="V71" s="272"/>
      <c r="W71" s="273"/>
    </row>
    <row r="72" spans="1:23" ht="21">
      <c r="A72" s="220">
        <v>9</v>
      </c>
      <c r="B72" s="220">
        <v>1</v>
      </c>
      <c r="C72" s="159"/>
      <c r="D72" s="187">
        <v>3</v>
      </c>
      <c r="E72" s="160">
        <v>2</v>
      </c>
      <c r="F72" s="15"/>
      <c r="G72" s="161">
        <v>3</v>
      </c>
      <c r="H72" s="161">
        <v>1</v>
      </c>
      <c r="I72" s="159"/>
      <c r="J72" s="163"/>
      <c r="K72" s="184"/>
      <c r="L72" s="2"/>
      <c r="M72" s="272"/>
      <c r="N72" s="273"/>
      <c r="O72" s="278"/>
      <c r="P72" s="272"/>
      <c r="Q72" s="273"/>
      <c r="R72" s="224"/>
      <c r="S72" s="272"/>
      <c r="T72" s="273"/>
      <c r="U72" s="98"/>
      <c r="V72" s="274"/>
      <c r="W72" s="273"/>
    </row>
    <row r="73" spans="1:23" ht="21">
      <c r="A73" s="161">
        <v>8</v>
      </c>
      <c r="B73" s="161">
        <v>1</v>
      </c>
      <c r="C73" s="159"/>
      <c r="D73" s="221">
        <v>2</v>
      </c>
      <c r="E73" s="156">
        <v>1</v>
      </c>
      <c r="F73" s="15"/>
      <c r="G73" s="161">
        <v>2</v>
      </c>
      <c r="H73" s="161">
        <v>1</v>
      </c>
      <c r="I73" s="159"/>
      <c r="J73" s="163"/>
      <c r="K73" s="184"/>
      <c r="L73" s="2"/>
      <c r="M73" s="272"/>
      <c r="N73" s="273"/>
      <c r="O73" s="278"/>
      <c r="P73" s="272"/>
      <c r="Q73" s="273"/>
      <c r="R73" s="225"/>
      <c r="S73" s="272"/>
      <c r="T73" s="273"/>
      <c r="U73" s="98"/>
      <c r="V73" s="272"/>
      <c r="W73" s="273"/>
    </row>
    <row r="74" spans="1:23" ht="21">
      <c r="A74" s="161">
        <v>7</v>
      </c>
      <c r="B74" s="161">
        <v>1</v>
      </c>
      <c r="C74" s="159"/>
      <c r="D74" s="187">
        <v>1</v>
      </c>
      <c r="E74" s="160">
        <v>1</v>
      </c>
      <c r="G74" s="161">
        <v>1</v>
      </c>
      <c r="H74" s="161">
        <v>1</v>
      </c>
      <c r="I74" s="159"/>
      <c r="J74" s="163"/>
      <c r="K74" s="184"/>
      <c r="L74" s="2"/>
      <c r="M74" s="274"/>
      <c r="N74" s="273"/>
      <c r="O74" s="2"/>
      <c r="P74" s="272"/>
      <c r="Q74" s="273"/>
      <c r="R74" s="224"/>
      <c r="S74" s="272"/>
      <c r="T74" s="273"/>
      <c r="U74" s="98"/>
      <c r="V74" s="272"/>
      <c r="W74" s="273"/>
    </row>
    <row r="75" spans="1:23" ht="21">
      <c r="A75" s="161">
        <v>6</v>
      </c>
      <c r="B75" s="161">
        <v>1</v>
      </c>
      <c r="C75" s="159"/>
      <c r="D75" s="163">
        <v>0</v>
      </c>
      <c r="E75" s="163">
        <v>0</v>
      </c>
      <c r="G75" s="162">
        <v>0</v>
      </c>
      <c r="H75" s="162">
        <v>0</v>
      </c>
      <c r="I75" s="159"/>
      <c r="J75" s="163"/>
      <c r="K75" s="184"/>
      <c r="L75" s="2"/>
      <c r="M75" s="272"/>
      <c r="N75" s="273"/>
      <c r="O75" s="2"/>
      <c r="P75" s="274"/>
      <c r="Q75" s="273"/>
      <c r="R75" s="225"/>
      <c r="S75" s="274"/>
      <c r="T75" s="273"/>
      <c r="U75" s="98"/>
      <c r="V75" s="272"/>
      <c r="W75" s="273"/>
    </row>
    <row r="76" spans="1:23" ht="21">
      <c r="A76" s="161">
        <v>5</v>
      </c>
      <c r="B76" s="161">
        <v>1</v>
      </c>
      <c r="C76" s="159"/>
      <c r="D76" s="163"/>
      <c r="E76" s="163"/>
      <c r="G76" s="272"/>
      <c r="H76" s="273"/>
      <c r="I76" s="181"/>
      <c r="J76" s="272"/>
      <c r="K76" s="273"/>
      <c r="L76" s="2"/>
      <c r="M76" s="272"/>
      <c r="N76" s="273"/>
      <c r="O76" s="2"/>
      <c r="P76" s="272"/>
      <c r="Q76" s="273"/>
      <c r="R76" s="224"/>
      <c r="S76" s="272"/>
      <c r="T76" s="273"/>
      <c r="U76" s="98"/>
      <c r="V76" s="272"/>
      <c r="W76" s="273"/>
    </row>
    <row r="77" spans="1:23" ht="21">
      <c r="A77" s="183">
        <v>0</v>
      </c>
      <c r="B77" s="183">
        <v>0</v>
      </c>
      <c r="C77" s="159"/>
      <c r="D77" s="163"/>
      <c r="E77" s="163"/>
      <c r="G77" s="274"/>
      <c r="H77" s="273"/>
      <c r="I77" s="2"/>
      <c r="J77" s="272"/>
      <c r="K77" s="273"/>
      <c r="L77" s="2"/>
      <c r="M77" s="274"/>
      <c r="N77" s="273"/>
      <c r="O77" s="2"/>
      <c r="P77" s="272"/>
      <c r="Q77" s="273"/>
      <c r="R77" s="225"/>
      <c r="S77" s="272"/>
      <c r="T77" s="273"/>
      <c r="U77" s="98"/>
      <c r="V77" s="272"/>
      <c r="W77" s="273"/>
    </row>
  </sheetData>
  <mergeCells count="16">
    <mergeCell ref="A1:B1"/>
    <mergeCell ref="A2:B2"/>
    <mergeCell ref="D1:E1"/>
    <mergeCell ref="D2:E2"/>
    <mergeCell ref="G1:H1"/>
    <mergeCell ref="S1:T1"/>
    <mergeCell ref="V1:W1"/>
    <mergeCell ref="S2:T2"/>
    <mergeCell ref="V2:W2"/>
    <mergeCell ref="G2:H2"/>
    <mergeCell ref="J2:K2"/>
    <mergeCell ref="M1:N1"/>
    <mergeCell ref="P1:Q1"/>
    <mergeCell ref="M2:N2"/>
    <mergeCell ref="P2:Q2"/>
    <mergeCell ref="J1:K1"/>
  </mergeCell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W124"/>
  <sheetViews>
    <sheetView view="pageBreakPreview" zoomScale="60" zoomScaleNormal="89" workbookViewId="0">
      <selection activeCell="E44" sqref="E44"/>
    </sheetView>
  </sheetViews>
  <sheetFormatPr defaultRowHeight="15.75"/>
  <cols>
    <col min="1" max="2" width="9.140625" style="332"/>
    <col min="3" max="3" width="9.140625" style="214"/>
    <col min="4" max="5" width="9.140625" style="336"/>
    <col min="6" max="6" width="9.140625" style="93"/>
    <col min="7" max="8" width="9.140625" style="327"/>
    <col min="9" max="9" width="9.140625" style="93"/>
    <col min="10" max="11" width="9.140625" style="197"/>
    <col min="12" max="12" width="9.140625" style="93"/>
    <col min="13" max="13" width="7" style="327" customWidth="1"/>
    <col min="14" max="14" width="7" style="333" customWidth="1"/>
    <col min="15" max="15" width="7" style="93" customWidth="1"/>
    <col min="16" max="18" width="7" style="197" customWidth="1"/>
    <col min="19" max="19" width="11.140625" style="93" customWidth="1"/>
    <col min="20" max="20" width="11.140625" style="328" customWidth="1"/>
    <col min="21" max="23" width="11.140625" style="93" customWidth="1"/>
  </cols>
  <sheetData>
    <row r="1" spans="1:23" ht="48" customHeight="1">
      <c r="A1" s="482" t="s">
        <v>39</v>
      </c>
      <c r="B1" s="482"/>
      <c r="C1" s="206"/>
      <c r="D1" s="483" t="s">
        <v>40</v>
      </c>
      <c r="E1" s="483"/>
      <c r="G1" s="495" t="s">
        <v>39</v>
      </c>
      <c r="H1" s="495"/>
      <c r="I1" s="315"/>
      <c r="J1" s="497" t="s">
        <v>40</v>
      </c>
      <c r="K1" s="497"/>
      <c r="M1" s="495" t="s">
        <v>39</v>
      </c>
      <c r="N1" s="495"/>
      <c r="O1" s="315"/>
      <c r="P1" s="496" t="s">
        <v>40</v>
      </c>
      <c r="Q1" s="496"/>
      <c r="R1" s="188"/>
      <c r="S1" s="495" t="s">
        <v>32</v>
      </c>
      <c r="T1" s="495"/>
      <c r="U1" s="316"/>
      <c r="V1" s="496" t="s">
        <v>32</v>
      </c>
      <c r="W1" s="496"/>
    </row>
    <row r="2" spans="1:23" ht="30.75" customHeight="1">
      <c r="A2" s="475" t="s">
        <v>41</v>
      </c>
      <c r="B2" s="475"/>
      <c r="C2" s="206"/>
      <c r="D2" s="493" t="s">
        <v>43</v>
      </c>
      <c r="E2" s="494"/>
      <c r="G2" s="480" t="s">
        <v>44</v>
      </c>
      <c r="H2" s="480"/>
      <c r="I2" s="317"/>
      <c r="J2" s="492" t="s">
        <v>45</v>
      </c>
      <c r="K2" s="492"/>
      <c r="M2" s="480" t="s">
        <v>46</v>
      </c>
      <c r="N2" s="480"/>
      <c r="O2" s="317"/>
      <c r="P2" s="492" t="s">
        <v>47</v>
      </c>
      <c r="Q2" s="492"/>
      <c r="R2" s="189"/>
      <c r="S2" s="480" t="s">
        <v>33</v>
      </c>
      <c r="T2" s="480"/>
      <c r="U2" s="318"/>
      <c r="V2" s="492" t="s">
        <v>34</v>
      </c>
      <c r="W2" s="492"/>
    </row>
    <row r="3" spans="1:23" ht="21" customHeight="1">
      <c r="A3" s="313">
        <v>42</v>
      </c>
      <c r="B3" s="171">
        <v>100</v>
      </c>
      <c r="C3" s="206"/>
      <c r="D3" s="319">
        <v>80</v>
      </c>
      <c r="E3" s="319">
        <v>100</v>
      </c>
      <c r="G3" s="314">
        <v>34</v>
      </c>
      <c r="H3" s="154">
        <v>100</v>
      </c>
      <c r="I3" s="320"/>
      <c r="J3" s="221">
        <v>58</v>
      </c>
      <c r="K3" s="221">
        <v>100</v>
      </c>
      <c r="M3" s="314">
        <v>30</v>
      </c>
      <c r="N3" s="154">
        <v>100</v>
      </c>
      <c r="O3" s="320"/>
      <c r="P3" s="221">
        <v>52</v>
      </c>
      <c r="Q3" s="221">
        <v>100</v>
      </c>
      <c r="R3" s="190"/>
      <c r="S3" s="314">
        <v>55</v>
      </c>
      <c r="T3" s="154">
        <v>100</v>
      </c>
      <c r="U3" s="321"/>
      <c r="V3" s="221">
        <v>42</v>
      </c>
      <c r="W3" s="221">
        <v>100</v>
      </c>
    </row>
    <row r="4" spans="1:23" ht="21">
      <c r="A4" s="172">
        <v>41</v>
      </c>
      <c r="B4" s="173">
        <v>96</v>
      </c>
      <c r="D4" s="322">
        <v>79</v>
      </c>
      <c r="E4" s="322">
        <v>99</v>
      </c>
      <c r="G4" s="157">
        <v>33</v>
      </c>
      <c r="H4" s="158">
        <v>96</v>
      </c>
      <c r="I4" s="277"/>
      <c r="J4" s="187">
        <v>57</v>
      </c>
      <c r="K4" s="187">
        <v>97</v>
      </c>
      <c r="M4" s="157">
        <v>29</v>
      </c>
      <c r="N4" s="158">
        <v>95</v>
      </c>
      <c r="O4" s="277"/>
      <c r="P4" s="187">
        <v>51</v>
      </c>
      <c r="Q4" s="187">
        <v>97</v>
      </c>
      <c r="R4" s="191"/>
      <c r="S4" s="157">
        <v>54</v>
      </c>
      <c r="T4" s="158">
        <v>97</v>
      </c>
      <c r="U4" s="277"/>
      <c r="V4" s="187">
        <v>41</v>
      </c>
      <c r="W4" s="187">
        <v>96</v>
      </c>
    </row>
    <row r="5" spans="1:23" ht="21">
      <c r="A5" s="172">
        <v>40</v>
      </c>
      <c r="B5" s="173">
        <v>92</v>
      </c>
      <c r="D5" s="322">
        <v>78</v>
      </c>
      <c r="E5" s="322">
        <v>98</v>
      </c>
      <c r="G5" s="157">
        <v>32</v>
      </c>
      <c r="H5" s="158">
        <v>92</v>
      </c>
      <c r="I5" s="277"/>
      <c r="J5" s="187">
        <v>56</v>
      </c>
      <c r="K5" s="187">
        <v>95</v>
      </c>
      <c r="M5" s="157">
        <v>28</v>
      </c>
      <c r="N5" s="158">
        <v>91</v>
      </c>
      <c r="O5" s="277"/>
      <c r="P5" s="187">
        <v>50</v>
      </c>
      <c r="Q5" s="187">
        <v>95</v>
      </c>
      <c r="R5" s="191"/>
      <c r="S5" s="157">
        <v>53</v>
      </c>
      <c r="T5" s="158">
        <v>95</v>
      </c>
      <c r="U5" s="277"/>
      <c r="V5" s="187">
        <v>40</v>
      </c>
      <c r="W5" s="187">
        <v>92</v>
      </c>
    </row>
    <row r="6" spans="1:23" ht="21">
      <c r="A6" s="172">
        <v>39</v>
      </c>
      <c r="B6" s="173">
        <v>89</v>
      </c>
      <c r="D6" s="322">
        <v>77</v>
      </c>
      <c r="E6" s="322">
        <v>97</v>
      </c>
      <c r="G6" s="157">
        <v>31</v>
      </c>
      <c r="H6" s="158">
        <v>89</v>
      </c>
      <c r="I6" s="277"/>
      <c r="J6" s="187">
        <v>55</v>
      </c>
      <c r="K6" s="187">
        <v>94</v>
      </c>
      <c r="M6" s="157">
        <v>27</v>
      </c>
      <c r="N6" s="158">
        <v>87</v>
      </c>
      <c r="O6" s="277"/>
      <c r="P6" s="187">
        <v>49</v>
      </c>
      <c r="Q6" s="187">
        <v>93</v>
      </c>
      <c r="R6" s="191"/>
      <c r="S6" s="157">
        <v>52</v>
      </c>
      <c r="T6" s="158">
        <v>93</v>
      </c>
      <c r="U6" s="277"/>
      <c r="V6" s="187">
        <v>39</v>
      </c>
      <c r="W6" s="187">
        <v>89</v>
      </c>
    </row>
    <row r="7" spans="1:23" ht="21">
      <c r="A7" s="172">
        <v>38</v>
      </c>
      <c r="B7" s="173">
        <v>86</v>
      </c>
      <c r="D7" s="322">
        <v>76</v>
      </c>
      <c r="E7" s="322">
        <v>96</v>
      </c>
      <c r="G7" s="157">
        <v>30</v>
      </c>
      <c r="H7" s="158">
        <v>86</v>
      </c>
      <c r="I7" s="277"/>
      <c r="J7" s="187">
        <v>54</v>
      </c>
      <c r="K7" s="187">
        <v>93</v>
      </c>
      <c r="M7" s="157">
        <v>26</v>
      </c>
      <c r="N7" s="158">
        <v>83</v>
      </c>
      <c r="O7" s="277"/>
      <c r="P7" s="187">
        <v>48</v>
      </c>
      <c r="Q7" s="187">
        <v>91</v>
      </c>
      <c r="R7" s="191"/>
      <c r="S7" s="157">
        <v>51</v>
      </c>
      <c r="T7" s="158">
        <v>91</v>
      </c>
      <c r="U7" s="277"/>
      <c r="V7" s="187">
        <v>38</v>
      </c>
      <c r="W7" s="187">
        <v>86</v>
      </c>
    </row>
    <row r="8" spans="1:23" ht="21">
      <c r="A8" s="172">
        <v>37</v>
      </c>
      <c r="B8" s="173">
        <v>84</v>
      </c>
      <c r="D8" s="322">
        <v>75</v>
      </c>
      <c r="E8" s="322">
        <v>95</v>
      </c>
      <c r="G8" s="157">
        <v>29</v>
      </c>
      <c r="H8" s="158">
        <v>84</v>
      </c>
      <c r="I8" s="277"/>
      <c r="J8" s="187">
        <v>53</v>
      </c>
      <c r="K8" s="187">
        <v>92</v>
      </c>
      <c r="M8" s="157">
        <v>25</v>
      </c>
      <c r="N8" s="158">
        <v>80</v>
      </c>
      <c r="O8" s="277"/>
      <c r="P8" s="187">
        <v>47</v>
      </c>
      <c r="Q8" s="187">
        <v>90</v>
      </c>
      <c r="R8" s="191"/>
      <c r="S8" s="157">
        <v>50</v>
      </c>
      <c r="T8" s="323">
        <v>90</v>
      </c>
      <c r="U8" s="277"/>
      <c r="V8" s="187">
        <v>37</v>
      </c>
      <c r="W8" s="187">
        <v>84</v>
      </c>
    </row>
    <row r="9" spans="1:23" ht="21">
      <c r="A9" s="172">
        <v>36</v>
      </c>
      <c r="B9" s="173">
        <v>82</v>
      </c>
      <c r="D9" s="322">
        <v>74</v>
      </c>
      <c r="E9" s="322">
        <v>94</v>
      </c>
      <c r="G9" s="157">
        <v>28</v>
      </c>
      <c r="H9" s="158">
        <v>82</v>
      </c>
      <c r="I9" s="277"/>
      <c r="J9" s="187">
        <v>52</v>
      </c>
      <c r="K9" s="187">
        <v>91</v>
      </c>
      <c r="M9" s="157">
        <v>24</v>
      </c>
      <c r="N9" s="158">
        <v>77</v>
      </c>
      <c r="O9" s="277"/>
      <c r="P9" s="187">
        <v>46</v>
      </c>
      <c r="Q9" s="187">
        <v>89</v>
      </c>
      <c r="R9" s="191"/>
      <c r="S9" s="157">
        <v>49</v>
      </c>
      <c r="T9" s="158">
        <v>89</v>
      </c>
      <c r="U9" s="277"/>
      <c r="V9" s="187">
        <v>36</v>
      </c>
      <c r="W9" s="187">
        <v>82</v>
      </c>
    </row>
    <row r="10" spans="1:23" ht="21">
      <c r="A10" s="172">
        <v>35</v>
      </c>
      <c r="B10" s="173">
        <v>80</v>
      </c>
      <c r="D10" s="322">
        <v>73</v>
      </c>
      <c r="E10" s="322">
        <v>93</v>
      </c>
      <c r="G10" s="157">
        <v>27</v>
      </c>
      <c r="H10" s="158">
        <v>80</v>
      </c>
      <c r="I10" s="277"/>
      <c r="J10" s="187">
        <v>51</v>
      </c>
      <c r="K10" s="187">
        <v>90</v>
      </c>
      <c r="M10" s="157">
        <v>23</v>
      </c>
      <c r="N10" s="158">
        <v>74</v>
      </c>
      <c r="O10" s="277"/>
      <c r="P10" s="187">
        <v>45</v>
      </c>
      <c r="Q10" s="187">
        <v>88</v>
      </c>
      <c r="R10" s="191"/>
      <c r="S10" s="157">
        <v>48</v>
      </c>
      <c r="T10" s="158">
        <v>88</v>
      </c>
      <c r="U10" s="277"/>
      <c r="V10" s="187">
        <v>35</v>
      </c>
      <c r="W10" s="187">
        <v>80</v>
      </c>
    </row>
    <row r="11" spans="1:23" ht="21">
      <c r="A11" s="172">
        <v>34</v>
      </c>
      <c r="B11" s="174">
        <v>78</v>
      </c>
      <c r="D11" s="322">
        <v>72</v>
      </c>
      <c r="E11" s="322">
        <v>92</v>
      </c>
      <c r="G11" s="157">
        <v>26</v>
      </c>
      <c r="H11" s="161">
        <v>78</v>
      </c>
      <c r="I11" s="277"/>
      <c r="J11" s="187">
        <v>50</v>
      </c>
      <c r="K11" s="187">
        <v>89</v>
      </c>
      <c r="M11" s="157">
        <v>22</v>
      </c>
      <c r="N11" s="161">
        <v>72</v>
      </c>
      <c r="O11" s="277"/>
      <c r="P11" s="187">
        <v>44</v>
      </c>
      <c r="Q11" s="187">
        <v>87</v>
      </c>
      <c r="R11" s="191"/>
      <c r="S11" s="157">
        <v>47</v>
      </c>
      <c r="T11" s="161">
        <v>87</v>
      </c>
      <c r="U11" s="277"/>
      <c r="V11" s="187">
        <v>34</v>
      </c>
      <c r="W11" s="187">
        <v>78</v>
      </c>
    </row>
    <row r="12" spans="1:23" ht="21">
      <c r="A12" s="172">
        <v>33</v>
      </c>
      <c r="B12" s="174">
        <v>76</v>
      </c>
      <c r="D12" s="322">
        <v>71</v>
      </c>
      <c r="E12" s="322">
        <v>91</v>
      </c>
      <c r="G12" s="157">
        <v>25</v>
      </c>
      <c r="H12" s="161">
        <v>76</v>
      </c>
      <c r="I12" s="277"/>
      <c r="J12" s="187">
        <v>49</v>
      </c>
      <c r="K12" s="187">
        <v>88</v>
      </c>
      <c r="M12" s="157">
        <v>21</v>
      </c>
      <c r="N12" s="161">
        <v>70</v>
      </c>
      <c r="O12" s="277"/>
      <c r="P12" s="187">
        <v>43</v>
      </c>
      <c r="Q12" s="187">
        <v>86</v>
      </c>
      <c r="R12" s="191"/>
      <c r="S12" s="157">
        <v>46</v>
      </c>
      <c r="T12" s="161">
        <v>86</v>
      </c>
      <c r="U12" s="277"/>
      <c r="V12" s="187">
        <v>33</v>
      </c>
      <c r="W12" s="187">
        <v>76</v>
      </c>
    </row>
    <row r="13" spans="1:23" ht="21">
      <c r="A13" s="172">
        <v>32</v>
      </c>
      <c r="B13" s="174">
        <v>74</v>
      </c>
      <c r="D13" s="322">
        <v>70</v>
      </c>
      <c r="E13" s="322">
        <v>90</v>
      </c>
      <c r="G13" s="157">
        <v>24</v>
      </c>
      <c r="H13" s="161">
        <v>74</v>
      </c>
      <c r="I13" s="277"/>
      <c r="J13" s="187">
        <v>48</v>
      </c>
      <c r="K13" s="187">
        <v>87</v>
      </c>
      <c r="M13" s="157">
        <v>20</v>
      </c>
      <c r="N13" s="161">
        <v>69</v>
      </c>
      <c r="O13" s="277"/>
      <c r="P13" s="187">
        <v>42</v>
      </c>
      <c r="Q13" s="187">
        <v>85</v>
      </c>
      <c r="R13" s="191"/>
      <c r="S13" s="157">
        <v>45</v>
      </c>
      <c r="T13" s="161">
        <v>85</v>
      </c>
      <c r="U13" s="277"/>
      <c r="V13" s="187">
        <v>32</v>
      </c>
      <c r="W13" s="187">
        <v>75</v>
      </c>
    </row>
    <row r="14" spans="1:23" ht="21">
      <c r="A14" s="172">
        <v>31</v>
      </c>
      <c r="B14" s="174">
        <v>73</v>
      </c>
      <c r="D14" s="322">
        <v>69</v>
      </c>
      <c r="E14" s="322">
        <v>89</v>
      </c>
      <c r="G14" s="157">
        <v>23</v>
      </c>
      <c r="H14" s="161">
        <v>72</v>
      </c>
      <c r="I14" s="277"/>
      <c r="J14" s="187">
        <v>47</v>
      </c>
      <c r="K14" s="187">
        <v>86</v>
      </c>
      <c r="M14" s="157">
        <v>19</v>
      </c>
      <c r="N14" s="161">
        <v>68</v>
      </c>
      <c r="O14" s="277"/>
      <c r="P14" s="187">
        <v>41</v>
      </c>
      <c r="Q14" s="187">
        <v>84</v>
      </c>
      <c r="R14" s="191"/>
      <c r="S14" s="157">
        <v>44</v>
      </c>
      <c r="T14" s="161">
        <v>84</v>
      </c>
      <c r="U14" s="277"/>
      <c r="V14" s="187">
        <v>31</v>
      </c>
      <c r="W14" s="187">
        <v>74</v>
      </c>
    </row>
    <row r="15" spans="1:23" ht="21">
      <c r="A15" s="172">
        <v>30</v>
      </c>
      <c r="B15" s="174">
        <v>72</v>
      </c>
      <c r="D15" s="322">
        <v>68</v>
      </c>
      <c r="E15" s="322">
        <v>88</v>
      </c>
      <c r="G15" s="157">
        <v>22</v>
      </c>
      <c r="H15" s="161">
        <v>71</v>
      </c>
      <c r="I15" s="277"/>
      <c r="J15" s="187">
        <v>46</v>
      </c>
      <c r="K15" s="187">
        <v>85</v>
      </c>
      <c r="M15" s="157">
        <v>18</v>
      </c>
      <c r="N15" s="161">
        <v>67</v>
      </c>
      <c r="O15" s="277"/>
      <c r="P15" s="187">
        <v>40</v>
      </c>
      <c r="Q15" s="187">
        <v>83</v>
      </c>
      <c r="R15" s="191"/>
      <c r="S15" s="157">
        <v>43</v>
      </c>
      <c r="T15" s="161">
        <v>83</v>
      </c>
      <c r="U15" s="277"/>
      <c r="V15" s="187">
        <v>30</v>
      </c>
      <c r="W15" s="187">
        <v>73</v>
      </c>
    </row>
    <row r="16" spans="1:23" ht="21">
      <c r="A16" s="172">
        <v>29</v>
      </c>
      <c r="B16" s="174">
        <v>71</v>
      </c>
      <c r="D16" s="322">
        <v>67</v>
      </c>
      <c r="E16" s="322">
        <v>87</v>
      </c>
      <c r="G16" s="157">
        <v>21</v>
      </c>
      <c r="H16" s="161">
        <v>70</v>
      </c>
      <c r="I16" s="277"/>
      <c r="J16" s="187">
        <v>45</v>
      </c>
      <c r="K16" s="187">
        <v>84</v>
      </c>
      <c r="M16" s="157">
        <v>17</v>
      </c>
      <c r="N16" s="161">
        <v>66</v>
      </c>
      <c r="O16" s="277"/>
      <c r="P16" s="187">
        <v>39</v>
      </c>
      <c r="Q16" s="187">
        <v>82</v>
      </c>
      <c r="R16" s="191"/>
      <c r="S16" s="157">
        <v>42</v>
      </c>
      <c r="T16" s="161">
        <v>82</v>
      </c>
      <c r="U16" s="277"/>
      <c r="V16" s="187">
        <v>29</v>
      </c>
      <c r="W16" s="187">
        <v>72</v>
      </c>
    </row>
    <row r="17" spans="1:23" ht="21">
      <c r="A17" s="172">
        <v>28</v>
      </c>
      <c r="B17" s="174">
        <v>70</v>
      </c>
      <c r="D17" s="322">
        <v>66</v>
      </c>
      <c r="E17" s="322">
        <v>86</v>
      </c>
      <c r="G17" s="157">
        <v>20</v>
      </c>
      <c r="H17" s="161">
        <v>69</v>
      </c>
      <c r="I17" s="277"/>
      <c r="J17" s="187">
        <v>44</v>
      </c>
      <c r="K17" s="187">
        <v>83</v>
      </c>
      <c r="M17" s="157">
        <v>16</v>
      </c>
      <c r="N17" s="161">
        <v>65</v>
      </c>
      <c r="O17" s="277"/>
      <c r="P17" s="187">
        <v>38</v>
      </c>
      <c r="Q17" s="187">
        <v>81</v>
      </c>
      <c r="R17" s="191"/>
      <c r="S17" s="157">
        <v>41</v>
      </c>
      <c r="T17" s="161">
        <v>81</v>
      </c>
      <c r="U17" s="277"/>
      <c r="V17" s="187">
        <v>28</v>
      </c>
      <c r="W17" s="187">
        <v>71</v>
      </c>
    </row>
    <row r="18" spans="1:23" ht="21">
      <c r="A18" s="172">
        <v>27</v>
      </c>
      <c r="B18" s="174">
        <v>69</v>
      </c>
      <c r="D18" s="322">
        <v>65</v>
      </c>
      <c r="E18" s="322">
        <v>85</v>
      </c>
      <c r="G18" s="157">
        <v>19</v>
      </c>
      <c r="H18" s="161">
        <v>68</v>
      </c>
      <c r="I18" s="277"/>
      <c r="J18" s="187">
        <v>43</v>
      </c>
      <c r="K18" s="187">
        <v>82</v>
      </c>
      <c r="M18" s="157">
        <v>15</v>
      </c>
      <c r="N18" s="161">
        <v>64</v>
      </c>
      <c r="O18" s="277"/>
      <c r="P18" s="187">
        <v>37</v>
      </c>
      <c r="Q18" s="187">
        <v>80</v>
      </c>
      <c r="R18" s="191"/>
      <c r="S18" s="157">
        <v>40</v>
      </c>
      <c r="T18" s="161">
        <v>80</v>
      </c>
      <c r="U18" s="277"/>
      <c r="V18" s="187">
        <v>27</v>
      </c>
      <c r="W18" s="187">
        <v>70</v>
      </c>
    </row>
    <row r="19" spans="1:23" ht="21">
      <c r="A19" s="172">
        <v>26</v>
      </c>
      <c r="B19" s="174">
        <v>68</v>
      </c>
      <c r="D19" s="322">
        <v>64</v>
      </c>
      <c r="E19" s="322">
        <v>84</v>
      </c>
      <c r="G19" s="157">
        <v>18</v>
      </c>
      <c r="H19" s="161">
        <v>67</v>
      </c>
      <c r="I19" s="277"/>
      <c r="J19" s="187">
        <v>42</v>
      </c>
      <c r="K19" s="187">
        <v>81</v>
      </c>
      <c r="M19" s="157">
        <v>14</v>
      </c>
      <c r="N19" s="161">
        <v>63</v>
      </c>
      <c r="O19" s="277"/>
      <c r="P19" s="187">
        <v>36</v>
      </c>
      <c r="Q19" s="187">
        <v>79</v>
      </c>
      <c r="R19" s="191"/>
      <c r="S19" s="157">
        <v>39</v>
      </c>
      <c r="T19" s="161">
        <v>79</v>
      </c>
      <c r="U19" s="277"/>
      <c r="V19" s="187">
        <v>26</v>
      </c>
      <c r="W19" s="187">
        <v>69</v>
      </c>
    </row>
    <row r="20" spans="1:23" ht="21">
      <c r="A20" s="172">
        <v>25</v>
      </c>
      <c r="B20" s="174">
        <v>67</v>
      </c>
      <c r="D20" s="322">
        <v>63</v>
      </c>
      <c r="E20" s="322">
        <v>83</v>
      </c>
      <c r="G20" s="157">
        <v>17</v>
      </c>
      <c r="H20" s="161">
        <v>66</v>
      </c>
      <c r="I20" s="277"/>
      <c r="J20" s="187">
        <v>41</v>
      </c>
      <c r="K20" s="187">
        <v>80</v>
      </c>
      <c r="M20" s="157">
        <v>13</v>
      </c>
      <c r="N20" s="161">
        <v>63</v>
      </c>
      <c r="O20" s="277"/>
      <c r="P20" s="187">
        <v>35</v>
      </c>
      <c r="Q20" s="187">
        <v>78</v>
      </c>
      <c r="R20" s="191"/>
      <c r="S20" s="157">
        <v>38</v>
      </c>
      <c r="T20" s="161">
        <v>78</v>
      </c>
      <c r="U20" s="277"/>
      <c r="V20" s="187">
        <v>25</v>
      </c>
      <c r="W20" s="187">
        <v>69</v>
      </c>
    </row>
    <row r="21" spans="1:23" ht="21">
      <c r="A21" s="172">
        <v>24</v>
      </c>
      <c r="B21" s="174">
        <v>66</v>
      </c>
      <c r="D21" s="322">
        <v>62</v>
      </c>
      <c r="E21" s="322">
        <v>82</v>
      </c>
      <c r="G21" s="157">
        <v>16</v>
      </c>
      <c r="H21" s="161">
        <v>65</v>
      </c>
      <c r="I21" s="277"/>
      <c r="J21" s="187">
        <v>40</v>
      </c>
      <c r="K21" s="187">
        <v>79</v>
      </c>
      <c r="M21" s="157">
        <v>12</v>
      </c>
      <c r="N21" s="161">
        <v>62</v>
      </c>
      <c r="O21" s="277"/>
      <c r="P21" s="187">
        <v>34</v>
      </c>
      <c r="Q21" s="187">
        <v>77</v>
      </c>
      <c r="R21" s="191"/>
      <c r="S21" s="157">
        <v>37</v>
      </c>
      <c r="T21" s="161">
        <v>77</v>
      </c>
      <c r="U21" s="277"/>
      <c r="V21" s="187">
        <v>24</v>
      </c>
      <c r="W21" s="187">
        <v>68</v>
      </c>
    </row>
    <row r="22" spans="1:23" ht="21">
      <c r="A22" s="172">
        <v>23</v>
      </c>
      <c r="B22" s="174">
        <v>65</v>
      </c>
      <c r="D22" s="322">
        <v>61</v>
      </c>
      <c r="E22" s="322">
        <v>81</v>
      </c>
      <c r="G22" s="157">
        <v>15</v>
      </c>
      <c r="H22" s="161">
        <v>64</v>
      </c>
      <c r="I22" s="277"/>
      <c r="J22" s="187">
        <v>39</v>
      </c>
      <c r="K22" s="187">
        <v>78</v>
      </c>
      <c r="M22" s="157">
        <v>11</v>
      </c>
      <c r="N22" s="161">
        <v>62</v>
      </c>
      <c r="O22" s="277"/>
      <c r="P22" s="187">
        <v>33</v>
      </c>
      <c r="Q22" s="187">
        <v>76</v>
      </c>
      <c r="R22" s="191"/>
      <c r="S22" s="157">
        <v>36</v>
      </c>
      <c r="T22" s="161">
        <v>76</v>
      </c>
      <c r="U22" s="277"/>
      <c r="V22" s="187">
        <v>23</v>
      </c>
      <c r="W22" s="187">
        <v>68</v>
      </c>
    </row>
    <row r="23" spans="1:23" ht="21">
      <c r="A23" s="172">
        <v>22</v>
      </c>
      <c r="B23" s="174">
        <v>65</v>
      </c>
      <c r="D23" s="322">
        <v>60</v>
      </c>
      <c r="E23" s="322">
        <v>80</v>
      </c>
      <c r="G23" s="157">
        <v>14</v>
      </c>
      <c r="H23" s="161">
        <v>63</v>
      </c>
      <c r="I23" s="277"/>
      <c r="J23" s="187">
        <v>38</v>
      </c>
      <c r="K23" s="187">
        <v>77</v>
      </c>
      <c r="M23" s="157">
        <v>10</v>
      </c>
      <c r="N23" s="161">
        <v>61</v>
      </c>
      <c r="O23" s="277"/>
      <c r="P23" s="187">
        <v>32</v>
      </c>
      <c r="Q23" s="187">
        <v>75</v>
      </c>
      <c r="R23" s="191"/>
      <c r="S23" s="157">
        <v>35</v>
      </c>
      <c r="T23" s="161">
        <v>75</v>
      </c>
      <c r="U23" s="277"/>
      <c r="V23" s="187">
        <v>22</v>
      </c>
      <c r="W23" s="187">
        <v>67</v>
      </c>
    </row>
    <row r="24" spans="1:23" ht="21">
      <c r="A24" s="172">
        <v>21</v>
      </c>
      <c r="B24" s="174">
        <v>64</v>
      </c>
      <c r="D24" s="322">
        <v>59</v>
      </c>
      <c r="E24" s="322">
        <v>80</v>
      </c>
      <c r="G24" s="157">
        <v>13</v>
      </c>
      <c r="H24" s="161">
        <v>62</v>
      </c>
      <c r="I24" s="277"/>
      <c r="J24" s="187">
        <v>37</v>
      </c>
      <c r="K24" s="187">
        <v>76</v>
      </c>
      <c r="M24" s="157">
        <v>9</v>
      </c>
      <c r="N24" s="161">
        <v>61</v>
      </c>
      <c r="O24" s="277"/>
      <c r="P24" s="187">
        <v>31</v>
      </c>
      <c r="Q24" s="187">
        <v>74</v>
      </c>
      <c r="R24" s="191"/>
      <c r="S24" s="157">
        <v>34</v>
      </c>
      <c r="T24" s="161">
        <v>74</v>
      </c>
      <c r="U24" s="277"/>
      <c r="V24" s="187">
        <v>21</v>
      </c>
      <c r="W24" s="187">
        <v>67</v>
      </c>
    </row>
    <row r="25" spans="1:23" ht="21">
      <c r="A25" s="172">
        <v>20</v>
      </c>
      <c r="B25" s="174">
        <v>64</v>
      </c>
      <c r="D25" s="322">
        <v>58</v>
      </c>
      <c r="E25" s="322">
        <v>79</v>
      </c>
      <c r="G25" s="157">
        <v>12</v>
      </c>
      <c r="H25" s="161">
        <v>61</v>
      </c>
      <c r="I25" s="277"/>
      <c r="J25" s="187">
        <v>36</v>
      </c>
      <c r="K25" s="187">
        <v>75</v>
      </c>
      <c r="M25" s="157">
        <v>8</v>
      </c>
      <c r="N25" s="161">
        <v>60</v>
      </c>
      <c r="O25" s="277"/>
      <c r="P25" s="187">
        <v>30</v>
      </c>
      <c r="Q25" s="187">
        <v>73</v>
      </c>
      <c r="R25" s="191"/>
      <c r="S25" s="157">
        <v>33</v>
      </c>
      <c r="T25" s="161">
        <v>73</v>
      </c>
      <c r="U25" s="277"/>
      <c r="V25" s="187">
        <v>20</v>
      </c>
      <c r="W25" s="187">
        <v>66</v>
      </c>
    </row>
    <row r="26" spans="1:23" ht="21">
      <c r="A26" s="172">
        <v>19</v>
      </c>
      <c r="B26" s="174">
        <v>63</v>
      </c>
      <c r="D26" s="322">
        <v>57</v>
      </c>
      <c r="E26" s="322">
        <v>79</v>
      </c>
      <c r="G26" s="157">
        <v>11</v>
      </c>
      <c r="H26" s="161">
        <v>61</v>
      </c>
      <c r="I26" s="277"/>
      <c r="J26" s="187">
        <v>35</v>
      </c>
      <c r="K26" s="187">
        <v>74</v>
      </c>
      <c r="M26" s="157">
        <v>7</v>
      </c>
      <c r="N26" s="161">
        <v>60</v>
      </c>
      <c r="O26" s="277"/>
      <c r="P26" s="187">
        <v>29</v>
      </c>
      <c r="Q26" s="187">
        <v>72</v>
      </c>
      <c r="R26" s="191"/>
      <c r="S26" s="157">
        <v>32</v>
      </c>
      <c r="T26" s="161">
        <v>72</v>
      </c>
      <c r="U26" s="277"/>
      <c r="V26" s="187">
        <v>19</v>
      </c>
      <c r="W26" s="187">
        <v>66</v>
      </c>
    </row>
    <row r="27" spans="1:23" ht="21">
      <c r="A27" s="172">
        <v>18</v>
      </c>
      <c r="B27" s="174">
        <v>63</v>
      </c>
      <c r="D27" s="322">
        <v>56</v>
      </c>
      <c r="E27" s="322">
        <v>78</v>
      </c>
      <c r="G27" s="157">
        <v>10</v>
      </c>
      <c r="H27" s="161">
        <v>60</v>
      </c>
      <c r="I27" s="277"/>
      <c r="J27" s="187">
        <v>34</v>
      </c>
      <c r="K27" s="187">
        <v>73</v>
      </c>
      <c r="M27" s="157">
        <v>6</v>
      </c>
      <c r="N27" s="161">
        <v>53</v>
      </c>
      <c r="O27" s="277"/>
      <c r="P27" s="187">
        <v>28</v>
      </c>
      <c r="Q27" s="187">
        <v>71</v>
      </c>
      <c r="R27" s="191"/>
      <c r="S27" s="157">
        <v>31</v>
      </c>
      <c r="T27" s="161">
        <v>71</v>
      </c>
      <c r="U27" s="277"/>
      <c r="V27" s="187">
        <v>18</v>
      </c>
      <c r="W27" s="187">
        <v>65</v>
      </c>
    </row>
    <row r="28" spans="1:23" ht="21">
      <c r="A28" s="172">
        <v>17</v>
      </c>
      <c r="B28" s="174">
        <v>62</v>
      </c>
      <c r="D28" s="322">
        <v>55</v>
      </c>
      <c r="E28" s="322">
        <v>78</v>
      </c>
      <c r="G28" s="157">
        <v>9</v>
      </c>
      <c r="H28" s="161">
        <v>60</v>
      </c>
      <c r="I28" s="277"/>
      <c r="J28" s="187">
        <v>33</v>
      </c>
      <c r="K28" s="187">
        <v>72</v>
      </c>
      <c r="M28" s="157">
        <v>5</v>
      </c>
      <c r="N28" s="161">
        <v>46</v>
      </c>
      <c r="O28" s="277"/>
      <c r="P28" s="187">
        <v>27</v>
      </c>
      <c r="Q28" s="187">
        <v>70</v>
      </c>
      <c r="R28" s="191"/>
      <c r="S28" s="157">
        <v>30</v>
      </c>
      <c r="T28" s="161">
        <v>70</v>
      </c>
      <c r="U28" s="277"/>
      <c r="V28" s="187">
        <v>17</v>
      </c>
      <c r="W28" s="187">
        <v>65</v>
      </c>
    </row>
    <row r="29" spans="1:23" ht="21">
      <c r="A29" s="172">
        <v>16</v>
      </c>
      <c r="B29" s="174">
        <v>62</v>
      </c>
      <c r="D29" s="322">
        <v>54</v>
      </c>
      <c r="E29" s="322">
        <v>77</v>
      </c>
      <c r="G29" s="157">
        <v>8</v>
      </c>
      <c r="H29" s="161">
        <v>53</v>
      </c>
      <c r="I29" s="277"/>
      <c r="J29" s="187">
        <v>32</v>
      </c>
      <c r="K29" s="187">
        <v>71</v>
      </c>
      <c r="M29" s="157">
        <v>4</v>
      </c>
      <c r="N29" s="161">
        <v>40</v>
      </c>
      <c r="O29" s="277"/>
      <c r="P29" s="187">
        <v>26</v>
      </c>
      <c r="Q29" s="187">
        <v>69</v>
      </c>
      <c r="R29" s="191"/>
      <c r="S29" s="157">
        <v>29</v>
      </c>
      <c r="T29" s="161">
        <v>69</v>
      </c>
      <c r="U29" s="277"/>
      <c r="V29" s="187">
        <v>16</v>
      </c>
      <c r="W29" s="187">
        <v>64</v>
      </c>
    </row>
    <row r="30" spans="1:23" ht="21">
      <c r="A30" s="172">
        <v>15</v>
      </c>
      <c r="B30" s="174">
        <v>61</v>
      </c>
      <c r="D30" s="322">
        <v>53</v>
      </c>
      <c r="E30" s="322">
        <v>77</v>
      </c>
      <c r="G30" s="157">
        <v>7</v>
      </c>
      <c r="H30" s="161">
        <v>46</v>
      </c>
      <c r="I30" s="277"/>
      <c r="J30" s="187">
        <v>31</v>
      </c>
      <c r="K30" s="187">
        <v>70</v>
      </c>
      <c r="M30" s="157">
        <v>3</v>
      </c>
      <c r="N30" s="161">
        <v>32</v>
      </c>
      <c r="O30" s="277"/>
      <c r="P30" s="187">
        <v>25</v>
      </c>
      <c r="Q30" s="187">
        <v>68</v>
      </c>
      <c r="R30" s="191"/>
      <c r="S30" s="157">
        <v>28</v>
      </c>
      <c r="T30" s="161">
        <v>68</v>
      </c>
      <c r="U30" s="277"/>
      <c r="V30" s="187">
        <v>15</v>
      </c>
      <c r="W30" s="187">
        <v>64</v>
      </c>
    </row>
    <row r="31" spans="1:23" ht="21">
      <c r="A31" s="172">
        <v>14</v>
      </c>
      <c r="B31" s="174">
        <v>61</v>
      </c>
      <c r="D31" s="322">
        <v>52</v>
      </c>
      <c r="E31" s="322">
        <v>76</v>
      </c>
      <c r="G31" s="157">
        <v>6</v>
      </c>
      <c r="H31" s="161">
        <v>40</v>
      </c>
      <c r="I31" s="277"/>
      <c r="J31" s="187">
        <v>30</v>
      </c>
      <c r="K31" s="187">
        <v>70</v>
      </c>
      <c r="M31" s="157">
        <v>2</v>
      </c>
      <c r="N31" s="161">
        <v>25</v>
      </c>
      <c r="O31" s="277"/>
      <c r="P31" s="187">
        <v>24</v>
      </c>
      <c r="Q31" s="187">
        <v>68</v>
      </c>
      <c r="R31" s="191"/>
      <c r="S31" s="157">
        <v>27</v>
      </c>
      <c r="T31" s="161">
        <v>67</v>
      </c>
      <c r="U31" s="277"/>
      <c r="V31" s="187">
        <v>14</v>
      </c>
      <c r="W31" s="187">
        <v>63</v>
      </c>
    </row>
    <row r="32" spans="1:23" ht="21">
      <c r="A32" s="172">
        <v>13</v>
      </c>
      <c r="B32" s="174">
        <v>60</v>
      </c>
      <c r="D32" s="322">
        <v>51</v>
      </c>
      <c r="E32" s="322">
        <v>76</v>
      </c>
      <c r="G32" s="157">
        <v>5</v>
      </c>
      <c r="H32" s="161">
        <v>32</v>
      </c>
      <c r="I32" s="277"/>
      <c r="J32" s="187">
        <v>29</v>
      </c>
      <c r="K32" s="187">
        <v>69</v>
      </c>
      <c r="M32" s="157">
        <v>1</v>
      </c>
      <c r="N32" s="161">
        <v>12</v>
      </c>
      <c r="O32" s="277"/>
      <c r="P32" s="187">
        <v>23</v>
      </c>
      <c r="Q32" s="187">
        <v>67</v>
      </c>
      <c r="R32" s="191"/>
      <c r="S32" s="157">
        <v>26</v>
      </c>
      <c r="T32" s="161">
        <v>66</v>
      </c>
      <c r="U32" s="277"/>
      <c r="V32" s="187">
        <v>13</v>
      </c>
      <c r="W32" s="187">
        <v>63</v>
      </c>
    </row>
    <row r="33" spans="1:23" ht="21">
      <c r="A33" s="172">
        <v>12</v>
      </c>
      <c r="B33" s="174">
        <v>60</v>
      </c>
      <c r="D33" s="322">
        <v>50</v>
      </c>
      <c r="E33" s="322">
        <v>75</v>
      </c>
      <c r="G33" s="157">
        <v>4</v>
      </c>
      <c r="H33" s="161">
        <v>25</v>
      </c>
      <c r="I33" s="277"/>
      <c r="J33" s="187">
        <v>28</v>
      </c>
      <c r="K33" s="187">
        <v>69</v>
      </c>
      <c r="M33" s="182">
        <v>0</v>
      </c>
      <c r="N33" s="183">
        <v>0</v>
      </c>
      <c r="O33" s="277"/>
      <c r="P33" s="187">
        <v>22</v>
      </c>
      <c r="Q33" s="187">
        <v>67</v>
      </c>
      <c r="R33" s="192"/>
      <c r="S33" s="157">
        <v>25</v>
      </c>
      <c r="T33" s="161">
        <v>65</v>
      </c>
      <c r="U33" s="277"/>
      <c r="V33" s="187">
        <v>12</v>
      </c>
      <c r="W33" s="187">
        <v>62</v>
      </c>
    </row>
    <row r="34" spans="1:23" ht="21">
      <c r="A34" s="172">
        <v>11</v>
      </c>
      <c r="B34" s="174">
        <v>55</v>
      </c>
      <c r="D34" s="322">
        <v>49</v>
      </c>
      <c r="E34" s="322">
        <v>75</v>
      </c>
      <c r="G34" s="157">
        <v>3</v>
      </c>
      <c r="H34" s="161">
        <v>18</v>
      </c>
      <c r="I34" s="277"/>
      <c r="J34" s="187">
        <v>27</v>
      </c>
      <c r="K34" s="187">
        <v>68</v>
      </c>
      <c r="M34" s="182"/>
      <c r="N34" s="183"/>
      <c r="O34" s="277"/>
      <c r="P34" s="187">
        <v>21</v>
      </c>
      <c r="Q34" s="187">
        <v>66</v>
      </c>
      <c r="R34" s="192"/>
      <c r="S34" s="157">
        <v>24</v>
      </c>
      <c r="T34" s="161">
        <v>65</v>
      </c>
      <c r="U34" s="277"/>
      <c r="V34" s="187">
        <v>11</v>
      </c>
      <c r="W34" s="187">
        <v>62</v>
      </c>
    </row>
    <row r="35" spans="1:23" ht="21">
      <c r="A35" s="172">
        <v>10</v>
      </c>
      <c r="B35" s="174">
        <v>50</v>
      </c>
      <c r="D35" s="322">
        <v>48</v>
      </c>
      <c r="E35" s="322">
        <v>74</v>
      </c>
      <c r="G35" s="157">
        <v>2</v>
      </c>
      <c r="H35" s="161">
        <v>11</v>
      </c>
      <c r="I35" s="277"/>
      <c r="J35" s="187">
        <v>26</v>
      </c>
      <c r="K35" s="187">
        <v>68</v>
      </c>
      <c r="M35" s="182"/>
      <c r="N35" s="183"/>
      <c r="O35" s="277"/>
      <c r="P35" s="187">
        <v>20</v>
      </c>
      <c r="Q35" s="187">
        <v>66</v>
      </c>
      <c r="R35" s="192"/>
      <c r="S35" s="157">
        <v>23</v>
      </c>
      <c r="T35" s="161">
        <v>64</v>
      </c>
      <c r="U35" s="277"/>
      <c r="V35" s="187">
        <v>10</v>
      </c>
      <c r="W35" s="187">
        <v>61</v>
      </c>
    </row>
    <row r="36" spans="1:23" ht="21">
      <c r="A36" s="172">
        <v>9</v>
      </c>
      <c r="B36" s="174">
        <v>46</v>
      </c>
      <c r="D36" s="322">
        <v>47</v>
      </c>
      <c r="E36" s="322">
        <v>74</v>
      </c>
      <c r="G36" s="157">
        <v>1</v>
      </c>
      <c r="H36" s="161">
        <v>5</v>
      </c>
      <c r="I36" s="277"/>
      <c r="J36" s="187">
        <v>25</v>
      </c>
      <c r="K36" s="187">
        <v>67</v>
      </c>
      <c r="M36" s="182"/>
      <c r="N36" s="183"/>
      <c r="O36" s="277"/>
      <c r="P36" s="187">
        <v>19</v>
      </c>
      <c r="Q36" s="187">
        <v>65</v>
      </c>
      <c r="R36" s="192"/>
      <c r="S36" s="157">
        <v>22</v>
      </c>
      <c r="T36" s="161">
        <v>64</v>
      </c>
      <c r="U36" s="277"/>
      <c r="V36" s="187">
        <v>9</v>
      </c>
      <c r="W36" s="187">
        <v>61</v>
      </c>
    </row>
    <row r="37" spans="1:23" ht="21">
      <c r="A37" s="172">
        <v>8</v>
      </c>
      <c r="B37" s="174">
        <v>43</v>
      </c>
      <c r="D37" s="322">
        <v>46</v>
      </c>
      <c r="E37" s="322">
        <v>73</v>
      </c>
      <c r="G37" s="182">
        <v>0</v>
      </c>
      <c r="H37" s="183">
        <v>0</v>
      </c>
      <c r="I37" s="277"/>
      <c r="J37" s="187">
        <v>24</v>
      </c>
      <c r="K37" s="187">
        <v>67</v>
      </c>
      <c r="M37" s="182"/>
      <c r="N37" s="183"/>
      <c r="O37" s="277"/>
      <c r="P37" s="187">
        <v>18</v>
      </c>
      <c r="Q37" s="187">
        <v>65</v>
      </c>
      <c r="R37" s="192"/>
      <c r="S37" s="157">
        <v>21</v>
      </c>
      <c r="T37" s="161">
        <v>63</v>
      </c>
      <c r="U37" s="277"/>
      <c r="V37" s="187">
        <v>8</v>
      </c>
      <c r="W37" s="187">
        <v>60</v>
      </c>
    </row>
    <row r="38" spans="1:23" ht="21">
      <c r="A38" s="172">
        <v>7</v>
      </c>
      <c r="B38" s="174">
        <v>40</v>
      </c>
      <c r="D38" s="322">
        <v>45</v>
      </c>
      <c r="E38" s="322">
        <v>73</v>
      </c>
      <c r="G38" s="182"/>
      <c r="H38" s="183"/>
      <c r="I38" s="277"/>
      <c r="J38" s="187">
        <v>23</v>
      </c>
      <c r="K38" s="187">
        <v>66</v>
      </c>
      <c r="M38" s="182"/>
      <c r="N38" s="183"/>
      <c r="O38" s="277"/>
      <c r="P38" s="187">
        <v>17</v>
      </c>
      <c r="Q38" s="187">
        <v>64</v>
      </c>
      <c r="R38" s="192"/>
      <c r="S38" s="157">
        <v>20</v>
      </c>
      <c r="T38" s="161">
        <v>63</v>
      </c>
      <c r="U38" s="277"/>
      <c r="V38" s="187">
        <v>7</v>
      </c>
      <c r="W38" s="187">
        <v>60</v>
      </c>
    </row>
    <row r="39" spans="1:23" ht="21">
      <c r="A39" s="172">
        <v>6</v>
      </c>
      <c r="B39" s="174">
        <v>32</v>
      </c>
      <c r="D39" s="322">
        <v>44</v>
      </c>
      <c r="E39" s="322">
        <v>72</v>
      </c>
      <c r="G39" s="182"/>
      <c r="H39" s="183"/>
      <c r="I39" s="277"/>
      <c r="J39" s="187">
        <v>22</v>
      </c>
      <c r="K39" s="187">
        <v>66</v>
      </c>
      <c r="M39" s="182"/>
      <c r="N39" s="183"/>
      <c r="O39" s="277"/>
      <c r="P39" s="187">
        <v>16</v>
      </c>
      <c r="Q39" s="187">
        <v>64</v>
      </c>
      <c r="R39" s="192"/>
      <c r="S39" s="157">
        <v>19</v>
      </c>
      <c r="T39" s="161">
        <v>62</v>
      </c>
      <c r="U39" s="277"/>
      <c r="V39" s="187">
        <v>6</v>
      </c>
      <c r="W39" s="187">
        <v>49</v>
      </c>
    </row>
    <row r="40" spans="1:23" ht="21">
      <c r="A40" s="172">
        <v>5</v>
      </c>
      <c r="B40" s="174">
        <v>25</v>
      </c>
      <c r="D40" s="322">
        <v>43</v>
      </c>
      <c r="E40" s="322">
        <v>72</v>
      </c>
      <c r="G40" s="182"/>
      <c r="H40" s="183"/>
      <c r="I40" s="277"/>
      <c r="J40" s="187">
        <v>21</v>
      </c>
      <c r="K40" s="187">
        <v>65</v>
      </c>
      <c r="M40" s="182"/>
      <c r="N40" s="183"/>
      <c r="O40" s="277"/>
      <c r="P40" s="187">
        <v>15</v>
      </c>
      <c r="Q40" s="187">
        <v>63</v>
      </c>
      <c r="R40" s="192"/>
      <c r="S40" s="157">
        <v>18</v>
      </c>
      <c r="T40" s="161">
        <v>62</v>
      </c>
      <c r="U40" s="277"/>
      <c r="V40" s="187">
        <v>5</v>
      </c>
      <c r="W40" s="187">
        <v>40</v>
      </c>
    </row>
    <row r="41" spans="1:23" ht="21">
      <c r="A41" s="172">
        <v>4</v>
      </c>
      <c r="B41" s="174">
        <v>19</v>
      </c>
      <c r="D41" s="322">
        <v>42</v>
      </c>
      <c r="E41" s="322">
        <v>71</v>
      </c>
      <c r="G41" s="182"/>
      <c r="H41" s="183"/>
      <c r="I41" s="277"/>
      <c r="J41" s="187">
        <v>20</v>
      </c>
      <c r="K41" s="187">
        <v>65</v>
      </c>
      <c r="M41" s="182"/>
      <c r="N41" s="183"/>
      <c r="O41" s="277"/>
      <c r="P41" s="187">
        <v>14</v>
      </c>
      <c r="Q41" s="187">
        <v>63</v>
      </c>
      <c r="R41" s="192"/>
      <c r="S41" s="157">
        <v>17</v>
      </c>
      <c r="T41" s="161">
        <v>61</v>
      </c>
      <c r="U41" s="277"/>
      <c r="V41" s="187">
        <v>4</v>
      </c>
      <c r="W41" s="187">
        <v>32</v>
      </c>
    </row>
    <row r="42" spans="1:23" ht="21">
      <c r="A42" s="172">
        <v>3</v>
      </c>
      <c r="B42" s="174">
        <v>14</v>
      </c>
      <c r="D42" s="322">
        <v>41</v>
      </c>
      <c r="E42" s="322">
        <v>71</v>
      </c>
      <c r="G42" s="182"/>
      <c r="H42" s="183"/>
      <c r="I42" s="277"/>
      <c r="J42" s="187">
        <v>19</v>
      </c>
      <c r="K42" s="187">
        <v>64</v>
      </c>
      <c r="M42" s="182"/>
      <c r="N42" s="183"/>
      <c r="O42" s="277"/>
      <c r="P42" s="187">
        <v>13</v>
      </c>
      <c r="Q42" s="187">
        <v>62</v>
      </c>
      <c r="R42" s="192"/>
      <c r="S42" s="157">
        <v>16</v>
      </c>
      <c r="T42" s="161">
        <v>61</v>
      </c>
      <c r="U42" s="277"/>
      <c r="V42" s="187">
        <v>3</v>
      </c>
      <c r="W42" s="187">
        <v>25</v>
      </c>
    </row>
    <row r="43" spans="1:23" ht="21">
      <c r="A43" s="172">
        <v>2</v>
      </c>
      <c r="B43" s="174">
        <v>9</v>
      </c>
      <c r="D43" s="322">
        <v>40</v>
      </c>
      <c r="E43" s="322">
        <v>70</v>
      </c>
      <c r="G43" s="182"/>
      <c r="H43" s="183"/>
      <c r="I43" s="277"/>
      <c r="J43" s="187">
        <v>18</v>
      </c>
      <c r="K43" s="187">
        <v>64</v>
      </c>
      <c r="M43" s="182"/>
      <c r="N43" s="183"/>
      <c r="O43" s="277"/>
      <c r="P43" s="187">
        <v>12</v>
      </c>
      <c r="Q43" s="187">
        <v>62</v>
      </c>
      <c r="R43" s="192"/>
      <c r="S43" s="157">
        <v>15</v>
      </c>
      <c r="T43" s="161">
        <v>60</v>
      </c>
      <c r="U43" s="277"/>
      <c r="V43" s="187">
        <v>2</v>
      </c>
      <c r="W43" s="187">
        <v>16</v>
      </c>
    </row>
    <row r="44" spans="1:23" ht="21">
      <c r="A44" s="172">
        <v>1</v>
      </c>
      <c r="B44" s="174">
        <v>4</v>
      </c>
      <c r="D44" s="322">
        <v>39</v>
      </c>
      <c r="E44" s="322">
        <v>70</v>
      </c>
      <c r="G44" s="182"/>
      <c r="H44" s="183"/>
      <c r="I44" s="277"/>
      <c r="J44" s="187">
        <v>17</v>
      </c>
      <c r="K44" s="187">
        <v>63</v>
      </c>
      <c r="M44" s="182"/>
      <c r="N44" s="183"/>
      <c r="O44" s="277"/>
      <c r="P44" s="187">
        <v>11</v>
      </c>
      <c r="Q44" s="187">
        <v>61</v>
      </c>
      <c r="R44" s="192"/>
      <c r="S44" s="157">
        <v>14</v>
      </c>
      <c r="T44" s="161">
        <v>60</v>
      </c>
      <c r="U44" s="277"/>
      <c r="V44" s="187">
        <v>1</v>
      </c>
      <c r="W44" s="187">
        <v>8</v>
      </c>
    </row>
    <row r="45" spans="1:23" ht="21">
      <c r="A45" s="175">
        <v>0</v>
      </c>
      <c r="B45" s="175">
        <v>0</v>
      </c>
      <c r="D45" s="322">
        <v>38</v>
      </c>
      <c r="E45" s="322">
        <v>69</v>
      </c>
      <c r="G45" s="183"/>
      <c r="H45" s="183"/>
      <c r="I45" s="277"/>
      <c r="J45" s="187">
        <v>16</v>
      </c>
      <c r="K45" s="187">
        <v>63</v>
      </c>
      <c r="M45" s="183"/>
      <c r="N45" s="183"/>
      <c r="O45" s="277"/>
      <c r="P45" s="187">
        <v>10</v>
      </c>
      <c r="Q45" s="187">
        <v>61</v>
      </c>
      <c r="R45" s="192"/>
      <c r="S45" s="157">
        <v>13</v>
      </c>
      <c r="T45" s="161">
        <v>57</v>
      </c>
      <c r="U45" s="277"/>
      <c r="V45" s="222">
        <v>0</v>
      </c>
      <c r="W45" s="222">
        <v>0</v>
      </c>
    </row>
    <row r="46" spans="1:23" ht="21">
      <c r="A46" s="175"/>
      <c r="B46" s="175"/>
      <c r="D46" s="322">
        <v>37</v>
      </c>
      <c r="E46" s="322">
        <v>69</v>
      </c>
      <c r="G46" s="183"/>
      <c r="H46" s="183"/>
      <c r="I46" s="277"/>
      <c r="J46" s="187">
        <v>15</v>
      </c>
      <c r="K46" s="187">
        <v>62</v>
      </c>
      <c r="M46" s="183"/>
      <c r="N46" s="183"/>
      <c r="O46" s="277"/>
      <c r="P46" s="187">
        <v>9</v>
      </c>
      <c r="Q46" s="187">
        <v>60</v>
      </c>
      <c r="R46" s="192"/>
      <c r="S46" s="157">
        <v>12</v>
      </c>
      <c r="T46" s="161">
        <v>54</v>
      </c>
      <c r="U46" s="277"/>
      <c r="V46" s="222"/>
      <c r="W46" s="222"/>
    </row>
    <row r="47" spans="1:23" ht="21">
      <c r="A47" s="175"/>
      <c r="B47" s="175"/>
      <c r="D47" s="322">
        <v>36</v>
      </c>
      <c r="E47" s="322">
        <v>68</v>
      </c>
      <c r="G47" s="183"/>
      <c r="H47" s="183"/>
      <c r="I47" s="277"/>
      <c r="J47" s="187">
        <v>14</v>
      </c>
      <c r="K47" s="187">
        <v>62</v>
      </c>
      <c r="M47" s="183"/>
      <c r="N47" s="183"/>
      <c r="O47" s="277"/>
      <c r="P47" s="187">
        <v>8</v>
      </c>
      <c r="Q47" s="187">
        <v>60</v>
      </c>
      <c r="R47" s="192"/>
      <c r="S47" s="157">
        <v>11</v>
      </c>
      <c r="T47" s="161">
        <v>51</v>
      </c>
      <c r="U47" s="277"/>
      <c r="V47" s="222"/>
      <c r="W47" s="222"/>
    </row>
    <row r="48" spans="1:23" ht="21">
      <c r="A48" s="175"/>
      <c r="B48" s="175"/>
      <c r="D48" s="322">
        <v>35</v>
      </c>
      <c r="E48" s="322">
        <v>68</v>
      </c>
      <c r="G48" s="183"/>
      <c r="H48" s="183"/>
      <c r="I48" s="277"/>
      <c r="J48" s="187">
        <v>13</v>
      </c>
      <c r="K48" s="187">
        <v>61</v>
      </c>
      <c r="M48" s="183"/>
      <c r="N48" s="183"/>
      <c r="O48" s="277"/>
      <c r="P48" s="187">
        <v>7</v>
      </c>
      <c r="Q48" s="187">
        <v>53</v>
      </c>
      <c r="R48" s="193"/>
      <c r="S48" s="157">
        <v>10</v>
      </c>
      <c r="T48" s="161">
        <v>48</v>
      </c>
      <c r="U48" s="277"/>
      <c r="V48" s="222"/>
      <c r="W48" s="222"/>
    </row>
    <row r="49" spans="1:23" ht="21">
      <c r="A49" s="175"/>
      <c r="B49" s="175"/>
      <c r="D49" s="322">
        <v>34</v>
      </c>
      <c r="E49" s="322">
        <v>67</v>
      </c>
      <c r="G49" s="183"/>
      <c r="H49" s="183"/>
      <c r="I49" s="277"/>
      <c r="J49" s="187">
        <v>12</v>
      </c>
      <c r="K49" s="187">
        <v>61</v>
      </c>
      <c r="M49" s="183"/>
      <c r="N49" s="183"/>
      <c r="O49" s="277"/>
      <c r="P49" s="187">
        <v>6</v>
      </c>
      <c r="Q49" s="187">
        <v>46</v>
      </c>
      <c r="R49" s="194"/>
      <c r="S49" s="157">
        <v>9</v>
      </c>
      <c r="T49" s="161">
        <v>46</v>
      </c>
      <c r="U49" s="277"/>
      <c r="V49" s="222"/>
      <c r="W49" s="222"/>
    </row>
    <row r="50" spans="1:23" ht="21">
      <c r="A50" s="175"/>
      <c r="B50" s="175"/>
      <c r="D50" s="322">
        <v>33</v>
      </c>
      <c r="E50" s="322">
        <v>67</v>
      </c>
      <c r="G50" s="183"/>
      <c r="H50" s="183"/>
      <c r="I50" s="277"/>
      <c r="J50" s="187">
        <v>11</v>
      </c>
      <c r="K50" s="187">
        <v>60</v>
      </c>
      <c r="M50" s="183"/>
      <c r="N50" s="183"/>
      <c r="O50" s="277"/>
      <c r="P50" s="187">
        <v>5</v>
      </c>
      <c r="Q50" s="187">
        <v>40</v>
      </c>
      <c r="R50" s="195"/>
      <c r="S50" s="157">
        <v>8</v>
      </c>
      <c r="T50" s="161">
        <v>44</v>
      </c>
      <c r="U50" s="277"/>
      <c r="V50" s="222"/>
      <c r="W50" s="222"/>
    </row>
    <row r="51" spans="1:23" ht="21">
      <c r="A51" s="175"/>
      <c r="B51" s="175"/>
      <c r="D51" s="322">
        <v>32</v>
      </c>
      <c r="E51" s="322">
        <v>66</v>
      </c>
      <c r="G51" s="183"/>
      <c r="H51" s="183"/>
      <c r="I51" s="277"/>
      <c r="J51" s="187">
        <v>10</v>
      </c>
      <c r="K51" s="187">
        <v>60</v>
      </c>
      <c r="M51" s="183"/>
      <c r="N51" s="183"/>
      <c r="O51" s="277"/>
      <c r="P51" s="187">
        <v>4</v>
      </c>
      <c r="Q51" s="187">
        <v>32</v>
      </c>
      <c r="R51" s="194"/>
      <c r="S51" s="157">
        <v>7</v>
      </c>
      <c r="T51" s="161">
        <v>42</v>
      </c>
      <c r="U51" s="277"/>
      <c r="V51" s="222"/>
      <c r="W51" s="222"/>
    </row>
    <row r="52" spans="1:23" ht="21">
      <c r="A52" s="175"/>
      <c r="B52" s="175"/>
      <c r="D52" s="322">
        <v>31</v>
      </c>
      <c r="E52" s="322">
        <v>66</v>
      </c>
      <c r="G52" s="183"/>
      <c r="H52" s="183"/>
      <c r="I52" s="277"/>
      <c r="J52" s="187">
        <v>9</v>
      </c>
      <c r="K52" s="187">
        <v>55</v>
      </c>
      <c r="M52" s="183"/>
      <c r="N52" s="183"/>
      <c r="O52" s="277"/>
      <c r="P52" s="187">
        <v>3</v>
      </c>
      <c r="Q52" s="187">
        <v>25</v>
      </c>
      <c r="R52" s="195"/>
      <c r="S52" s="157">
        <v>6</v>
      </c>
      <c r="T52" s="161">
        <v>40</v>
      </c>
      <c r="U52" s="277"/>
      <c r="V52" s="222"/>
      <c r="W52" s="222"/>
    </row>
    <row r="53" spans="1:23" ht="21">
      <c r="A53" s="175"/>
      <c r="B53" s="175"/>
      <c r="D53" s="322">
        <v>30</v>
      </c>
      <c r="E53" s="322">
        <v>65</v>
      </c>
      <c r="G53" s="183"/>
      <c r="H53" s="183"/>
      <c r="I53" s="277"/>
      <c r="J53" s="187">
        <v>8</v>
      </c>
      <c r="K53" s="187">
        <v>50</v>
      </c>
      <c r="M53" s="183"/>
      <c r="N53" s="183"/>
      <c r="O53" s="277"/>
      <c r="P53" s="187">
        <v>2</v>
      </c>
      <c r="Q53" s="187">
        <v>16</v>
      </c>
      <c r="R53" s="194"/>
      <c r="S53" s="157">
        <v>5</v>
      </c>
      <c r="T53" s="161">
        <v>32</v>
      </c>
      <c r="U53" s="277"/>
      <c r="V53" s="222"/>
      <c r="W53" s="222"/>
    </row>
    <row r="54" spans="1:23" ht="21">
      <c r="A54" s="175"/>
      <c r="B54" s="175"/>
      <c r="D54" s="322">
        <v>29</v>
      </c>
      <c r="E54" s="322">
        <v>65</v>
      </c>
      <c r="G54" s="183"/>
      <c r="H54" s="183"/>
      <c r="I54" s="277"/>
      <c r="J54" s="187">
        <v>7</v>
      </c>
      <c r="K54" s="187">
        <v>46</v>
      </c>
      <c r="M54" s="183"/>
      <c r="N54" s="183"/>
      <c r="O54" s="277"/>
      <c r="P54" s="187">
        <v>1</v>
      </c>
      <c r="Q54" s="187">
        <v>8</v>
      </c>
      <c r="R54" s="195"/>
      <c r="S54" s="157">
        <v>4</v>
      </c>
      <c r="T54" s="161">
        <v>25</v>
      </c>
      <c r="U54" s="277"/>
      <c r="V54" s="222"/>
      <c r="W54" s="222"/>
    </row>
    <row r="55" spans="1:23" ht="21">
      <c r="A55" s="175"/>
      <c r="B55" s="175"/>
      <c r="D55" s="322">
        <v>28</v>
      </c>
      <c r="E55" s="322">
        <v>65</v>
      </c>
      <c r="G55" s="183"/>
      <c r="H55" s="183"/>
      <c r="I55" s="277"/>
      <c r="J55" s="187">
        <v>6</v>
      </c>
      <c r="K55" s="187">
        <v>43</v>
      </c>
      <c r="M55" s="183"/>
      <c r="N55" s="183"/>
      <c r="O55" s="277"/>
      <c r="P55" s="324">
        <v>0</v>
      </c>
      <c r="Q55" s="324">
        <v>0</v>
      </c>
      <c r="R55" s="194"/>
      <c r="S55" s="157">
        <v>3</v>
      </c>
      <c r="T55" s="161">
        <v>18</v>
      </c>
      <c r="U55" s="277"/>
      <c r="V55" s="222"/>
      <c r="W55" s="222"/>
    </row>
    <row r="56" spans="1:23" ht="21">
      <c r="A56" s="175"/>
      <c r="B56" s="175"/>
      <c r="D56" s="322">
        <v>27</v>
      </c>
      <c r="E56" s="322">
        <v>64</v>
      </c>
      <c r="G56" s="183"/>
      <c r="H56" s="183"/>
      <c r="I56" s="277"/>
      <c r="J56" s="187">
        <v>5</v>
      </c>
      <c r="K56" s="187">
        <v>40</v>
      </c>
      <c r="M56" s="157"/>
      <c r="N56" s="161"/>
      <c r="P56" s="325"/>
      <c r="Q56" s="37"/>
      <c r="R56" s="195"/>
      <c r="S56" s="157">
        <v>2</v>
      </c>
      <c r="T56" s="161">
        <v>11</v>
      </c>
      <c r="U56" s="277"/>
      <c r="V56" s="222"/>
      <c r="W56" s="222"/>
    </row>
    <row r="57" spans="1:23" ht="21">
      <c r="A57" s="175"/>
      <c r="B57" s="175"/>
      <c r="D57" s="322">
        <v>26</v>
      </c>
      <c r="E57" s="322">
        <v>64</v>
      </c>
      <c r="G57" s="183"/>
      <c r="H57" s="183"/>
      <c r="I57" s="277"/>
      <c r="J57" s="187">
        <v>4</v>
      </c>
      <c r="K57" s="187">
        <v>32</v>
      </c>
      <c r="M57" s="157"/>
      <c r="N57" s="161"/>
      <c r="P57" s="325"/>
      <c r="Q57" s="326"/>
      <c r="R57" s="194"/>
      <c r="S57" s="157">
        <v>1</v>
      </c>
      <c r="T57" s="161">
        <v>5</v>
      </c>
      <c r="U57" s="277"/>
      <c r="V57" s="222"/>
      <c r="W57" s="222"/>
    </row>
    <row r="58" spans="1:23" ht="21">
      <c r="A58" s="175"/>
      <c r="B58" s="175"/>
      <c r="D58" s="322">
        <v>25</v>
      </c>
      <c r="E58" s="322">
        <v>64</v>
      </c>
      <c r="G58" s="183"/>
      <c r="H58" s="183"/>
      <c r="I58" s="277"/>
      <c r="J58" s="187">
        <v>3</v>
      </c>
      <c r="K58" s="187">
        <v>25</v>
      </c>
      <c r="M58" s="183"/>
      <c r="N58" s="183"/>
      <c r="P58" s="325"/>
      <c r="Q58" s="37"/>
      <c r="R58" s="195"/>
      <c r="S58" s="183">
        <v>0</v>
      </c>
      <c r="T58" s="183">
        <v>0</v>
      </c>
      <c r="U58" s="277"/>
      <c r="V58" s="222"/>
      <c r="W58" s="222"/>
    </row>
    <row r="59" spans="1:23" ht="21">
      <c r="A59" s="175"/>
      <c r="B59" s="175"/>
      <c r="D59" s="322">
        <v>24</v>
      </c>
      <c r="E59" s="322">
        <v>63</v>
      </c>
      <c r="G59" s="183"/>
      <c r="H59" s="183"/>
      <c r="I59" s="277"/>
      <c r="J59" s="187">
        <v>2</v>
      </c>
      <c r="K59" s="187">
        <v>16</v>
      </c>
      <c r="N59" s="4"/>
      <c r="P59" s="325"/>
      <c r="Q59" s="326"/>
      <c r="R59" s="194"/>
    </row>
    <row r="60" spans="1:23" ht="21">
      <c r="A60" s="175"/>
      <c r="B60" s="175"/>
      <c r="D60" s="322">
        <v>23</v>
      </c>
      <c r="E60" s="322">
        <v>63</v>
      </c>
      <c r="G60" s="183"/>
      <c r="H60" s="183"/>
      <c r="I60" s="277"/>
      <c r="J60" s="187">
        <v>1</v>
      </c>
      <c r="K60" s="187">
        <v>8</v>
      </c>
      <c r="N60" s="4"/>
      <c r="P60" s="325"/>
      <c r="Q60" s="37"/>
      <c r="R60" s="195"/>
    </row>
    <row r="61" spans="1:23" ht="21">
      <c r="A61" s="175"/>
      <c r="B61" s="175"/>
      <c r="D61" s="322">
        <v>22</v>
      </c>
      <c r="E61" s="322">
        <v>63</v>
      </c>
      <c r="G61" s="183"/>
      <c r="H61" s="183"/>
      <c r="I61" s="277"/>
      <c r="J61" s="222">
        <v>0</v>
      </c>
      <c r="K61" s="222">
        <v>0</v>
      </c>
      <c r="N61" s="4"/>
      <c r="P61" s="325"/>
      <c r="Q61" s="326"/>
      <c r="R61" s="194"/>
    </row>
    <row r="62" spans="1:23">
      <c r="A62" s="175"/>
      <c r="B62" s="175"/>
      <c r="D62" s="322">
        <v>21</v>
      </c>
      <c r="E62" s="322">
        <v>62</v>
      </c>
      <c r="G62" s="16"/>
      <c r="H62" s="4"/>
      <c r="J62" s="36"/>
      <c r="K62" s="37"/>
      <c r="N62" s="4"/>
      <c r="P62" s="325"/>
      <c r="Q62" s="37"/>
      <c r="R62" s="195"/>
    </row>
    <row r="63" spans="1:23">
      <c r="A63" s="175"/>
      <c r="B63" s="175"/>
      <c r="D63" s="322">
        <v>20</v>
      </c>
      <c r="E63" s="322">
        <v>62</v>
      </c>
      <c r="G63" s="329"/>
      <c r="H63" s="329"/>
      <c r="J63" s="326"/>
      <c r="K63" s="37"/>
      <c r="M63" s="329"/>
      <c r="N63" s="330"/>
      <c r="P63" s="325"/>
      <c r="Q63" s="326"/>
      <c r="R63" s="194"/>
    </row>
    <row r="64" spans="1:23">
      <c r="A64" s="175"/>
      <c r="B64" s="175"/>
      <c r="D64" s="322">
        <v>19</v>
      </c>
      <c r="E64" s="322">
        <v>62</v>
      </c>
      <c r="G64" s="17"/>
      <c r="H64" s="18"/>
      <c r="J64" s="36"/>
      <c r="K64" s="37"/>
      <c r="M64" s="17"/>
      <c r="N64" s="18"/>
      <c r="P64" s="325"/>
      <c r="Q64" s="37"/>
      <c r="R64" s="195"/>
    </row>
    <row r="65" spans="1:18">
      <c r="A65" s="175"/>
      <c r="B65" s="175"/>
      <c r="D65" s="322">
        <v>18</v>
      </c>
      <c r="E65" s="322">
        <v>61</v>
      </c>
      <c r="G65" s="17"/>
      <c r="H65" s="18"/>
      <c r="J65" s="326"/>
      <c r="K65" s="37"/>
      <c r="M65" s="17"/>
      <c r="N65" s="18"/>
      <c r="P65" s="325"/>
      <c r="Q65" s="326"/>
      <c r="R65" s="194"/>
    </row>
    <row r="66" spans="1:18">
      <c r="A66" s="175"/>
      <c r="B66" s="175"/>
      <c r="D66" s="322">
        <v>17</v>
      </c>
      <c r="E66" s="322">
        <v>61</v>
      </c>
      <c r="G66" s="329"/>
      <c r="H66" s="329"/>
      <c r="J66" s="36"/>
      <c r="K66" s="37"/>
      <c r="M66" s="329"/>
      <c r="N66" s="330"/>
      <c r="P66" s="325"/>
      <c r="Q66" s="37"/>
      <c r="R66" s="195"/>
    </row>
    <row r="67" spans="1:18">
      <c r="A67" s="175"/>
      <c r="B67" s="175"/>
      <c r="D67" s="322">
        <v>16</v>
      </c>
      <c r="E67" s="322">
        <v>61</v>
      </c>
      <c r="G67" s="17"/>
      <c r="H67" s="18"/>
      <c r="J67" s="326"/>
      <c r="K67" s="37"/>
      <c r="M67" s="17"/>
      <c r="N67" s="18"/>
      <c r="P67" s="325"/>
      <c r="Q67" s="326"/>
      <c r="R67" s="194"/>
    </row>
    <row r="68" spans="1:18">
      <c r="A68" s="175"/>
      <c r="B68" s="175"/>
      <c r="D68" s="322">
        <v>15</v>
      </c>
      <c r="E68" s="322">
        <v>60</v>
      </c>
      <c r="G68" s="17"/>
      <c r="H68" s="18"/>
      <c r="J68" s="36"/>
      <c r="K68" s="37"/>
      <c r="M68" s="17"/>
      <c r="N68" s="18"/>
      <c r="P68" s="325"/>
      <c r="Q68" s="37"/>
      <c r="R68" s="195"/>
    </row>
    <row r="69" spans="1:18">
      <c r="A69" s="175"/>
      <c r="B69" s="175"/>
      <c r="D69" s="322">
        <v>14</v>
      </c>
      <c r="E69" s="322">
        <v>60</v>
      </c>
      <c r="G69" s="329"/>
      <c r="H69" s="329"/>
      <c r="J69" s="326"/>
      <c r="K69" s="37"/>
      <c r="M69" s="329"/>
      <c r="N69" s="330"/>
      <c r="P69" s="325"/>
      <c r="Q69" s="326"/>
      <c r="R69" s="194"/>
    </row>
    <row r="70" spans="1:18">
      <c r="A70" s="175"/>
      <c r="B70" s="175"/>
      <c r="D70" s="322">
        <v>13</v>
      </c>
      <c r="E70" s="322">
        <v>60</v>
      </c>
      <c r="G70" s="17"/>
      <c r="H70" s="18"/>
      <c r="J70" s="36"/>
      <c r="K70" s="37"/>
      <c r="M70" s="17"/>
      <c r="N70" s="18"/>
      <c r="P70" s="325"/>
      <c r="Q70" s="37"/>
      <c r="R70" s="195"/>
    </row>
    <row r="71" spans="1:18">
      <c r="A71" s="175"/>
      <c r="B71" s="175"/>
      <c r="D71" s="322">
        <v>12</v>
      </c>
      <c r="E71" s="322">
        <v>56</v>
      </c>
      <c r="G71" s="17"/>
      <c r="H71" s="18"/>
      <c r="J71" s="326"/>
      <c r="K71" s="37"/>
      <c r="M71" s="17"/>
      <c r="N71" s="18"/>
      <c r="P71" s="325"/>
      <c r="Q71" s="37"/>
      <c r="R71" s="195"/>
    </row>
    <row r="72" spans="1:18">
      <c r="A72" s="175"/>
      <c r="B72" s="175"/>
      <c r="D72" s="322">
        <v>11</v>
      </c>
      <c r="E72" s="322">
        <v>52</v>
      </c>
      <c r="G72" s="17"/>
      <c r="H72" s="18"/>
      <c r="J72" s="36"/>
      <c r="K72" s="37"/>
      <c r="M72" s="17"/>
      <c r="N72" s="18"/>
      <c r="P72" s="325"/>
      <c r="Q72" s="37"/>
      <c r="R72" s="195"/>
    </row>
    <row r="73" spans="1:18">
      <c r="A73" s="175"/>
      <c r="B73" s="175"/>
      <c r="D73" s="322">
        <v>10</v>
      </c>
      <c r="E73" s="322">
        <v>48</v>
      </c>
      <c r="G73" s="329"/>
      <c r="H73" s="329"/>
      <c r="J73" s="326"/>
      <c r="K73" s="37"/>
      <c r="M73" s="329"/>
      <c r="N73" s="330"/>
      <c r="P73" s="325"/>
      <c r="Q73" s="37"/>
      <c r="R73" s="195"/>
    </row>
    <row r="74" spans="1:18">
      <c r="A74" s="175"/>
      <c r="B74" s="175"/>
      <c r="D74" s="322">
        <v>9</v>
      </c>
      <c r="E74" s="322">
        <v>45</v>
      </c>
      <c r="G74" s="17"/>
      <c r="H74" s="18"/>
      <c r="J74" s="36"/>
      <c r="K74" s="37"/>
      <c r="M74" s="17"/>
      <c r="N74" s="18"/>
      <c r="P74" s="325"/>
      <c r="Q74" s="37"/>
      <c r="R74" s="195"/>
    </row>
    <row r="75" spans="1:18">
      <c r="A75" s="175"/>
      <c r="B75" s="175"/>
      <c r="D75" s="322">
        <v>8</v>
      </c>
      <c r="E75" s="322">
        <v>42</v>
      </c>
      <c r="G75" s="17"/>
      <c r="H75" s="18"/>
      <c r="J75" s="326"/>
      <c r="K75" s="37"/>
      <c r="M75" s="17"/>
      <c r="N75" s="18"/>
      <c r="P75" s="325"/>
      <c r="Q75" s="37"/>
      <c r="R75" s="195"/>
    </row>
    <row r="76" spans="1:18">
      <c r="A76" s="175"/>
      <c r="B76" s="175"/>
      <c r="D76" s="322">
        <v>7</v>
      </c>
      <c r="E76" s="322">
        <v>40</v>
      </c>
      <c r="G76" s="17"/>
      <c r="H76" s="18"/>
      <c r="J76" s="36"/>
      <c r="K76" s="37"/>
      <c r="M76" s="17"/>
      <c r="N76" s="18"/>
      <c r="P76" s="325"/>
      <c r="Q76" s="37"/>
      <c r="R76" s="195"/>
    </row>
    <row r="77" spans="1:18">
      <c r="A77" s="175"/>
      <c r="B77" s="175"/>
      <c r="D77" s="322">
        <v>6</v>
      </c>
      <c r="E77" s="322">
        <v>32</v>
      </c>
      <c r="G77" s="329"/>
      <c r="H77" s="329"/>
      <c r="J77" s="326"/>
      <c r="K77" s="37"/>
      <c r="M77" s="329"/>
      <c r="N77" s="330"/>
      <c r="P77" s="325"/>
      <c r="Q77" s="37"/>
      <c r="R77" s="195"/>
    </row>
    <row r="78" spans="1:18">
      <c r="A78" s="175"/>
      <c r="B78" s="175"/>
      <c r="D78" s="322">
        <v>5</v>
      </c>
      <c r="E78" s="322">
        <v>25</v>
      </c>
      <c r="G78" s="17"/>
      <c r="H78" s="18"/>
      <c r="J78" s="36"/>
      <c r="K78" s="37"/>
      <c r="M78" s="17"/>
      <c r="N78" s="18"/>
      <c r="P78" s="325"/>
      <c r="Q78" s="37"/>
      <c r="R78" s="195"/>
    </row>
    <row r="79" spans="1:18">
      <c r="A79" s="175"/>
      <c r="B79" s="175"/>
      <c r="D79" s="322">
        <v>4</v>
      </c>
      <c r="E79" s="322">
        <v>18</v>
      </c>
      <c r="G79" s="17"/>
      <c r="H79" s="18"/>
      <c r="J79" s="326"/>
      <c r="K79" s="37"/>
      <c r="M79" s="17"/>
      <c r="N79" s="18"/>
      <c r="P79" s="325"/>
      <c r="Q79" s="37"/>
      <c r="R79" s="195"/>
    </row>
    <row r="80" spans="1:18">
      <c r="A80" s="175"/>
      <c r="B80" s="175"/>
      <c r="D80" s="322">
        <v>3</v>
      </c>
      <c r="E80" s="322">
        <v>11</v>
      </c>
      <c r="G80" s="17"/>
      <c r="H80" s="18"/>
      <c r="J80" s="36"/>
      <c r="K80" s="37"/>
      <c r="M80" s="17"/>
      <c r="N80" s="18"/>
      <c r="P80" s="325"/>
      <c r="Q80" s="37"/>
      <c r="R80" s="195"/>
    </row>
    <row r="81" spans="1:18">
      <c r="A81" s="175"/>
      <c r="B81" s="175"/>
      <c r="D81" s="322">
        <v>2</v>
      </c>
      <c r="E81" s="322">
        <v>5</v>
      </c>
      <c r="G81" s="329"/>
      <c r="H81" s="329"/>
      <c r="J81" s="326"/>
      <c r="K81" s="37"/>
      <c r="M81" s="329"/>
      <c r="N81" s="330"/>
      <c r="P81" s="325"/>
      <c r="Q81" s="37"/>
      <c r="R81" s="195"/>
    </row>
    <row r="82" spans="1:18">
      <c r="A82" s="175"/>
      <c r="B82" s="175"/>
      <c r="D82" s="322">
        <v>1</v>
      </c>
      <c r="E82" s="322">
        <v>1</v>
      </c>
      <c r="G82" s="329"/>
      <c r="H82" s="329"/>
      <c r="J82" s="36"/>
      <c r="K82" s="37"/>
      <c r="M82" s="329"/>
      <c r="N82" s="330"/>
      <c r="P82" s="325"/>
      <c r="Q82" s="37"/>
      <c r="R82" s="195"/>
    </row>
    <row r="83" spans="1:18">
      <c r="A83" s="175"/>
      <c r="B83" s="175"/>
      <c r="D83" s="215">
        <v>0</v>
      </c>
      <c r="E83" s="215">
        <v>0</v>
      </c>
      <c r="G83" s="329"/>
      <c r="H83" s="329"/>
      <c r="J83" s="326"/>
      <c r="K83" s="37"/>
      <c r="M83" s="329"/>
      <c r="N83" s="330"/>
      <c r="P83" s="326"/>
      <c r="Q83" s="37"/>
      <c r="R83" s="195"/>
    </row>
    <row r="84" spans="1:18">
      <c r="A84" s="331"/>
      <c r="B84" s="331"/>
      <c r="D84" s="339"/>
      <c r="E84" s="340"/>
      <c r="G84" s="329"/>
      <c r="H84" s="329"/>
      <c r="J84" s="36"/>
      <c r="K84" s="37"/>
      <c r="M84" s="329"/>
      <c r="N84" s="330"/>
      <c r="P84" s="36"/>
      <c r="Q84" s="37"/>
      <c r="R84" s="195"/>
    </row>
    <row r="85" spans="1:18">
      <c r="A85" s="331"/>
      <c r="B85" s="331"/>
      <c r="D85" s="341"/>
      <c r="E85" s="340"/>
      <c r="G85" s="329"/>
      <c r="H85" s="329"/>
      <c r="J85" s="326"/>
      <c r="K85" s="37"/>
      <c r="M85" s="329"/>
      <c r="N85" s="330"/>
      <c r="P85" s="326"/>
      <c r="Q85" s="37"/>
      <c r="R85" s="195"/>
    </row>
    <row r="86" spans="1:18">
      <c r="A86" s="331"/>
      <c r="B86" s="331"/>
      <c r="D86" s="339"/>
      <c r="E86" s="340"/>
      <c r="G86" s="329"/>
      <c r="H86" s="329"/>
      <c r="J86" s="36"/>
      <c r="K86" s="37"/>
      <c r="M86" s="329"/>
      <c r="N86" s="330"/>
      <c r="P86" s="36"/>
      <c r="Q86" s="37"/>
      <c r="R86" s="195"/>
    </row>
    <row r="87" spans="1:18">
      <c r="A87" s="331"/>
      <c r="B87" s="331"/>
      <c r="D87" s="341"/>
      <c r="E87" s="340"/>
      <c r="G87" s="329"/>
      <c r="H87" s="329"/>
      <c r="J87" s="326"/>
      <c r="K87" s="37"/>
      <c r="M87" s="329"/>
      <c r="N87" s="330"/>
      <c r="P87" s="326"/>
      <c r="Q87" s="37"/>
      <c r="R87" s="195"/>
    </row>
    <row r="88" spans="1:18">
      <c r="A88" s="331"/>
      <c r="B88" s="331"/>
      <c r="D88" s="339"/>
      <c r="E88" s="340"/>
      <c r="G88" s="329"/>
      <c r="H88" s="329"/>
      <c r="J88" s="36"/>
      <c r="K88" s="37"/>
      <c r="M88" s="329"/>
      <c r="N88" s="330"/>
      <c r="P88" s="36"/>
      <c r="Q88" s="37"/>
      <c r="R88" s="195"/>
    </row>
    <row r="89" spans="1:18">
      <c r="A89" s="331"/>
      <c r="B89" s="331"/>
      <c r="D89" s="341"/>
      <c r="E89" s="340"/>
      <c r="G89" s="329"/>
      <c r="H89" s="329"/>
      <c r="J89" s="326"/>
      <c r="K89" s="37"/>
      <c r="M89" s="329"/>
      <c r="N89" s="330"/>
      <c r="P89" s="326"/>
      <c r="Q89" s="37"/>
      <c r="R89" s="195"/>
    </row>
    <row r="90" spans="1:18">
      <c r="A90" s="331"/>
      <c r="B90" s="331"/>
      <c r="D90" s="339"/>
      <c r="E90" s="340"/>
      <c r="G90" s="329"/>
      <c r="H90" s="329"/>
      <c r="J90" s="36"/>
      <c r="K90" s="37"/>
      <c r="M90" s="329"/>
      <c r="N90" s="330"/>
      <c r="P90" s="36"/>
      <c r="Q90" s="37"/>
      <c r="R90" s="195"/>
    </row>
    <row r="91" spans="1:18">
      <c r="A91" s="331"/>
      <c r="B91" s="331"/>
      <c r="D91" s="341"/>
      <c r="E91" s="340"/>
      <c r="G91" s="329"/>
      <c r="H91" s="329"/>
      <c r="J91" s="326"/>
      <c r="K91" s="37"/>
      <c r="M91" s="329"/>
      <c r="N91" s="330"/>
      <c r="P91" s="326"/>
      <c r="Q91" s="37"/>
      <c r="R91" s="195"/>
    </row>
    <row r="92" spans="1:18">
      <c r="A92" s="331"/>
      <c r="B92" s="331"/>
      <c r="D92" s="339"/>
      <c r="E92" s="340"/>
      <c r="G92" s="329"/>
      <c r="H92" s="329"/>
      <c r="J92" s="36"/>
      <c r="K92" s="37"/>
      <c r="M92" s="329"/>
      <c r="N92" s="330"/>
      <c r="P92" s="36"/>
      <c r="Q92" s="37"/>
      <c r="R92" s="195"/>
    </row>
    <row r="93" spans="1:18">
      <c r="A93" s="331"/>
      <c r="B93" s="331"/>
      <c r="D93" s="341"/>
      <c r="E93" s="340"/>
      <c r="G93" s="329"/>
      <c r="H93" s="329"/>
      <c r="J93" s="326"/>
      <c r="K93" s="37"/>
      <c r="M93" s="329"/>
      <c r="N93" s="330"/>
      <c r="P93" s="326"/>
      <c r="Q93" s="37"/>
      <c r="R93" s="195"/>
    </row>
    <row r="94" spans="1:18">
      <c r="A94" s="331"/>
      <c r="B94" s="331"/>
      <c r="D94" s="339"/>
      <c r="E94" s="340"/>
      <c r="G94" s="329"/>
      <c r="H94" s="329"/>
      <c r="J94" s="36"/>
      <c r="K94" s="37"/>
      <c r="M94" s="329"/>
      <c r="N94" s="330"/>
      <c r="P94" s="36"/>
      <c r="Q94" s="37"/>
      <c r="R94" s="195"/>
    </row>
    <row r="95" spans="1:18">
      <c r="A95" s="331"/>
      <c r="B95" s="331"/>
      <c r="D95" s="341"/>
      <c r="E95" s="340"/>
      <c r="G95" s="329"/>
      <c r="H95" s="329"/>
      <c r="J95" s="326"/>
      <c r="K95" s="37"/>
      <c r="M95" s="329"/>
      <c r="N95" s="330"/>
      <c r="P95" s="326"/>
      <c r="Q95" s="37"/>
      <c r="R95" s="195"/>
    </row>
    <row r="96" spans="1:18">
      <c r="A96" s="331"/>
      <c r="B96" s="331"/>
      <c r="D96" s="339"/>
      <c r="E96" s="340"/>
      <c r="G96" s="329"/>
      <c r="H96" s="329"/>
      <c r="J96" s="36"/>
      <c r="K96" s="37"/>
      <c r="M96" s="329"/>
      <c r="N96" s="330"/>
      <c r="P96" s="36"/>
      <c r="Q96" s="37"/>
      <c r="R96" s="195"/>
    </row>
    <row r="97" spans="1:18">
      <c r="A97" s="331"/>
      <c r="B97" s="331"/>
      <c r="D97" s="341"/>
      <c r="E97" s="340"/>
      <c r="G97" s="329"/>
      <c r="H97" s="329"/>
      <c r="J97" s="326"/>
      <c r="K97" s="37"/>
      <c r="M97" s="329"/>
      <c r="N97" s="330"/>
      <c r="P97" s="326"/>
      <c r="Q97" s="37"/>
      <c r="R97" s="195"/>
    </row>
    <row r="98" spans="1:18">
      <c r="A98" s="331"/>
      <c r="B98" s="331"/>
      <c r="D98" s="339"/>
      <c r="E98" s="340"/>
      <c r="G98" s="329"/>
      <c r="H98" s="329"/>
      <c r="J98" s="36"/>
      <c r="K98" s="37"/>
      <c r="M98" s="329"/>
      <c r="N98" s="330"/>
      <c r="P98" s="36"/>
      <c r="Q98" s="37"/>
      <c r="R98" s="195"/>
    </row>
    <row r="99" spans="1:18">
      <c r="A99" s="331"/>
      <c r="B99" s="331"/>
      <c r="D99" s="341"/>
      <c r="E99" s="340"/>
      <c r="G99" s="329"/>
      <c r="H99" s="329"/>
      <c r="J99" s="326"/>
      <c r="K99" s="37"/>
      <c r="M99" s="329"/>
      <c r="N99" s="330"/>
      <c r="P99" s="326"/>
      <c r="Q99" s="37"/>
      <c r="R99" s="195"/>
    </row>
    <row r="100" spans="1:18">
      <c r="A100" s="331"/>
      <c r="B100" s="331"/>
      <c r="D100" s="339"/>
      <c r="E100" s="340"/>
      <c r="G100" s="329"/>
      <c r="H100" s="329"/>
      <c r="J100" s="36"/>
      <c r="K100" s="37"/>
      <c r="M100" s="329"/>
      <c r="N100" s="330"/>
      <c r="P100" s="36"/>
      <c r="Q100" s="37"/>
      <c r="R100" s="195"/>
    </row>
    <row r="101" spans="1:18">
      <c r="A101" s="331"/>
      <c r="B101" s="331"/>
      <c r="D101" s="341"/>
      <c r="E101" s="340"/>
      <c r="G101" s="329"/>
      <c r="H101" s="329"/>
      <c r="J101" s="326"/>
      <c r="K101" s="37"/>
      <c r="M101" s="329"/>
      <c r="N101" s="330"/>
      <c r="P101" s="326"/>
      <c r="Q101" s="37"/>
      <c r="R101" s="195"/>
    </row>
    <row r="102" spans="1:18">
      <c r="A102" s="177"/>
      <c r="B102" s="178"/>
      <c r="D102" s="339"/>
      <c r="E102" s="340"/>
      <c r="G102" s="17"/>
      <c r="H102" s="18"/>
      <c r="J102" s="36"/>
      <c r="K102" s="37"/>
      <c r="M102" s="17"/>
      <c r="N102" s="18"/>
      <c r="P102" s="36"/>
      <c r="Q102" s="37"/>
      <c r="R102" s="195"/>
    </row>
    <row r="103" spans="1:18">
      <c r="A103" s="331"/>
      <c r="B103" s="331"/>
      <c r="D103" s="341"/>
      <c r="E103" s="340"/>
      <c r="G103" s="329"/>
      <c r="H103" s="329"/>
      <c r="K103" s="37"/>
      <c r="M103" s="329"/>
      <c r="N103" s="330"/>
      <c r="Q103" s="37"/>
      <c r="R103" s="195"/>
    </row>
    <row r="104" spans="1:18">
      <c r="D104" s="339"/>
      <c r="E104" s="340"/>
      <c r="K104" s="37"/>
      <c r="Q104" s="37"/>
      <c r="R104" s="195"/>
    </row>
    <row r="105" spans="1:18">
      <c r="D105" s="341"/>
      <c r="E105" s="340"/>
      <c r="K105" s="37"/>
      <c r="Q105" s="37"/>
      <c r="R105" s="195"/>
    </row>
    <row r="106" spans="1:18">
      <c r="D106" s="339"/>
      <c r="E106" s="340"/>
      <c r="K106" s="37"/>
      <c r="Q106" s="37"/>
      <c r="R106" s="195"/>
    </row>
    <row r="107" spans="1:18">
      <c r="D107" s="341"/>
      <c r="E107" s="340"/>
      <c r="K107" s="37"/>
      <c r="Q107" s="37"/>
      <c r="R107" s="195"/>
    </row>
    <row r="108" spans="1:18">
      <c r="D108" s="339"/>
      <c r="E108" s="340"/>
      <c r="K108" s="37"/>
      <c r="Q108" s="37"/>
      <c r="R108" s="195"/>
    </row>
    <row r="109" spans="1:18">
      <c r="D109" s="341"/>
      <c r="E109" s="340"/>
      <c r="K109" s="37"/>
      <c r="Q109" s="37"/>
      <c r="R109" s="195"/>
    </row>
    <row r="110" spans="1:18">
      <c r="D110" s="339"/>
      <c r="E110" s="340"/>
      <c r="K110" s="37"/>
      <c r="Q110" s="37"/>
      <c r="R110" s="195"/>
    </row>
    <row r="111" spans="1:18">
      <c r="D111" s="341"/>
      <c r="E111" s="340"/>
      <c r="K111" s="37"/>
      <c r="Q111" s="37"/>
      <c r="R111" s="195"/>
    </row>
    <row r="112" spans="1:18">
      <c r="D112" s="339"/>
      <c r="E112" s="340"/>
      <c r="K112" s="37"/>
      <c r="Q112" s="37"/>
      <c r="R112" s="195"/>
    </row>
    <row r="113" spans="3:18">
      <c r="D113" s="341"/>
      <c r="E113" s="340"/>
      <c r="K113" s="37"/>
      <c r="Q113" s="37"/>
      <c r="R113" s="195"/>
    </row>
    <row r="114" spans="3:18">
      <c r="D114" s="339"/>
      <c r="E114" s="340"/>
      <c r="K114" s="37"/>
      <c r="Q114" s="37"/>
      <c r="R114" s="195"/>
    </row>
    <row r="115" spans="3:18">
      <c r="D115" s="341"/>
      <c r="E115" s="340"/>
      <c r="K115" s="37"/>
      <c r="Q115" s="37"/>
      <c r="R115" s="195"/>
    </row>
    <row r="116" spans="3:18">
      <c r="D116" s="339"/>
      <c r="E116" s="340"/>
      <c r="K116" s="37"/>
      <c r="Q116" s="37"/>
      <c r="R116" s="195"/>
    </row>
    <row r="117" spans="3:18">
      <c r="D117" s="341"/>
      <c r="E117" s="340"/>
      <c r="K117" s="37"/>
      <c r="Q117" s="37"/>
      <c r="R117" s="195"/>
    </row>
    <row r="118" spans="3:18">
      <c r="C118" s="334"/>
      <c r="D118" s="339"/>
      <c r="E118" s="340"/>
      <c r="F118" s="98"/>
      <c r="I118" s="98"/>
      <c r="K118" s="37"/>
      <c r="O118" s="98"/>
      <c r="Q118" s="37"/>
      <c r="R118" s="195"/>
    </row>
    <row r="119" spans="3:18">
      <c r="C119" s="334"/>
      <c r="D119" s="341"/>
      <c r="E119" s="340"/>
      <c r="F119" s="98"/>
      <c r="I119" s="98"/>
      <c r="K119" s="37"/>
      <c r="O119" s="98"/>
      <c r="Q119" s="37"/>
      <c r="R119" s="195"/>
    </row>
    <row r="120" spans="3:18">
      <c r="C120" s="334"/>
      <c r="D120" s="339"/>
      <c r="E120" s="340"/>
      <c r="F120" s="98"/>
      <c r="I120" s="98"/>
      <c r="K120" s="37"/>
      <c r="O120" s="98"/>
      <c r="Q120" s="37"/>
      <c r="R120" s="195"/>
    </row>
    <row r="121" spans="3:18">
      <c r="C121" s="334"/>
      <c r="D121" s="341"/>
      <c r="E121" s="340"/>
      <c r="F121" s="98"/>
      <c r="I121" s="98"/>
      <c r="K121" s="37"/>
      <c r="O121" s="98"/>
      <c r="Q121" s="37"/>
      <c r="R121" s="195"/>
    </row>
    <row r="122" spans="3:18">
      <c r="C122" s="334"/>
      <c r="D122" s="337"/>
      <c r="E122" s="338"/>
      <c r="F122" s="98"/>
      <c r="I122" s="98"/>
      <c r="K122" s="37"/>
      <c r="O122" s="98"/>
      <c r="Q122" s="37"/>
      <c r="R122" s="195"/>
    </row>
    <row r="123" spans="3:18">
      <c r="C123" s="334"/>
      <c r="D123" s="179"/>
      <c r="E123" s="180"/>
      <c r="F123" s="98"/>
      <c r="I123" s="98"/>
      <c r="J123" s="20"/>
      <c r="K123" s="21"/>
      <c r="O123" s="98"/>
      <c r="P123" s="20"/>
      <c r="Q123" s="21"/>
      <c r="R123" s="21"/>
    </row>
    <row r="124" spans="3:18">
      <c r="C124" s="334"/>
      <c r="D124" s="335"/>
      <c r="E124" s="335"/>
      <c r="F124" s="98"/>
      <c r="I124" s="98"/>
      <c r="J124" s="196"/>
      <c r="K124" s="196"/>
      <c r="O124" s="98"/>
      <c r="P124" s="196"/>
      <c r="Q124" s="196"/>
      <c r="R124" s="196"/>
    </row>
  </sheetData>
  <mergeCells count="16">
    <mergeCell ref="S1:T1"/>
    <mergeCell ref="V1:W1"/>
    <mergeCell ref="S2:T2"/>
    <mergeCell ref="V2:W2"/>
    <mergeCell ref="J1:K1"/>
    <mergeCell ref="M1:N1"/>
    <mergeCell ref="P1:Q1"/>
    <mergeCell ref="M2:N2"/>
    <mergeCell ref="P2:Q2"/>
    <mergeCell ref="G2:H2"/>
    <mergeCell ref="J2:K2"/>
    <mergeCell ref="A1:B1"/>
    <mergeCell ref="A2:B2"/>
    <mergeCell ref="D1:E1"/>
    <mergeCell ref="D2:E2"/>
    <mergeCell ref="G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834"/>
  <sheetViews>
    <sheetView workbookViewId="0">
      <selection activeCell="H2" sqref="H2:I2"/>
    </sheetView>
  </sheetViews>
  <sheetFormatPr defaultRowHeight="15"/>
  <cols>
    <col min="1" max="2" width="9.140625" style="2"/>
    <col min="3" max="3" width="18.85546875" style="2" customWidth="1"/>
    <col min="4" max="7" width="9.140625" style="2"/>
    <col min="8" max="8" width="9.140625" style="98"/>
    <col min="9" max="9" width="11.7109375" style="98" customWidth="1"/>
    <col min="10" max="18" width="9.140625" style="2"/>
    <col min="20" max="20" width="9.140625" style="93"/>
  </cols>
  <sheetData>
    <row r="1" spans="1:18" ht="15.75" customHeight="1">
      <c r="B1" s="499" t="s">
        <v>9</v>
      </c>
      <c r="C1" s="499"/>
      <c r="D1" s="54"/>
      <c r="E1" s="498" t="s">
        <v>13</v>
      </c>
      <c r="F1" s="498"/>
      <c r="H1" s="500" t="s">
        <v>8</v>
      </c>
      <c r="I1" s="500"/>
      <c r="J1" s="74"/>
      <c r="K1" s="499" t="s">
        <v>7</v>
      </c>
      <c r="L1" s="499"/>
      <c r="N1" s="501" t="s">
        <v>10</v>
      </c>
      <c r="O1" s="501"/>
      <c r="P1" s="54"/>
      <c r="Q1" s="498" t="s">
        <v>11</v>
      </c>
      <c r="R1" s="498"/>
    </row>
    <row r="2" spans="1:18" ht="15.75">
      <c r="B2" s="499" t="s">
        <v>12</v>
      </c>
      <c r="C2" s="499"/>
      <c r="D2" s="54"/>
      <c r="E2" s="498" t="s">
        <v>12</v>
      </c>
      <c r="F2" s="498"/>
      <c r="H2" s="500" t="s">
        <v>12</v>
      </c>
      <c r="I2" s="500"/>
      <c r="J2" s="74"/>
      <c r="K2" s="499" t="s">
        <v>6</v>
      </c>
      <c r="L2" s="499"/>
      <c r="N2" s="501" t="s">
        <v>29</v>
      </c>
      <c r="O2" s="501"/>
      <c r="P2" s="54"/>
      <c r="Q2" s="498" t="s">
        <v>29</v>
      </c>
      <c r="R2" s="498"/>
    </row>
    <row r="3" spans="1:18" ht="20.100000000000001" customHeight="1">
      <c r="A3" s="50"/>
      <c r="B3" s="55">
        <v>6</v>
      </c>
      <c r="C3" s="56">
        <v>100</v>
      </c>
      <c r="D3" s="54"/>
      <c r="E3" s="57">
        <v>7</v>
      </c>
      <c r="F3" s="58">
        <v>100</v>
      </c>
      <c r="G3" s="51"/>
      <c r="H3" s="55">
        <v>6.1</v>
      </c>
      <c r="I3" s="77">
        <v>100</v>
      </c>
      <c r="J3" s="74"/>
      <c r="K3" s="64">
        <v>8.3000000000000007</v>
      </c>
      <c r="L3" s="75">
        <v>100</v>
      </c>
      <c r="M3" s="51"/>
      <c r="N3" s="80">
        <v>3.1</v>
      </c>
      <c r="O3" s="81">
        <v>100</v>
      </c>
      <c r="P3" s="54"/>
      <c r="Q3" s="57">
        <v>3.5</v>
      </c>
      <c r="R3" s="58">
        <v>100</v>
      </c>
    </row>
    <row r="4" spans="1:18" ht="20.100000000000001" customHeight="1">
      <c r="A4" s="50"/>
      <c r="B4" s="59">
        <v>6.01</v>
      </c>
      <c r="C4" s="56">
        <v>99</v>
      </c>
      <c r="D4" s="54"/>
      <c r="E4" s="57">
        <v>7.01</v>
      </c>
      <c r="F4" s="56">
        <v>99</v>
      </c>
      <c r="G4" s="51"/>
      <c r="H4" s="59">
        <v>6.11</v>
      </c>
      <c r="I4" s="76">
        <v>99</v>
      </c>
      <c r="J4" s="74"/>
      <c r="K4" s="64">
        <v>8.31</v>
      </c>
      <c r="L4" s="56">
        <v>99</v>
      </c>
      <c r="M4" s="51"/>
      <c r="N4" s="80">
        <v>3.11</v>
      </c>
      <c r="O4" s="82">
        <v>99</v>
      </c>
      <c r="P4" s="54"/>
      <c r="Q4" s="63">
        <v>3.51</v>
      </c>
      <c r="R4" s="58">
        <v>99</v>
      </c>
    </row>
    <row r="5" spans="1:18" ht="20.100000000000001" customHeight="1">
      <c r="A5" s="52"/>
      <c r="B5" s="55">
        <v>6.02</v>
      </c>
      <c r="C5" s="56">
        <v>99</v>
      </c>
      <c r="D5" s="54"/>
      <c r="E5" s="57">
        <v>7.02</v>
      </c>
      <c r="F5" s="56">
        <v>99</v>
      </c>
      <c r="G5" s="53"/>
      <c r="H5" s="55">
        <v>6.12</v>
      </c>
      <c r="I5" s="76">
        <v>99</v>
      </c>
      <c r="J5" s="74"/>
      <c r="K5" s="64">
        <v>8.32</v>
      </c>
      <c r="L5" s="60">
        <v>99</v>
      </c>
      <c r="M5" s="53"/>
      <c r="N5" s="80">
        <v>3.12</v>
      </c>
      <c r="O5" s="81">
        <v>98</v>
      </c>
      <c r="P5" s="54"/>
      <c r="Q5" s="57">
        <v>3.52</v>
      </c>
      <c r="R5" s="58">
        <v>99</v>
      </c>
    </row>
    <row r="6" spans="1:18" ht="20.100000000000001" customHeight="1">
      <c r="B6" s="59">
        <v>6.03</v>
      </c>
      <c r="C6" s="56">
        <v>98</v>
      </c>
      <c r="D6" s="54"/>
      <c r="E6" s="57">
        <v>7.03</v>
      </c>
      <c r="F6" s="56">
        <v>98</v>
      </c>
      <c r="G6" s="53"/>
      <c r="H6" s="59">
        <v>6.13</v>
      </c>
      <c r="I6" s="76">
        <v>98</v>
      </c>
      <c r="J6" s="74"/>
      <c r="K6" s="64">
        <v>8.33</v>
      </c>
      <c r="L6" s="56">
        <v>98</v>
      </c>
      <c r="M6" s="53"/>
      <c r="N6" s="80">
        <v>3.13</v>
      </c>
      <c r="O6" s="82">
        <v>97</v>
      </c>
      <c r="P6" s="54"/>
      <c r="Q6" s="63">
        <v>3.53</v>
      </c>
      <c r="R6" s="58">
        <v>98</v>
      </c>
    </row>
    <row r="7" spans="1:18" ht="20.100000000000001" customHeight="1">
      <c r="B7" s="55">
        <v>6.04</v>
      </c>
      <c r="C7" s="56">
        <v>98</v>
      </c>
      <c r="D7" s="54"/>
      <c r="E7" s="57">
        <v>7.04</v>
      </c>
      <c r="F7" s="56">
        <v>98</v>
      </c>
      <c r="G7" s="53"/>
      <c r="H7" s="55">
        <v>6.14</v>
      </c>
      <c r="I7" s="76">
        <v>98</v>
      </c>
      <c r="J7" s="74"/>
      <c r="K7" s="64">
        <v>8.34</v>
      </c>
      <c r="L7" s="60">
        <v>98</v>
      </c>
      <c r="M7" s="53"/>
      <c r="N7" s="80">
        <v>3.14</v>
      </c>
      <c r="O7" s="81">
        <v>96</v>
      </c>
      <c r="P7" s="54"/>
      <c r="Q7" s="57">
        <v>3.54</v>
      </c>
      <c r="R7" s="58">
        <v>98</v>
      </c>
    </row>
    <row r="8" spans="1:18" ht="20.100000000000001" customHeight="1">
      <c r="B8" s="59">
        <v>6.05</v>
      </c>
      <c r="C8" s="56">
        <v>97</v>
      </c>
      <c r="D8" s="54"/>
      <c r="E8" s="57">
        <v>7.05</v>
      </c>
      <c r="F8" s="56">
        <v>97</v>
      </c>
      <c r="G8" s="51"/>
      <c r="H8" s="59">
        <v>6.15</v>
      </c>
      <c r="I8" s="76">
        <v>97</v>
      </c>
      <c r="J8" s="74"/>
      <c r="K8" s="64">
        <v>8.35</v>
      </c>
      <c r="L8" s="56">
        <v>97</v>
      </c>
      <c r="M8" s="51"/>
      <c r="N8" s="80">
        <v>3.15</v>
      </c>
      <c r="O8" s="82">
        <v>95</v>
      </c>
      <c r="P8" s="54"/>
      <c r="Q8" s="63">
        <v>3.55</v>
      </c>
      <c r="R8" s="58">
        <v>97</v>
      </c>
    </row>
    <row r="9" spans="1:18" ht="20.100000000000001" customHeight="1">
      <c r="B9" s="55">
        <v>6.06</v>
      </c>
      <c r="C9" s="56">
        <v>97</v>
      </c>
      <c r="D9" s="54"/>
      <c r="E9" s="57">
        <v>7.06</v>
      </c>
      <c r="F9" s="56">
        <v>97</v>
      </c>
      <c r="G9" s="53"/>
      <c r="H9" s="55">
        <v>6.16</v>
      </c>
      <c r="I9" s="76">
        <v>97</v>
      </c>
      <c r="J9" s="74"/>
      <c r="K9" s="64">
        <v>8.36</v>
      </c>
      <c r="L9" s="60">
        <v>97</v>
      </c>
      <c r="M9" s="53"/>
      <c r="N9" s="80">
        <v>3.16</v>
      </c>
      <c r="O9" s="81">
        <v>94</v>
      </c>
      <c r="P9" s="54"/>
      <c r="Q9" s="57">
        <v>3.56</v>
      </c>
      <c r="R9" s="58">
        <v>97</v>
      </c>
    </row>
    <row r="10" spans="1:18" ht="20.100000000000001" customHeight="1">
      <c r="B10" s="59">
        <v>6.07</v>
      </c>
      <c r="C10" s="56">
        <v>96</v>
      </c>
      <c r="D10" s="54"/>
      <c r="E10" s="57">
        <v>7.07</v>
      </c>
      <c r="F10" s="56">
        <v>96</v>
      </c>
      <c r="G10" s="53"/>
      <c r="H10" s="59">
        <v>6.17</v>
      </c>
      <c r="I10" s="76">
        <v>96</v>
      </c>
      <c r="J10" s="74"/>
      <c r="K10" s="64">
        <v>8.3699999999999992</v>
      </c>
      <c r="L10" s="56">
        <v>96</v>
      </c>
      <c r="M10" s="53"/>
      <c r="N10" s="80">
        <v>3.17</v>
      </c>
      <c r="O10" s="82">
        <v>93</v>
      </c>
      <c r="P10" s="54"/>
      <c r="Q10" s="63">
        <v>3.57</v>
      </c>
      <c r="R10" s="58">
        <v>96</v>
      </c>
    </row>
    <row r="11" spans="1:18" ht="20.100000000000001" customHeight="1">
      <c r="B11" s="55">
        <v>6.08</v>
      </c>
      <c r="C11" s="56">
        <v>96</v>
      </c>
      <c r="D11" s="54"/>
      <c r="E11" s="57">
        <v>7.08</v>
      </c>
      <c r="F11" s="56">
        <v>96</v>
      </c>
      <c r="G11" s="51"/>
      <c r="H11" s="55">
        <v>6.18</v>
      </c>
      <c r="I11" s="76">
        <v>96</v>
      </c>
      <c r="J11" s="74"/>
      <c r="K11" s="64">
        <v>8.3800000000000008</v>
      </c>
      <c r="L11" s="60">
        <v>96</v>
      </c>
      <c r="M11" s="51"/>
      <c r="N11" s="80">
        <v>3.18</v>
      </c>
      <c r="O11" s="81">
        <v>92</v>
      </c>
      <c r="P11" s="54"/>
      <c r="Q11" s="57">
        <v>3.58</v>
      </c>
      <c r="R11" s="58">
        <v>96</v>
      </c>
    </row>
    <row r="12" spans="1:18" ht="20.100000000000001" customHeight="1">
      <c r="B12" s="59">
        <v>6.09</v>
      </c>
      <c r="C12" s="56">
        <v>95</v>
      </c>
      <c r="D12" s="54"/>
      <c r="E12" s="57">
        <v>7.09</v>
      </c>
      <c r="F12" s="56">
        <v>95</v>
      </c>
      <c r="G12" s="51"/>
      <c r="H12" s="59">
        <v>6.19</v>
      </c>
      <c r="I12" s="76">
        <v>95</v>
      </c>
      <c r="J12" s="74"/>
      <c r="K12" s="64">
        <v>8.39</v>
      </c>
      <c r="L12" s="56">
        <v>95</v>
      </c>
      <c r="M12" s="51"/>
      <c r="N12" s="80">
        <v>3.19</v>
      </c>
      <c r="O12" s="82">
        <v>91</v>
      </c>
      <c r="P12" s="54"/>
      <c r="Q12" s="63">
        <v>3.59</v>
      </c>
      <c r="R12" s="58">
        <v>95</v>
      </c>
    </row>
    <row r="13" spans="1:18" ht="20.100000000000001" customHeight="1">
      <c r="B13" s="55">
        <v>6.1</v>
      </c>
      <c r="C13" s="56">
        <v>95</v>
      </c>
      <c r="D13" s="54"/>
      <c r="E13" s="57">
        <v>7.1</v>
      </c>
      <c r="F13" s="56">
        <v>95</v>
      </c>
      <c r="G13" s="53"/>
      <c r="H13" s="55">
        <v>6.2</v>
      </c>
      <c r="I13" s="76">
        <v>95</v>
      </c>
      <c r="J13" s="74"/>
      <c r="K13" s="64">
        <v>8.4</v>
      </c>
      <c r="L13" s="61">
        <v>95</v>
      </c>
      <c r="M13" s="53"/>
      <c r="N13" s="80">
        <v>3.2</v>
      </c>
      <c r="O13" s="81">
        <v>90</v>
      </c>
      <c r="P13" s="54"/>
      <c r="Q13" s="57">
        <v>4</v>
      </c>
      <c r="R13" s="58">
        <v>95</v>
      </c>
    </row>
    <row r="14" spans="1:18" ht="20.100000000000001" customHeight="1">
      <c r="B14" s="59">
        <v>6.11</v>
      </c>
      <c r="C14" s="56">
        <v>94</v>
      </c>
      <c r="D14" s="54"/>
      <c r="E14" s="57">
        <v>7.11</v>
      </c>
      <c r="F14" s="56">
        <v>94</v>
      </c>
      <c r="G14" s="53"/>
      <c r="H14" s="59">
        <v>6.21</v>
      </c>
      <c r="I14" s="76">
        <v>94</v>
      </c>
      <c r="J14" s="74"/>
      <c r="K14" s="64">
        <v>8.41</v>
      </c>
      <c r="L14" s="56">
        <v>93</v>
      </c>
      <c r="M14" s="53"/>
      <c r="N14" s="80">
        <v>3.21</v>
      </c>
      <c r="O14" s="82">
        <v>89</v>
      </c>
      <c r="P14" s="54"/>
      <c r="Q14" s="63">
        <v>4.01</v>
      </c>
      <c r="R14" s="58">
        <v>94</v>
      </c>
    </row>
    <row r="15" spans="1:18" ht="20.100000000000001" customHeight="1">
      <c r="B15" s="55">
        <v>6.12</v>
      </c>
      <c r="C15" s="56">
        <v>94</v>
      </c>
      <c r="D15" s="54"/>
      <c r="E15" s="57">
        <v>7.12</v>
      </c>
      <c r="F15" s="56">
        <v>94</v>
      </c>
      <c r="G15" s="51"/>
      <c r="H15" s="55">
        <v>6.22</v>
      </c>
      <c r="I15" s="76">
        <v>94</v>
      </c>
      <c r="J15" s="74"/>
      <c r="K15" s="64">
        <v>8.42</v>
      </c>
      <c r="L15" s="60">
        <v>94</v>
      </c>
      <c r="M15" s="51"/>
      <c r="N15" s="80">
        <v>3.22</v>
      </c>
      <c r="O15" s="81">
        <v>89</v>
      </c>
      <c r="P15" s="54"/>
      <c r="Q15" s="57">
        <v>4.0199999999999996</v>
      </c>
      <c r="R15" s="58">
        <v>94</v>
      </c>
    </row>
    <row r="16" spans="1:18" ht="20.100000000000001" customHeight="1">
      <c r="B16" s="59">
        <v>6.13</v>
      </c>
      <c r="C16" s="56">
        <v>93</v>
      </c>
      <c r="D16" s="54"/>
      <c r="E16" s="57">
        <v>7.13</v>
      </c>
      <c r="F16" s="56">
        <v>93</v>
      </c>
      <c r="G16" s="53"/>
      <c r="H16" s="59">
        <v>6.23</v>
      </c>
      <c r="I16" s="76">
        <v>93</v>
      </c>
      <c r="J16" s="74"/>
      <c r="K16" s="64">
        <v>8.43</v>
      </c>
      <c r="L16" s="56">
        <v>93</v>
      </c>
      <c r="M16" s="53"/>
      <c r="N16" s="80">
        <v>3.23</v>
      </c>
      <c r="O16" s="82">
        <v>88</v>
      </c>
      <c r="P16" s="54"/>
      <c r="Q16" s="63">
        <v>4.03</v>
      </c>
      <c r="R16" s="58">
        <v>93</v>
      </c>
    </row>
    <row r="17" spans="2:18" ht="20.100000000000001" customHeight="1">
      <c r="B17" s="55">
        <v>6.14</v>
      </c>
      <c r="C17" s="56">
        <v>93</v>
      </c>
      <c r="D17" s="54"/>
      <c r="E17" s="57">
        <v>7.14</v>
      </c>
      <c r="F17" s="56">
        <v>93</v>
      </c>
      <c r="G17" s="51"/>
      <c r="H17" s="55">
        <v>6.24</v>
      </c>
      <c r="I17" s="76">
        <v>93</v>
      </c>
      <c r="J17" s="74"/>
      <c r="K17" s="64">
        <v>8.44</v>
      </c>
      <c r="L17" s="60">
        <v>93</v>
      </c>
      <c r="M17" s="51"/>
      <c r="N17" s="80">
        <v>3.24</v>
      </c>
      <c r="O17" s="81">
        <v>88</v>
      </c>
      <c r="P17" s="54"/>
      <c r="Q17" s="57">
        <v>4.04</v>
      </c>
      <c r="R17" s="58">
        <v>93</v>
      </c>
    </row>
    <row r="18" spans="2:18" ht="20.100000000000001" customHeight="1">
      <c r="B18" s="59">
        <v>6.15</v>
      </c>
      <c r="C18" s="56">
        <v>92</v>
      </c>
      <c r="D18" s="54"/>
      <c r="E18" s="57">
        <v>7.15</v>
      </c>
      <c r="F18" s="56">
        <v>92</v>
      </c>
      <c r="G18" s="53"/>
      <c r="H18" s="59">
        <v>6.25</v>
      </c>
      <c r="I18" s="76">
        <v>92</v>
      </c>
      <c r="J18" s="74"/>
      <c r="K18" s="64">
        <v>8.4499999999999993</v>
      </c>
      <c r="L18" s="56">
        <v>92</v>
      </c>
      <c r="M18" s="53"/>
      <c r="N18" s="80">
        <v>3.25</v>
      </c>
      <c r="O18" s="82">
        <v>87</v>
      </c>
      <c r="P18" s="54"/>
      <c r="Q18" s="63">
        <v>4.05</v>
      </c>
      <c r="R18" s="58">
        <v>92</v>
      </c>
    </row>
    <row r="19" spans="2:18" ht="20.100000000000001" customHeight="1">
      <c r="B19" s="55">
        <v>6.16</v>
      </c>
      <c r="C19" s="56">
        <v>92</v>
      </c>
      <c r="D19" s="54"/>
      <c r="E19" s="57">
        <v>7.16</v>
      </c>
      <c r="F19" s="56">
        <v>92</v>
      </c>
      <c r="G19" s="53"/>
      <c r="H19" s="55">
        <v>6.26</v>
      </c>
      <c r="I19" s="76">
        <v>92</v>
      </c>
      <c r="J19" s="74"/>
      <c r="K19" s="64">
        <v>8.4600000000000009</v>
      </c>
      <c r="L19" s="60">
        <v>92</v>
      </c>
      <c r="M19" s="53"/>
      <c r="N19" s="80">
        <v>3.26</v>
      </c>
      <c r="O19" s="81">
        <v>87</v>
      </c>
      <c r="P19" s="54"/>
      <c r="Q19" s="57">
        <v>4.0599999999999996</v>
      </c>
      <c r="R19" s="58">
        <v>92</v>
      </c>
    </row>
    <row r="20" spans="2:18" ht="20.100000000000001" customHeight="1">
      <c r="B20" s="59">
        <v>6.17</v>
      </c>
      <c r="C20" s="56">
        <v>91</v>
      </c>
      <c r="D20" s="54"/>
      <c r="E20" s="57">
        <v>7.17</v>
      </c>
      <c r="F20" s="56">
        <v>91</v>
      </c>
      <c r="G20" s="53"/>
      <c r="H20" s="59">
        <v>6.27</v>
      </c>
      <c r="I20" s="76">
        <v>91</v>
      </c>
      <c r="J20" s="74"/>
      <c r="K20" s="64">
        <v>8.4700000000000006</v>
      </c>
      <c r="L20" s="56">
        <v>91</v>
      </c>
      <c r="M20" s="53"/>
      <c r="N20" s="80">
        <v>3.27</v>
      </c>
      <c r="O20" s="82">
        <v>86</v>
      </c>
      <c r="P20" s="54"/>
      <c r="Q20" s="63">
        <v>4.07</v>
      </c>
      <c r="R20" s="58">
        <v>91</v>
      </c>
    </row>
    <row r="21" spans="2:18" ht="20.100000000000001" customHeight="1">
      <c r="B21" s="55">
        <v>6.18</v>
      </c>
      <c r="C21" s="56">
        <v>91</v>
      </c>
      <c r="D21" s="54"/>
      <c r="E21" s="57">
        <v>7.18</v>
      </c>
      <c r="F21" s="56">
        <v>91</v>
      </c>
      <c r="G21" s="53"/>
      <c r="H21" s="55">
        <v>6.28</v>
      </c>
      <c r="I21" s="76">
        <v>91</v>
      </c>
      <c r="J21" s="74"/>
      <c r="K21" s="64">
        <v>8.48</v>
      </c>
      <c r="L21" s="60">
        <v>91</v>
      </c>
      <c r="M21" s="53"/>
      <c r="N21" s="80">
        <v>3.28</v>
      </c>
      <c r="O21" s="81">
        <v>86</v>
      </c>
      <c r="P21" s="54"/>
      <c r="Q21" s="57">
        <v>4.08</v>
      </c>
      <c r="R21" s="58">
        <v>91</v>
      </c>
    </row>
    <row r="22" spans="2:18" ht="20.100000000000001" customHeight="1">
      <c r="B22" s="59">
        <v>6.19</v>
      </c>
      <c r="C22" s="56">
        <v>90</v>
      </c>
      <c r="D22" s="54"/>
      <c r="E22" s="57">
        <v>7.19</v>
      </c>
      <c r="F22" s="56">
        <v>90</v>
      </c>
      <c r="G22" s="53"/>
      <c r="H22" s="59">
        <v>6.29</v>
      </c>
      <c r="I22" s="76">
        <v>90</v>
      </c>
      <c r="J22" s="74"/>
      <c r="K22" s="64">
        <v>8.49</v>
      </c>
      <c r="L22" s="56">
        <v>90</v>
      </c>
      <c r="M22" s="53"/>
      <c r="N22" s="80">
        <v>3.29</v>
      </c>
      <c r="O22" s="82">
        <v>85</v>
      </c>
      <c r="P22" s="54"/>
      <c r="Q22" s="63">
        <v>4.09</v>
      </c>
      <c r="R22" s="58">
        <v>90</v>
      </c>
    </row>
    <row r="23" spans="2:18" ht="20.100000000000001" customHeight="1">
      <c r="B23" s="55">
        <v>6.2</v>
      </c>
      <c r="C23" s="56">
        <v>90</v>
      </c>
      <c r="D23" s="54"/>
      <c r="E23" s="57">
        <v>7.2</v>
      </c>
      <c r="F23" s="56">
        <v>90</v>
      </c>
      <c r="G23" s="51"/>
      <c r="H23" s="55">
        <v>6.3</v>
      </c>
      <c r="I23" s="77">
        <v>90</v>
      </c>
      <c r="J23" s="74"/>
      <c r="K23" s="64">
        <v>8.5</v>
      </c>
      <c r="L23" s="75">
        <v>90</v>
      </c>
      <c r="M23" s="51"/>
      <c r="N23" s="80">
        <v>3.3</v>
      </c>
      <c r="O23" s="81">
        <v>85</v>
      </c>
      <c r="P23" s="54"/>
      <c r="Q23" s="57">
        <v>4.0999999999999996</v>
      </c>
      <c r="R23" s="58">
        <v>90</v>
      </c>
    </row>
    <row r="24" spans="2:18" ht="20.100000000000001" customHeight="1">
      <c r="B24" s="59">
        <v>6.21</v>
      </c>
      <c r="C24" s="56">
        <v>89</v>
      </c>
      <c r="D24" s="54"/>
      <c r="E24" s="57">
        <v>7.21</v>
      </c>
      <c r="F24" s="56">
        <v>89</v>
      </c>
      <c r="G24" s="53"/>
      <c r="H24" s="59">
        <v>6.31</v>
      </c>
      <c r="I24" s="76">
        <v>89</v>
      </c>
      <c r="J24" s="74"/>
      <c r="K24" s="64">
        <v>8.51</v>
      </c>
      <c r="L24" s="56">
        <v>89</v>
      </c>
      <c r="M24" s="53"/>
      <c r="N24" s="80">
        <v>3.31</v>
      </c>
      <c r="O24" s="82">
        <v>84</v>
      </c>
      <c r="P24" s="54"/>
      <c r="Q24" s="63">
        <v>4.1100000000000003</v>
      </c>
      <c r="R24" s="58">
        <v>89</v>
      </c>
    </row>
    <row r="25" spans="2:18" ht="20.100000000000001" customHeight="1">
      <c r="B25" s="55">
        <v>6.22</v>
      </c>
      <c r="C25" s="60">
        <v>89</v>
      </c>
      <c r="D25" s="54"/>
      <c r="E25" s="57">
        <v>7.22</v>
      </c>
      <c r="F25" s="60">
        <v>89</v>
      </c>
      <c r="G25" s="53"/>
      <c r="H25" s="55">
        <v>6.32</v>
      </c>
      <c r="I25" s="76">
        <v>89</v>
      </c>
      <c r="J25" s="74"/>
      <c r="K25" s="64">
        <v>8.52</v>
      </c>
      <c r="L25" s="60">
        <v>89</v>
      </c>
      <c r="M25" s="53"/>
      <c r="N25" s="80">
        <v>3.32</v>
      </c>
      <c r="O25" s="81">
        <v>84</v>
      </c>
      <c r="P25" s="54"/>
      <c r="Q25" s="57">
        <v>4.12</v>
      </c>
      <c r="R25" s="58">
        <v>89</v>
      </c>
    </row>
    <row r="26" spans="2:18" ht="20.100000000000001" customHeight="1">
      <c r="B26" s="59">
        <v>6.23</v>
      </c>
      <c r="C26" s="60">
        <v>88</v>
      </c>
      <c r="D26" s="54"/>
      <c r="E26" s="57">
        <v>7.23</v>
      </c>
      <c r="F26" s="60">
        <v>88</v>
      </c>
      <c r="G26" s="53"/>
      <c r="H26" s="59">
        <v>6.33</v>
      </c>
      <c r="I26" s="76">
        <v>88</v>
      </c>
      <c r="J26" s="74"/>
      <c r="K26" s="64">
        <v>8.5299999999999994</v>
      </c>
      <c r="L26" s="60">
        <v>88</v>
      </c>
      <c r="M26" s="53"/>
      <c r="N26" s="80">
        <v>3.33</v>
      </c>
      <c r="O26" s="82">
        <v>83</v>
      </c>
      <c r="P26" s="54"/>
      <c r="Q26" s="63">
        <v>4.13</v>
      </c>
      <c r="R26" s="58">
        <v>88</v>
      </c>
    </row>
    <row r="27" spans="2:18" ht="20.100000000000001" customHeight="1">
      <c r="B27" s="55">
        <v>6.24</v>
      </c>
      <c r="C27" s="60">
        <v>88</v>
      </c>
      <c r="D27" s="54"/>
      <c r="E27" s="57">
        <v>7.24</v>
      </c>
      <c r="F27" s="60">
        <v>88</v>
      </c>
      <c r="G27" s="53"/>
      <c r="H27" s="55">
        <v>6.34</v>
      </c>
      <c r="I27" s="76">
        <v>88</v>
      </c>
      <c r="J27" s="74"/>
      <c r="K27" s="64">
        <v>8.5399999999999991</v>
      </c>
      <c r="L27" s="60">
        <v>88</v>
      </c>
      <c r="M27" s="53"/>
      <c r="N27" s="80">
        <v>3.34</v>
      </c>
      <c r="O27" s="81">
        <v>83</v>
      </c>
      <c r="P27" s="54"/>
      <c r="Q27" s="57">
        <v>4.1399999999999997</v>
      </c>
      <c r="R27" s="58">
        <v>88</v>
      </c>
    </row>
    <row r="28" spans="2:18" ht="20.100000000000001" customHeight="1">
      <c r="B28" s="59">
        <v>6.25</v>
      </c>
      <c r="C28" s="60">
        <v>87</v>
      </c>
      <c r="D28" s="54"/>
      <c r="E28" s="57">
        <v>7.25</v>
      </c>
      <c r="F28" s="60">
        <v>87</v>
      </c>
      <c r="G28" s="53"/>
      <c r="H28" s="59">
        <v>6.35</v>
      </c>
      <c r="I28" s="76">
        <v>87</v>
      </c>
      <c r="J28" s="74"/>
      <c r="K28" s="64">
        <v>8.5500000000000007</v>
      </c>
      <c r="L28" s="60">
        <v>87</v>
      </c>
      <c r="M28" s="53"/>
      <c r="N28" s="80">
        <v>3.35</v>
      </c>
      <c r="O28" s="82">
        <v>82</v>
      </c>
      <c r="P28" s="54"/>
      <c r="Q28" s="63">
        <v>4.1500000000000004</v>
      </c>
      <c r="R28" s="58">
        <v>87</v>
      </c>
    </row>
    <row r="29" spans="2:18" ht="20.100000000000001" customHeight="1">
      <c r="B29" s="55">
        <v>6.26</v>
      </c>
      <c r="C29" s="61">
        <v>87</v>
      </c>
      <c r="D29" s="54"/>
      <c r="E29" s="57">
        <v>7.26</v>
      </c>
      <c r="F29" s="61">
        <v>87</v>
      </c>
      <c r="G29" s="51"/>
      <c r="H29" s="55">
        <v>6.36</v>
      </c>
      <c r="I29" s="76">
        <v>87</v>
      </c>
      <c r="J29" s="74"/>
      <c r="K29" s="64">
        <v>8.56</v>
      </c>
      <c r="L29" s="60">
        <v>87</v>
      </c>
      <c r="M29" s="51"/>
      <c r="N29" s="80">
        <v>3.36</v>
      </c>
      <c r="O29" s="81">
        <v>82</v>
      </c>
      <c r="P29" s="54"/>
      <c r="Q29" s="57">
        <v>4.16</v>
      </c>
      <c r="R29" s="58">
        <v>87</v>
      </c>
    </row>
    <row r="30" spans="2:18" ht="20.100000000000001" customHeight="1">
      <c r="B30" s="59">
        <v>6.27</v>
      </c>
      <c r="C30" s="61">
        <v>86</v>
      </c>
      <c r="D30" s="54"/>
      <c r="E30" s="57">
        <v>7.27</v>
      </c>
      <c r="F30" s="61">
        <v>86</v>
      </c>
      <c r="G30" s="53"/>
      <c r="H30" s="59">
        <v>6.37</v>
      </c>
      <c r="I30" s="76">
        <v>86</v>
      </c>
      <c r="J30" s="74"/>
      <c r="K30" s="64">
        <v>8.5699999999999896</v>
      </c>
      <c r="L30" s="61">
        <v>86</v>
      </c>
      <c r="M30" s="53"/>
      <c r="N30" s="80">
        <v>3.37</v>
      </c>
      <c r="O30" s="82">
        <v>81</v>
      </c>
      <c r="P30" s="54"/>
      <c r="Q30" s="63">
        <v>4.17</v>
      </c>
      <c r="R30" s="58">
        <v>86</v>
      </c>
    </row>
    <row r="31" spans="2:18" ht="20.100000000000001" customHeight="1">
      <c r="B31" s="55">
        <v>6.28</v>
      </c>
      <c r="C31" s="61">
        <v>86</v>
      </c>
      <c r="D31" s="54"/>
      <c r="E31" s="57">
        <v>7.28</v>
      </c>
      <c r="F31" s="61">
        <v>86</v>
      </c>
      <c r="G31" s="53"/>
      <c r="H31" s="55">
        <v>6.38</v>
      </c>
      <c r="I31" s="76">
        <v>86</v>
      </c>
      <c r="J31" s="74"/>
      <c r="K31" s="64">
        <v>8.5799999999999894</v>
      </c>
      <c r="L31" s="60">
        <v>86</v>
      </c>
      <c r="M31" s="53"/>
      <c r="N31" s="80">
        <v>3.38</v>
      </c>
      <c r="O31" s="81">
        <v>81</v>
      </c>
      <c r="P31" s="54"/>
      <c r="Q31" s="57">
        <v>4.18</v>
      </c>
      <c r="R31" s="58">
        <v>86</v>
      </c>
    </row>
    <row r="32" spans="2:18" ht="20.100000000000001" customHeight="1">
      <c r="B32" s="59">
        <v>6.29</v>
      </c>
      <c r="C32" s="61">
        <v>85</v>
      </c>
      <c r="D32" s="54"/>
      <c r="E32" s="57">
        <v>7.29</v>
      </c>
      <c r="F32" s="61">
        <v>85</v>
      </c>
      <c r="G32" s="53"/>
      <c r="H32" s="59">
        <v>6.39</v>
      </c>
      <c r="I32" s="76">
        <v>85</v>
      </c>
      <c r="J32" s="74"/>
      <c r="K32" s="64">
        <v>8.5899999999999892</v>
      </c>
      <c r="L32" s="61">
        <v>85</v>
      </c>
      <c r="M32" s="53"/>
      <c r="N32" s="80">
        <v>3.39</v>
      </c>
      <c r="O32" s="82">
        <v>80</v>
      </c>
      <c r="P32" s="54"/>
      <c r="Q32" s="63">
        <v>4.1900000000000004</v>
      </c>
      <c r="R32" s="58">
        <v>85</v>
      </c>
    </row>
    <row r="33" spans="2:18" ht="15.75">
      <c r="B33" s="55">
        <v>6.3</v>
      </c>
      <c r="C33" s="61">
        <v>85</v>
      </c>
      <c r="D33" s="54"/>
      <c r="E33" s="57">
        <v>7.3</v>
      </c>
      <c r="F33" s="61">
        <v>85</v>
      </c>
      <c r="H33" s="55">
        <v>6.4</v>
      </c>
      <c r="I33" s="76">
        <v>85</v>
      </c>
      <c r="J33" s="74"/>
      <c r="K33" s="64">
        <v>9</v>
      </c>
      <c r="L33" s="60">
        <v>85</v>
      </c>
      <c r="N33" s="80">
        <v>3.4</v>
      </c>
      <c r="O33" s="81">
        <v>80</v>
      </c>
      <c r="P33" s="54"/>
      <c r="Q33" s="57">
        <v>4.2</v>
      </c>
      <c r="R33" s="58">
        <v>85</v>
      </c>
    </row>
    <row r="34" spans="2:18" ht="15.75">
      <c r="B34" s="59">
        <v>6.31</v>
      </c>
      <c r="C34" s="61">
        <v>84</v>
      </c>
      <c r="D34" s="54"/>
      <c r="E34" s="57">
        <v>7.31</v>
      </c>
      <c r="F34" s="61">
        <v>84</v>
      </c>
      <c r="H34" s="59">
        <v>6.41</v>
      </c>
      <c r="I34" s="76">
        <v>84</v>
      </c>
      <c r="J34" s="74"/>
      <c r="K34" s="64">
        <v>9.01</v>
      </c>
      <c r="L34" s="61">
        <v>84</v>
      </c>
      <c r="N34" s="80">
        <v>3.41</v>
      </c>
      <c r="O34" s="82">
        <v>79</v>
      </c>
      <c r="P34" s="54"/>
      <c r="Q34" s="63">
        <v>4.21</v>
      </c>
      <c r="R34" s="58">
        <v>84</v>
      </c>
    </row>
    <row r="35" spans="2:18" ht="15.75">
      <c r="B35" s="55">
        <v>6.32</v>
      </c>
      <c r="C35" s="61">
        <v>84</v>
      </c>
      <c r="D35" s="54"/>
      <c r="E35" s="57">
        <v>7.32</v>
      </c>
      <c r="F35" s="61">
        <v>84</v>
      </c>
      <c r="H35" s="55">
        <v>6.42</v>
      </c>
      <c r="I35" s="76">
        <v>84</v>
      </c>
      <c r="J35" s="74"/>
      <c r="K35" s="64">
        <v>9.02</v>
      </c>
      <c r="L35" s="60">
        <v>84</v>
      </c>
      <c r="N35" s="80">
        <v>3.42</v>
      </c>
      <c r="O35" s="81">
        <v>79</v>
      </c>
      <c r="P35" s="54"/>
      <c r="Q35" s="57">
        <v>4.22</v>
      </c>
      <c r="R35" s="58">
        <v>84</v>
      </c>
    </row>
    <row r="36" spans="2:18" ht="15.75">
      <c r="B36" s="59">
        <v>6.33</v>
      </c>
      <c r="C36" s="61">
        <v>83</v>
      </c>
      <c r="D36" s="54"/>
      <c r="E36" s="57">
        <v>7.33</v>
      </c>
      <c r="F36" s="61">
        <v>83</v>
      </c>
      <c r="H36" s="59">
        <v>6.43</v>
      </c>
      <c r="I36" s="76">
        <v>83</v>
      </c>
      <c r="J36" s="74"/>
      <c r="K36" s="64">
        <v>9.0299999999999994</v>
      </c>
      <c r="L36" s="61">
        <v>83</v>
      </c>
      <c r="N36" s="80">
        <v>3.43</v>
      </c>
      <c r="O36" s="82">
        <v>78</v>
      </c>
      <c r="P36" s="54"/>
      <c r="Q36" s="63">
        <v>4.2300000000000004</v>
      </c>
      <c r="R36" s="58">
        <v>83</v>
      </c>
    </row>
    <row r="37" spans="2:18" ht="15.75">
      <c r="B37" s="55">
        <v>6.34</v>
      </c>
      <c r="C37" s="61">
        <v>83</v>
      </c>
      <c r="D37" s="54"/>
      <c r="E37" s="57">
        <v>7.34</v>
      </c>
      <c r="F37" s="61">
        <v>83</v>
      </c>
      <c r="H37" s="55">
        <v>6.44</v>
      </c>
      <c r="I37" s="76">
        <v>83</v>
      </c>
      <c r="J37" s="74"/>
      <c r="K37" s="64">
        <v>9.0399999999999991</v>
      </c>
      <c r="L37" s="60">
        <v>83</v>
      </c>
      <c r="N37" s="80">
        <v>3.44</v>
      </c>
      <c r="O37" s="81">
        <v>78</v>
      </c>
      <c r="P37" s="54"/>
      <c r="Q37" s="57">
        <v>4.24</v>
      </c>
      <c r="R37" s="58">
        <v>83</v>
      </c>
    </row>
    <row r="38" spans="2:18" ht="15.75">
      <c r="B38" s="59">
        <v>6.35</v>
      </c>
      <c r="C38" s="61">
        <v>82</v>
      </c>
      <c r="D38" s="54"/>
      <c r="E38" s="57">
        <v>7.35</v>
      </c>
      <c r="F38" s="61">
        <v>82</v>
      </c>
      <c r="H38" s="59">
        <v>6.45</v>
      </c>
      <c r="I38" s="76">
        <v>82</v>
      </c>
      <c r="J38" s="74"/>
      <c r="K38" s="64">
        <v>9.0500000000000007</v>
      </c>
      <c r="L38" s="61">
        <v>82</v>
      </c>
      <c r="N38" s="80">
        <v>3.45</v>
      </c>
      <c r="O38" s="82">
        <v>77</v>
      </c>
      <c r="P38" s="54"/>
      <c r="Q38" s="63">
        <v>4.25</v>
      </c>
      <c r="R38" s="58">
        <v>82</v>
      </c>
    </row>
    <row r="39" spans="2:18" ht="15.75">
      <c r="B39" s="55">
        <v>6.36</v>
      </c>
      <c r="C39" s="61">
        <v>82</v>
      </c>
      <c r="D39" s="54"/>
      <c r="E39" s="57">
        <v>7.36</v>
      </c>
      <c r="F39" s="61">
        <v>82</v>
      </c>
      <c r="H39" s="55">
        <v>6.46</v>
      </c>
      <c r="I39" s="76">
        <v>82</v>
      </c>
      <c r="J39" s="74"/>
      <c r="K39" s="64">
        <v>9.06</v>
      </c>
      <c r="L39" s="60">
        <v>82</v>
      </c>
      <c r="N39" s="80">
        <v>3.46</v>
      </c>
      <c r="O39" s="81">
        <v>77</v>
      </c>
      <c r="P39" s="54"/>
      <c r="Q39" s="57">
        <v>4.26</v>
      </c>
      <c r="R39" s="58">
        <v>82</v>
      </c>
    </row>
    <row r="40" spans="2:18" ht="15.75">
      <c r="B40" s="59">
        <v>6.37</v>
      </c>
      <c r="C40" s="61">
        <v>81</v>
      </c>
      <c r="D40" s="54"/>
      <c r="E40" s="57">
        <v>7.37</v>
      </c>
      <c r="F40" s="61">
        <v>81</v>
      </c>
      <c r="H40" s="59">
        <v>6.47</v>
      </c>
      <c r="I40" s="76">
        <v>82</v>
      </c>
      <c r="J40" s="74"/>
      <c r="K40" s="64">
        <v>9.07</v>
      </c>
      <c r="L40" s="61">
        <v>81</v>
      </c>
      <c r="N40" s="80">
        <v>3.47</v>
      </c>
      <c r="O40" s="82">
        <v>76</v>
      </c>
      <c r="P40" s="54"/>
      <c r="Q40" s="63">
        <v>4.2699999999999996</v>
      </c>
      <c r="R40" s="58">
        <v>81</v>
      </c>
    </row>
    <row r="41" spans="2:18" ht="15.75">
      <c r="B41" s="55">
        <v>6.38</v>
      </c>
      <c r="C41" s="61">
        <v>81</v>
      </c>
      <c r="D41" s="54"/>
      <c r="E41" s="57">
        <v>7.38</v>
      </c>
      <c r="F41" s="61">
        <v>81</v>
      </c>
      <c r="H41" s="55">
        <v>6.48</v>
      </c>
      <c r="I41" s="77">
        <v>81</v>
      </c>
      <c r="J41" s="74"/>
      <c r="K41" s="64">
        <v>9.08</v>
      </c>
      <c r="L41" s="60">
        <v>81</v>
      </c>
      <c r="N41" s="80">
        <v>3.48</v>
      </c>
      <c r="O41" s="81">
        <v>76</v>
      </c>
      <c r="P41" s="54"/>
      <c r="Q41" s="57">
        <v>4.28</v>
      </c>
      <c r="R41" s="58">
        <v>81</v>
      </c>
    </row>
    <row r="42" spans="2:18" ht="15.75">
      <c r="B42" s="59">
        <v>6.39</v>
      </c>
      <c r="C42" s="61">
        <v>80</v>
      </c>
      <c r="D42" s="54"/>
      <c r="E42" s="57">
        <v>7.39</v>
      </c>
      <c r="F42" s="61">
        <v>80</v>
      </c>
      <c r="H42" s="59">
        <v>6.49</v>
      </c>
      <c r="I42" s="77">
        <v>81</v>
      </c>
      <c r="J42" s="74"/>
      <c r="K42" s="64">
        <v>9.09</v>
      </c>
      <c r="L42" s="61">
        <v>80</v>
      </c>
      <c r="N42" s="80">
        <v>3.49</v>
      </c>
      <c r="O42" s="82">
        <v>75</v>
      </c>
      <c r="P42" s="54"/>
      <c r="Q42" s="63">
        <v>4.29</v>
      </c>
      <c r="R42" s="58">
        <v>80</v>
      </c>
    </row>
    <row r="43" spans="2:18" ht="15.75">
      <c r="B43" s="55">
        <v>6.4</v>
      </c>
      <c r="C43" s="61">
        <v>80</v>
      </c>
      <c r="D43" s="54"/>
      <c r="E43" s="57">
        <v>7.4</v>
      </c>
      <c r="F43" s="61">
        <v>80</v>
      </c>
      <c r="H43" s="55">
        <v>6.5</v>
      </c>
      <c r="I43" s="77">
        <v>81</v>
      </c>
      <c r="J43" s="74"/>
      <c r="K43" s="64">
        <v>9.1</v>
      </c>
      <c r="L43" s="75">
        <v>80</v>
      </c>
      <c r="N43" s="80">
        <v>3.5</v>
      </c>
      <c r="O43" s="81">
        <v>75</v>
      </c>
      <c r="P43" s="54"/>
      <c r="Q43" s="57">
        <v>4.3</v>
      </c>
      <c r="R43" s="58">
        <v>80</v>
      </c>
    </row>
    <row r="44" spans="2:18" ht="15.75">
      <c r="B44" s="59">
        <v>6.41</v>
      </c>
      <c r="C44" s="61">
        <v>79</v>
      </c>
      <c r="D44" s="54"/>
      <c r="E44" s="57">
        <v>7.41</v>
      </c>
      <c r="F44" s="61">
        <v>79</v>
      </c>
      <c r="H44" s="59">
        <v>6.51</v>
      </c>
      <c r="I44" s="76">
        <v>80</v>
      </c>
      <c r="J44" s="74"/>
      <c r="K44" s="64">
        <v>9.11</v>
      </c>
      <c r="L44" s="61">
        <v>79</v>
      </c>
      <c r="N44" s="80">
        <v>3.51</v>
      </c>
      <c r="O44" s="82">
        <v>74</v>
      </c>
      <c r="P44" s="54"/>
      <c r="Q44" s="63">
        <v>4.3099999999999996</v>
      </c>
      <c r="R44" s="58">
        <v>79</v>
      </c>
    </row>
    <row r="45" spans="2:18" ht="15.75">
      <c r="B45" s="55">
        <v>6.42</v>
      </c>
      <c r="C45" s="61">
        <v>79</v>
      </c>
      <c r="D45" s="54"/>
      <c r="E45" s="57">
        <v>7.42</v>
      </c>
      <c r="F45" s="61">
        <v>79</v>
      </c>
      <c r="H45" s="55">
        <v>6.52</v>
      </c>
      <c r="I45" s="76">
        <v>80</v>
      </c>
      <c r="J45" s="74"/>
      <c r="K45" s="64">
        <v>9.1199999999999992</v>
      </c>
      <c r="L45" s="60">
        <v>79</v>
      </c>
      <c r="N45" s="80">
        <v>3.52</v>
      </c>
      <c r="O45" s="81">
        <v>74</v>
      </c>
      <c r="P45" s="54"/>
      <c r="Q45" s="57">
        <v>4.32</v>
      </c>
      <c r="R45" s="58">
        <v>79</v>
      </c>
    </row>
    <row r="46" spans="2:18" ht="15.75">
      <c r="B46" s="59">
        <v>6.43</v>
      </c>
      <c r="C46" s="61">
        <v>78</v>
      </c>
      <c r="D46" s="54"/>
      <c r="E46" s="57">
        <v>7.43</v>
      </c>
      <c r="F46" s="61">
        <v>78</v>
      </c>
      <c r="H46" s="59">
        <v>6.53</v>
      </c>
      <c r="I46" s="76">
        <v>80</v>
      </c>
      <c r="J46" s="74"/>
      <c r="K46" s="64">
        <v>9.1300000000000008</v>
      </c>
      <c r="L46" s="61">
        <v>78</v>
      </c>
      <c r="N46" s="80">
        <v>3.53</v>
      </c>
      <c r="O46" s="82">
        <v>73</v>
      </c>
      <c r="P46" s="54"/>
      <c r="Q46" s="63">
        <v>4.33</v>
      </c>
      <c r="R46" s="58">
        <v>78</v>
      </c>
    </row>
    <row r="47" spans="2:18" ht="15.75">
      <c r="B47" s="55">
        <v>6.44</v>
      </c>
      <c r="C47" s="61">
        <v>78</v>
      </c>
      <c r="D47" s="54"/>
      <c r="E47" s="57">
        <v>7.44</v>
      </c>
      <c r="F47" s="61">
        <v>78</v>
      </c>
      <c r="H47" s="55">
        <v>6.54</v>
      </c>
      <c r="I47" s="76">
        <v>79</v>
      </c>
      <c r="J47" s="74"/>
      <c r="K47" s="64">
        <v>9.14</v>
      </c>
      <c r="L47" s="60">
        <v>78</v>
      </c>
      <c r="N47" s="80">
        <v>3.54</v>
      </c>
      <c r="O47" s="81">
        <v>73</v>
      </c>
      <c r="P47" s="54"/>
      <c r="Q47" s="57">
        <v>4.34</v>
      </c>
      <c r="R47" s="58">
        <v>78</v>
      </c>
    </row>
    <row r="48" spans="2:18" ht="15.75">
      <c r="B48" s="59">
        <v>6.45</v>
      </c>
      <c r="C48" s="61">
        <v>77</v>
      </c>
      <c r="D48" s="54"/>
      <c r="E48" s="57">
        <v>7.45</v>
      </c>
      <c r="F48" s="61">
        <v>77</v>
      </c>
      <c r="H48" s="59">
        <v>6.55</v>
      </c>
      <c r="I48" s="76">
        <v>79</v>
      </c>
      <c r="J48" s="74"/>
      <c r="K48" s="64">
        <v>9.15</v>
      </c>
      <c r="L48" s="61">
        <v>77</v>
      </c>
      <c r="N48" s="80">
        <v>3.55</v>
      </c>
      <c r="O48" s="82">
        <v>72</v>
      </c>
      <c r="P48" s="54"/>
      <c r="Q48" s="63">
        <v>4.3499999999999996</v>
      </c>
      <c r="R48" s="58">
        <v>77</v>
      </c>
    </row>
    <row r="49" spans="2:18" ht="15.75">
      <c r="B49" s="55">
        <v>6.46</v>
      </c>
      <c r="C49" s="61">
        <v>77</v>
      </c>
      <c r="D49" s="54"/>
      <c r="E49" s="57">
        <v>7.46</v>
      </c>
      <c r="F49" s="61">
        <v>77</v>
      </c>
      <c r="H49" s="55">
        <v>6.56</v>
      </c>
      <c r="I49" s="76">
        <v>79</v>
      </c>
      <c r="J49" s="74"/>
      <c r="K49" s="64">
        <v>9.16</v>
      </c>
      <c r="L49" s="60">
        <v>77</v>
      </c>
      <c r="N49" s="80">
        <v>3.56</v>
      </c>
      <c r="O49" s="81">
        <v>72</v>
      </c>
      <c r="P49" s="54"/>
      <c r="Q49" s="57">
        <v>4.3600000000000003</v>
      </c>
      <c r="R49" s="58">
        <v>77</v>
      </c>
    </row>
    <row r="50" spans="2:18" ht="15.75">
      <c r="B50" s="59">
        <v>6.47</v>
      </c>
      <c r="C50" s="61">
        <v>76</v>
      </c>
      <c r="D50" s="54"/>
      <c r="E50" s="57">
        <v>7.47</v>
      </c>
      <c r="F50" s="61">
        <v>76</v>
      </c>
      <c r="H50" s="59">
        <v>6.57</v>
      </c>
      <c r="I50" s="76">
        <v>78</v>
      </c>
      <c r="J50" s="74"/>
      <c r="K50" s="64">
        <v>9.17</v>
      </c>
      <c r="L50" s="61">
        <v>76</v>
      </c>
      <c r="N50" s="80">
        <v>3.57</v>
      </c>
      <c r="O50" s="82">
        <v>71</v>
      </c>
      <c r="P50" s="54"/>
      <c r="Q50" s="63">
        <v>4.37</v>
      </c>
      <c r="R50" s="58">
        <v>76</v>
      </c>
    </row>
    <row r="51" spans="2:18" ht="15.75">
      <c r="B51" s="55">
        <v>6.48</v>
      </c>
      <c r="C51" s="61">
        <v>76</v>
      </c>
      <c r="D51" s="54"/>
      <c r="E51" s="57">
        <v>7.48</v>
      </c>
      <c r="F51" s="61">
        <v>76</v>
      </c>
      <c r="H51" s="55">
        <v>6.58</v>
      </c>
      <c r="I51" s="76">
        <v>78</v>
      </c>
      <c r="J51" s="74"/>
      <c r="K51" s="64">
        <v>9.18</v>
      </c>
      <c r="L51" s="60">
        <v>76</v>
      </c>
      <c r="N51" s="80">
        <v>3.58</v>
      </c>
      <c r="O51" s="81">
        <v>71</v>
      </c>
      <c r="P51" s="54"/>
      <c r="Q51" s="57">
        <v>4.38</v>
      </c>
      <c r="R51" s="58">
        <v>76</v>
      </c>
    </row>
    <row r="52" spans="2:18" ht="15.75">
      <c r="B52" s="59">
        <v>6.49</v>
      </c>
      <c r="C52" s="61">
        <v>75</v>
      </c>
      <c r="D52" s="54"/>
      <c r="E52" s="57">
        <v>7.49</v>
      </c>
      <c r="F52" s="61">
        <v>75</v>
      </c>
      <c r="H52" s="59">
        <v>6.59</v>
      </c>
      <c r="I52" s="76">
        <v>78</v>
      </c>
      <c r="J52" s="74"/>
      <c r="K52" s="64">
        <v>9.19</v>
      </c>
      <c r="L52" s="61">
        <v>76</v>
      </c>
      <c r="N52" s="80">
        <v>3.59</v>
      </c>
      <c r="O52" s="82">
        <v>70</v>
      </c>
      <c r="P52" s="54"/>
      <c r="Q52" s="63">
        <v>4.3899999999999997</v>
      </c>
      <c r="R52" s="58">
        <v>75</v>
      </c>
    </row>
    <row r="53" spans="2:18" ht="15.75">
      <c r="B53" s="55">
        <v>6.5</v>
      </c>
      <c r="C53" s="61">
        <v>75</v>
      </c>
      <c r="D53" s="54"/>
      <c r="E53" s="57">
        <v>7.5</v>
      </c>
      <c r="F53" s="61">
        <v>75</v>
      </c>
      <c r="H53" s="55">
        <v>7</v>
      </c>
      <c r="I53" s="76">
        <v>77</v>
      </c>
      <c r="J53" s="74"/>
      <c r="K53" s="64">
        <v>9.1999999999999993</v>
      </c>
      <c r="L53" s="60">
        <v>75</v>
      </c>
      <c r="N53" s="80">
        <v>4</v>
      </c>
      <c r="O53" s="81">
        <v>70</v>
      </c>
      <c r="P53" s="54"/>
      <c r="Q53" s="57">
        <v>4.4000000000000004</v>
      </c>
      <c r="R53" s="58">
        <v>75</v>
      </c>
    </row>
    <row r="54" spans="2:18" ht="15.75">
      <c r="B54" s="59">
        <v>6.5100000000000096</v>
      </c>
      <c r="C54" s="61">
        <v>74</v>
      </c>
      <c r="D54" s="54"/>
      <c r="E54" s="57">
        <v>7.51</v>
      </c>
      <c r="F54" s="61">
        <v>74</v>
      </c>
      <c r="H54" s="55">
        <v>7.01</v>
      </c>
      <c r="I54" s="76">
        <v>77</v>
      </c>
      <c r="J54" s="74"/>
      <c r="K54" s="64">
        <v>9.2100000000000009</v>
      </c>
      <c r="L54" s="60">
        <v>75</v>
      </c>
      <c r="N54" s="80">
        <v>4.01</v>
      </c>
      <c r="O54" s="82">
        <v>69</v>
      </c>
      <c r="P54" s="54"/>
      <c r="Q54" s="63">
        <v>4.41</v>
      </c>
      <c r="R54" s="58">
        <v>74</v>
      </c>
    </row>
    <row r="55" spans="2:18" ht="15.75">
      <c r="B55" s="55">
        <v>6.52000000000002</v>
      </c>
      <c r="C55" s="61">
        <v>74</v>
      </c>
      <c r="D55" s="54"/>
      <c r="E55" s="57">
        <v>7.52</v>
      </c>
      <c r="F55" s="61">
        <v>74</v>
      </c>
      <c r="H55" s="55">
        <v>7.02</v>
      </c>
      <c r="I55" s="76">
        <v>77</v>
      </c>
      <c r="J55" s="74"/>
      <c r="K55" s="64">
        <v>9.2200000000000006</v>
      </c>
      <c r="L55" s="60">
        <v>75</v>
      </c>
      <c r="N55" s="83">
        <v>4.0199999999999996</v>
      </c>
      <c r="O55" s="81">
        <v>69</v>
      </c>
      <c r="P55" s="54"/>
      <c r="Q55" s="57">
        <v>4.42</v>
      </c>
      <c r="R55" s="58">
        <v>74</v>
      </c>
    </row>
    <row r="56" spans="2:18" ht="15.75">
      <c r="B56" s="59">
        <v>6.5300000000000296</v>
      </c>
      <c r="C56" s="61">
        <v>73</v>
      </c>
      <c r="D56" s="54"/>
      <c r="E56" s="57">
        <v>7.53</v>
      </c>
      <c r="F56" s="61">
        <v>73</v>
      </c>
      <c r="H56" s="55">
        <v>7.03</v>
      </c>
      <c r="I56" s="76">
        <v>76</v>
      </c>
      <c r="J56" s="74"/>
      <c r="K56" s="64">
        <v>9.23</v>
      </c>
      <c r="L56" s="61">
        <v>74</v>
      </c>
      <c r="N56" s="80">
        <v>4.03</v>
      </c>
      <c r="O56" s="82">
        <v>68</v>
      </c>
      <c r="P56" s="54"/>
      <c r="Q56" s="63">
        <v>4.43</v>
      </c>
      <c r="R56" s="58">
        <v>74</v>
      </c>
    </row>
    <row r="57" spans="2:18" ht="15.75">
      <c r="B57" s="55">
        <v>6.54000000000004</v>
      </c>
      <c r="C57" s="61">
        <v>73</v>
      </c>
      <c r="D57" s="54"/>
      <c r="E57" s="57">
        <v>7.54</v>
      </c>
      <c r="F57" s="61">
        <v>73</v>
      </c>
      <c r="H57" s="55">
        <v>7.04</v>
      </c>
      <c r="I57" s="76">
        <v>76</v>
      </c>
      <c r="J57" s="74"/>
      <c r="K57" s="64">
        <v>9.24</v>
      </c>
      <c r="L57" s="61">
        <v>74</v>
      </c>
      <c r="N57" s="83">
        <v>4.04</v>
      </c>
      <c r="O57" s="81">
        <v>68</v>
      </c>
      <c r="P57" s="54"/>
      <c r="Q57" s="57">
        <v>4.4400000000000004</v>
      </c>
      <c r="R57" s="58">
        <v>73</v>
      </c>
    </row>
    <row r="58" spans="2:18" ht="15.75">
      <c r="B58" s="59">
        <v>6.5500000000000496</v>
      </c>
      <c r="C58" s="61">
        <v>72</v>
      </c>
      <c r="D58" s="54"/>
      <c r="E58" s="57">
        <v>7.55</v>
      </c>
      <c r="F58" s="61">
        <v>72</v>
      </c>
      <c r="H58" s="55">
        <v>7.05</v>
      </c>
      <c r="I58" s="76">
        <v>76</v>
      </c>
      <c r="J58" s="74"/>
      <c r="K58" s="64">
        <v>9.25</v>
      </c>
      <c r="L58" s="61">
        <v>74</v>
      </c>
      <c r="N58" s="80">
        <v>4.05</v>
      </c>
      <c r="O58" s="82">
        <v>67</v>
      </c>
      <c r="P58" s="54"/>
      <c r="Q58" s="63">
        <v>4.45</v>
      </c>
      <c r="R58" s="58">
        <v>73</v>
      </c>
    </row>
    <row r="59" spans="2:18" ht="15.75">
      <c r="B59" s="55">
        <v>6.56000000000006</v>
      </c>
      <c r="C59" s="61">
        <v>72</v>
      </c>
      <c r="D59" s="54"/>
      <c r="E59" s="57">
        <v>7.56</v>
      </c>
      <c r="F59" s="61">
        <v>72</v>
      </c>
      <c r="H59" s="55">
        <v>7.06</v>
      </c>
      <c r="I59" s="76">
        <v>76</v>
      </c>
      <c r="J59" s="74"/>
      <c r="K59" s="64">
        <v>9.26</v>
      </c>
      <c r="L59" s="60">
        <v>73</v>
      </c>
      <c r="N59" s="83">
        <v>4.0599999999999996</v>
      </c>
      <c r="O59" s="81">
        <v>67</v>
      </c>
      <c r="P59" s="54"/>
      <c r="Q59" s="57">
        <v>4.46</v>
      </c>
      <c r="R59" s="58">
        <v>73</v>
      </c>
    </row>
    <row r="60" spans="2:18" ht="15.75">
      <c r="B60" s="59">
        <v>6.5700000000000696</v>
      </c>
      <c r="C60" s="61">
        <v>71</v>
      </c>
      <c r="D60" s="54"/>
      <c r="E60" s="57">
        <v>7.57</v>
      </c>
      <c r="F60" s="61">
        <v>71</v>
      </c>
      <c r="H60" s="55">
        <v>7.07</v>
      </c>
      <c r="I60" s="76">
        <v>75</v>
      </c>
      <c r="J60" s="74"/>
      <c r="K60" s="64">
        <v>9.27</v>
      </c>
      <c r="L60" s="60">
        <v>73</v>
      </c>
      <c r="N60" s="80">
        <v>4.07</v>
      </c>
      <c r="O60" s="82">
        <v>66</v>
      </c>
      <c r="P60" s="54"/>
      <c r="Q60" s="63">
        <v>4.47</v>
      </c>
      <c r="R60" s="58">
        <v>72</v>
      </c>
    </row>
    <row r="61" spans="2:18" ht="15.75">
      <c r="B61" s="55">
        <v>6.58000000000008</v>
      </c>
      <c r="C61" s="61">
        <v>71</v>
      </c>
      <c r="D61" s="54"/>
      <c r="E61" s="57">
        <v>7.58</v>
      </c>
      <c r="F61" s="61">
        <v>71</v>
      </c>
      <c r="H61" s="55">
        <v>7.08</v>
      </c>
      <c r="I61" s="76">
        <v>75</v>
      </c>
      <c r="J61" s="74"/>
      <c r="K61" s="64">
        <v>9.2799999999999994</v>
      </c>
      <c r="L61" s="60">
        <v>73</v>
      </c>
      <c r="N61" s="83">
        <v>4.08</v>
      </c>
      <c r="O61" s="81">
        <v>66</v>
      </c>
      <c r="P61" s="54"/>
      <c r="Q61" s="57">
        <v>4.4800000000000004</v>
      </c>
      <c r="R61" s="58">
        <v>72</v>
      </c>
    </row>
    <row r="62" spans="2:18" ht="15.75">
      <c r="B62" s="59">
        <v>6.5900000000000896</v>
      </c>
      <c r="C62" s="61">
        <v>70</v>
      </c>
      <c r="D62" s="54"/>
      <c r="E62" s="57">
        <v>7.59</v>
      </c>
      <c r="F62" s="61">
        <v>70</v>
      </c>
      <c r="H62" s="55">
        <v>7.09</v>
      </c>
      <c r="I62" s="76">
        <v>75</v>
      </c>
      <c r="J62" s="74"/>
      <c r="K62" s="64">
        <v>9.2899999999999991</v>
      </c>
      <c r="L62" s="61">
        <v>72</v>
      </c>
      <c r="N62" s="80">
        <v>4.09</v>
      </c>
      <c r="O62" s="82">
        <v>65</v>
      </c>
      <c r="P62" s="54"/>
      <c r="Q62" s="63">
        <v>4.49</v>
      </c>
      <c r="R62" s="58">
        <v>72</v>
      </c>
    </row>
    <row r="63" spans="2:18" ht="15.75">
      <c r="B63" s="55">
        <v>7</v>
      </c>
      <c r="C63" s="61">
        <v>70</v>
      </c>
      <c r="D63" s="54"/>
      <c r="E63" s="57">
        <v>8</v>
      </c>
      <c r="F63" s="61">
        <v>70</v>
      </c>
      <c r="H63" s="55">
        <v>7.1</v>
      </c>
      <c r="I63" s="76">
        <v>75</v>
      </c>
      <c r="J63" s="74"/>
      <c r="K63" s="64">
        <v>9.3000000000000007</v>
      </c>
      <c r="L63" s="61">
        <v>72</v>
      </c>
      <c r="N63" s="83">
        <v>4.0999999999999996</v>
      </c>
      <c r="O63" s="81">
        <v>65</v>
      </c>
      <c r="P63" s="54"/>
      <c r="Q63" s="57">
        <v>4.5</v>
      </c>
      <c r="R63" s="58">
        <v>71</v>
      </c>
    </row>
    <row r="64" spans="2:18" ht="15.75">
      <c r="B64" s="55">
        <v>7.01</v>
      </c>
      <c r="C64" s="61">
        <v>69</v>
      </c>
      <c r="D64" s="54"/>
      <c r="E64" s="57">
        <v>8.01</v>
      </c>
      <c r="F64" s="61">
        <v>69</v>
      </c>
      <c r="H64" s="55">
        <v>7.11</v>
      </c>
      <c r="I64" s="76">
        <v>74</v>
      </c>
      <c r="J64" s="74"/>
      <c r="K64" s="64">
        <v>9.31</v>
      </c>
      <c r="L64" s="61">
        <v>72</v>
      </c>
      <c r="N64" s="80">
        <v>4.1100000000000003</v>
      </c>
      <c r="O64" s="82">
        <v>64</v>
      </c>
      <c r="P64" s="54"/>
      <c r="Q64" s="63">
        <v>4.51</v>
      </c>
      <c r="R64" s="58">
        <v>71</v>
      </c>
    </row>
    <row r="65" spans="2:18" ht="15.75">
      <c r="B65" s="55">
        <v>7.02</v>
      </c>
      <c r="C65" s="60">
        <v>69</v>
      </c>
      <c r="D65" s="54"/>
      <c r="E65" s="57">
        <v>8.02</v>
      </c>
      <c r="F65" s="60">
        <v>69</v>
      </c>
      <c r="H65" s="55">
        <v>7.12</v>
      </c>
      <c r="I65" s="76">
        <v>74</v>
      </c>
      <c r="J65" s="74"/>
      <c r="K65" s="64">
        <v>9.32</v>
      </c>
      <c r="L65" s="61">
        <v>71</v>
      </c>
      <c r="N65" s="83">
        <v>4.12</v>
      </c>
      <c r="O65" s="81">
        <v>64</v>
      </c>
      <c r="P65" s="54"/>
      <c r="Q65" s="57">
        <v>4.5199999999999996</v>
      </c>
      <c r="R65" s="58">
        <v>71</v>
      </c>
    </row>
    <row r="66" spans="2:18" ht="15.75">
      <c r="B66" s="55">
        <v>7.03</v>
      </c>
      <c r="C66" s="60">
        <v>69</v>
      </c>
      <c r="D66" s="54"/>
      <c r="E66" s="57">
        <v>8.0299999999999994</v>
      </c>
      <c r="F66" s="60">
        <v>68</v>
      </c>
      <c r="H66" s="55">
        <v>7.13</v>
      </c>
      <c r="I66" s="76">
        <v>74</v>
      </c>
      <c r="J66" s="74"/>
      <c r="K66" s="64">
        <v>9.33</v>
      </c>
      <c r="L66" s="61">
        <v>71</v>
      </c>
      <c r="N66" s="80">
        <v>4.13</v>
      </c>
      <c r="O66" s="82">
        <v>63</v>
      </c>
      <c r="P66" s="54"/>
      <c r="Q66" s="63">
        <v>4.53</v>
      </c>
      <c r="R66" s="58">
        <v>70</v>
      </c>
    </row>
    <row r="67" spans="2:18" ht="15.75">
      <c r="B67" s="55">
        <v>7.04</v>
      </c>
      <c r="C67" s="61">
        <v>68</v>
      </c>
      <c r="D67" s="54"/>
      <c r="E67" s="57">
        <v>8.0399999999999991</v>
      </c>
      <c r="F67" s="61">
        <v>68</v>
      </c>
      <c r="H67" s="55">
        <v>7.14</v>
      </c>
      <c r="I67" s="76">
        <v>74</v>
      </c>
      <c r="J67" s="74"/>
      <c r="K67" s="64">
        <v>9.34</v>
      </c>
      <c r="L67" s="61">
        <v>71</v>
      </c>
      <c r="N67" s="83">
        <v>4.1399999999999997</v>
      </c>
      <c r="O67" s="81">
        <v>63</v>
      </c>
      <c r="P67" s="54"/>
      <c r="Q67" s="57">
        <v>4.54</v>
      </c>
      <c r="R67" s="58">
        <v>70</v>
      </c>
    </row>
    <row r="68" spans="2:18" ht="15.75">
      <c r="B68" s="55">
        <v>7.05</v>
      </c>
      <c r="C68" s="61">
        <v>68</v>
      </c>
      <c r="D68" s="54"/>
      <c r="E68" s="57">
        <v>8.0500000000000007</v>
      </c>
      <c r="F68" s="61">
        <v>67</v>
      </c>
      <c r="H68" s="55">
        <v>7.15</v>
      </c>
      <c r="I68" s="77">
        <v>73</v>
      </c>
      <c r="J68" s="74"/>
      <c r="K68" s="64">
        <v>9.35</v>
      </c>
      <c r="L68" s="61">
        <v>70</v>
      </c>
      <c r="N68" s="80">
        <v>4.1500000000000004</v>
      </c>
      <c r="O68" s="82">
        <v>62</v>
      </c>
      <c r="P68" s="54"/>
      <c r="Q68" s="63">
        <v>4.55</v>
      </c>
      <c r="R68" s="58">
        <v>70</v>
      </c>
    </row>
    <row r="69" spans="2:18" ht="15.75">
      <c r="B69" s="55">
        <v>7.06</v>
      </c>
      <c r="C69" s="61">
        <v>68</v>
      </c>
      <c r="D69" s="54"/>
      <c r="E69" s="57">
        <v>8.06</v>
      </c>
      <c r="F69" s="61">
        <v>67</v>
      </c>
      <c r="H69" s="55">
        <v>7.16</v>
      </c>
      <c r="I69" s="77">
        <v>73</v>
      </c>
      <c r="J69" s="74"/>
      <c r="K69" s="64">
        <v>9.36</v>
      </c>
      <c r="L69" s="61">
        <v>70</v>
      </c>
      <c r="N69" s="83">
        <v>4.16</v>
      </c>
      <c r="O69" s="81">
        <v>62</v>
      </c>
      <c r="P69" s="54"/>
      <c r="Q69" s="57">
        <v>4.5599999999999996</v>
      </c>
      <c r="R69" s="58">
        <v>69</v>
      </c>
    </row>
    <row r="70" spans="2:18" ht="15.75">
      <c r="B70" s="55">
        <v>7.07</v>
      </c>
      <c r="C70" s="61">
        <v>67</v>
      </c>
      <c r="D70" s="54"/>
      <c r="E70" s="57">
        <v>8.07</v>
      </c>
      <c r="F70" s="61">
        <v>66</v>
      </c>
      <c r="H70" s="55">
        <v>7.17</v>
      </c>
      <c r="I70" s="77">
        <v>73</v>
      </c>
      <c r="J70" s="74"/>
      <c r="K70" s="64">
        <v>9.3699999999999992</v>
      </c>
      <c r="L70" s="61">
        <v>70</v>
      </c>
      <c r="N70" s="80">
        <v>4.17</v>
      </c>
      <c r="O70" s="82">
        <v>61</v>
      </c>
      <c r="P70" s="54"/>
      <c r="Q70" s="63">
        <v>4.57</v>
      </c>
      <c r="R70" s="58">
        <v>69</v>
      </c>
    </row>
    <row r="71" spans="2:18" ht="15.75">
      <c r="B71" s="55">
        <v>7.08</v>
      </c>
      <c r="C71" s="60">
        <v>67</v>
      </c>
      <c r="D71" s="54"/>
      <c r="E71" s="57">
        <v>8.08</v>
      </c>
      <c r="F71" s="60">
        <v>66</v>
      </c>
      <c r="H71" s="55">
        <v>7.18</v>
      </c>
      <c r="I71" s="77">
        <v>73</v>
      </c>
      <c r="J71" s="74"/>
      <c r="K71" s="64">
        <v>9.3800000000000008</v>
      </c>
      <c r="L71" s="61">
        <v>69</v>
      </c>
      <c r="N71" s="83">
        <v>4.18</v>
      </c>
      <c r="O71" s="81">
        <v>61</v>
      </c>
      <c r="P71" s="54"/>
      <c r="Q71" s="57">
        <v>4.58</v>
      </c>
      <c r="R71" s="58">
        <v>69</v>
      </c>
    </row>
    <row r="72" spans="2:18" ht="15.75">
      <c r="B72" s="55">
        <v>7.09</v>
      </c>
      <c r="C72" s="60">
        <v>67</v>
      </c>
      <c r="D72" s="54"/>
      <c r="E72" s="57">
        <v>8.09</v>
      </c>
      <c r="F72" s="60">
        <v>65</v>
      </c>
      <c r="H72" s="55">
        <v>7.19</v>
      </c>
      <c r="I72" s="76">
        <v>72</v>
      </c>
      <c r="J72" s="74"/>
      <c r="K72" s="64">
        <v>9.39</v>
      </c>
      <c r="L72" s="61">
        <v>69</v>
      </c>
      <c r="N72" s="80">
        <v>4.1900000000000004</v>
      </c>
      <c r="O72" s="82">
        <v>60</v>
      </c>
      <c r="P72" s="54"/>
      <c r="Q72" s="63">
        <v>4.59</v>
      </c>
      <c r="R72" s="58">
        <v>68</v>
      </c>
    </row>
    <row r="73" spans="2:18" ht="15.75">
      <c r="B73" s="55">
        <v>7.1</v>
      </c>
      <c r="C73" s="61">
        <v>66</v>
      </c>
      <c r="D73" s="54"/>
      <c r="E73" s="57">
        <v>8.1</v>
      </c>
      <c r="F73" s="61">
        <v>65</v>
      </c>
      <c r="H73" s="55">
        <v>7.2</v>
      </c>
      <c r="I73" s="76">
        <v>72</v>
      </c>
      <c r="J73" s="74"/>
      <c r="K73" s="64">
        <v>9.4</v>
      </c>
      <c r="L73" s="61">
        <v>69</v>
      </c>
      <c r="N73" s="83">
        <v>4.2</v>
      </c>
      <c r="O73" s="81">
        <v>60</v>
      </c>
      <c r="P73" s="54"/>
      <c r="Q73" s="57">
        <v>5</v>
      </c>
      <c r="R73" s="58">
        <v>68</v>
      </c>
    </row>
    <row r="74" spans="2:18" ht="15.75">
      <c r="B74" s="55">
        <v>7.11</v>
      </c>
      <c r="C74" s="61">
        <v>66</v>
      </c>
      <c r="D74" s="54"/>
      <c r="E74" s="57">
        <v>8.11</v>
      </c>
      <c r="F74" s="61">
        <v>64</v>
      </c>
      <c r="H74" s="55">
        <v>7.21</v>
      </c>
      <c r="I74" s="76">
        <v>72</v>
      </c>
      <c r="J74" s="74"/>
      <c r="K74" s="64">
        <v>9.41</v>
      </c>
      <c r="L74" s="61">
        <v>68</v>
      </c>
      <c r="N74" s="80">
        <v>4.21</v>
      </c>
      <c r="O74" s="82">
        <v>59</v>
      </c>
      <c r="P74" s="54"/>
      <c r="Q74" s="63">
        <v>5.01</v>
      </c>
      <c r="R74" s="58">
        <v>68</v>
      </c>
    </row>
    <row r="75" spans="2:18" ht="15.75">
      <c r="B75" s="55">
        <v>7.12</v>
      </c>
      <c r="C75" s="61">
        <v>66</v>
      </c>
      <c r="D75" s="54"/>
      <c r="E75" s="57">
        <v>8.1199999999999992</v>
      </c>
      <c r="F75" s="61">
        <v>64</v>
      </c>
      <c r="H75" s="55">
        <v>7.22</v>
      </c>
      <c r="I75" s="76">
        <v>72</v>
      </c>
      <c r="J75" s="74"/>
      <c r="K75" s="64">
        <v>9.42</v>
      </c>
      <c r="L75" s="61">
        <v>68</v>
      </c>
      <c r="N75" s="83">
        <v>4.22</v>
      </c>
      <c r="O75" s="82">
        <v>59</v>
      </c>
      <c r="P75" s="54"/>
      <c r="Q75" s="57">
        <v>5.0199999999999996</v>
      </c>
      <c r="R75" s="58">
        <v>67</v>
      </c>
    </row>
    <row r="76" spans="2:18" ht="15.75">
      <c r="B76" s="55">
        <v>7.13</v>
      </c>
      <c r="C76" s="61">
        <v>65</v>
      </c>
      <c r="D76" s="54"/>
      <c r="E76" s="57">
        <v>8.1300000000000008</v>
      </c>
      <c r="F76" s="61">
        <v>63</v>
      </c>
      <c r="H76" s="55">
        <v>7.23</v>
      </c>
      <c r="I76" s="76">
        <v>71</v>
      </c>
      <c r="J76" s="74"/>
      <c r="K76" s="64">
        <v>9.43</v>
      </c>
      <c r="L76" s="61">
        <v>68</v>
      </c>
      <c r="N76" s="80">
        <v>4.2300000000000004</v>
      </c>
      <c r="O76" s="82">
        <v>58</v>
      </c>
      <c r="P76" s="54"/>
      <c r="Q76" s="63">
        <v>5.03</v>
      </c>
      <c r="R76" s="58">
        <v>67</v>
      </c>
    </row>
    <row r="77" spans="2:18" ht="15.75">
      <c r="B77" s="55">
        <v>7.14</v>
      </c>
      <c r="C77" s="60">
        <v>65</v>
      </c>
      <c r="D77" s="54"/>
      <c r="E77" s="57">
        <v>8.14</v>
      </c>
      <c r="F77" s="60">
        <v>63</v>
      </c>
      <c r="H77" s="55">
        <v>7.24</v>
      </c>
      <c r="I77" s="76">
        <v>71</v>
      </c>
      <c r="J77" s="74"/>
      <c r="K77" s="64">
        <v>9.44</v>
      </c>
      <c r="L77" s="61">
        <v>67</v>
      </c>
      <c r="N77" s="83">
        <v>4.24</v>
      </c>
      <c r="O77" s="82">
        <v>58</v>
      </c>
      <c r="P77" s="54"/>
      <c r="Q77" s="57">
        <v>5.04</v>
      </c>
      <c r="R77" s="58">
        <v>67</v>
      </c>
    </row>
    <row r="78" spans="2:18" ht="15.75">
      <c r="B78" s="55">
        <v>7.15</v>
      </c>
      <c r="C78" s="60">
        <v>65</v>
      </c>
      <c r="D78" s="54"/>
      <c r="E78" s="57">
        <v>8.15</v>
      </c>
      <c r="F78" s="60">
        <v>62</v>
      </c>
      <c r="H78" s="55">
        <v>7.25</v>
      </c>
      <c r="I78" s="76">
        <v>71</v>
      </c>
      <c r="J78" s="74"/>
      <c r="K78" s="64">
        <v>9.4499999999999993</v>
      </c>
      <c r="L78" s="61">
        <v>67</v>
      </c>
      <c r="N78" s="80">
        <v>4.25</v>
      </c>
      <c r="O78" s="82">
        <v>57</v>
      </c>
      <c r="P78" s="54"/>
      <c r="Q78" s="63">
        <v>5.05</v>
      </c>
      <c r="R78" s="58">
        <v>66</v>
      </c>
    </row>
    <row r="79" spans="2:18" ht="15.75">
      <c r="B79" s="55">
        <v>7.16</v>
      </c>
      <c r="C79" s="61">
        <v>64</v>
      </c>
      <c r="D79" s="54"/>
      <c r="E79" s="57">
        <v>8.16</v>
      </c>
      <c r="F79" s="61">
        <v>62</v>
      </c>
      <c r="H79" s="55">
        <v>7.26</v>
      </c>
      <c r="I79" s="76">
        <v>71</v>
      </c>
      <c r="J79" s="74"/>
      <c r="K79" s="64">
        <v>9.4600000000000009</v>
      </c>
      <c r="L79" s="61">
        <v>67</v>
      </c>
      <c r="N79" s="83">
        <v>4.26</v>
      </c>
      <c r="O79" s="82">
        <v>57</v>
      </c>
      <c r="P79" s="54"/>
      <c r="Q79" s="57">
        <v>5.0599999999999996</v>
      </c>
      <c r="R79" s="58">
        <v>66</v>
      </c>
    </row>
    <row r="80" spans="2:18" ht="15.75">
      <c r="B80" s="55">
        <v>7.17</v>
      </c>
      <c r="C80" s="61">
        <v>64</v>
      </c>
      <c r="D80" s="54"/>
      <c r="E80" s="57">
        <v>8.17</v>
      </c>
      <c r="F80" s="61">
        <v>61</v>
      </c>
      <c r="H80" s="55">
        <v>7.27</v>
      </c>
      <c r="I80" s="76">
        <v>70</v>
      </c>
      <c r="J80" s="74"/>
      <c r="K80" s="64">
        <v>9.4700000000000006</v>
      </c>
      <c r="L80" s="61">
        <v>66</v>
      </c>
      <c r="N80" s="80">
        <v>4.2699999999999996</v>
      </c>
      <c r="O80" s="82">
        <v>56</v>
      </c>
      <c r="P80" s="54"/>
      <c r="Q80" s="63">
        <v>5.07</v>
      </c>
      <c r="R80" s="58">
        <v>66</v>
      </c>
    </row>
    <row r="81" spans="2:18" ht="15.75">
      <c r="B81" s="55">
        <v>7.18</v>
      </c>
      <c r="C81" s="61">
        <v>64</v>
      </c>
      <c r="D81" s="54"/>
      <c r="E81" s="57">
        <v>8.18</v>
      </c>
      <c r="F81" s="61">
        <v>61</v>
      </c>
      <c r="H81" s="55">
        <v>7.28</v>
      </c>
      <c r="I81" s="76">
        <v>70</v>
      </c>
      <c r="J81" s="74"/>
      <c r="K81" s="64">
        <v>9.48</v>
      </c>
      <c r="L81" s="61">
        <v>66</v>
      </c>
      <c r="N81" s="83">
        <v>4.28</v>
      </c>
      <c r="O81" s="82">
        <v>56</v>
      </c>
      <c r="P81" s="54"/>
      <c r="Q81" s="57">
        <v>5.08</v>
      </c>
      <c r="R81" s="58">
        <v>65</v>
      </c>
    </row>
    <row r="82" spans="2:18" ht="15.75">
      <c r="B82" s="55">
        <v>7.19</v>
      </c>
      <c r="C82" s="61">
        <v>63</v>
      </c>
      <c r="D82" s="54"/>
      <c r="E82" s="57">
        <v>8.19</v>
      </c>
      <c r="F82" s="61">
        <v>60</v>
      </c>
      <c r="H82" s="55">
        <v>7.29</v>
      </c>
      <c r="I82" s="76">
        <v>70</v>
      </c>
      <c r="J82" s="74"/>
      <c r="K82" s="64">
        <v>9.49</v>
      </c>
      <c r="L82" s="61">
        <v>66</v>
      </c>
      <c r="N82" s="80">
        <v>4.29</v>
      </c>
      <c r="O82" s="82">
        <v>55</v>
      </c>
      <c r="P82" s="54"/>
      <c r="Q82" s="63">
        <v>5.09</v>
      </c>
      <c r="R82" s="58">
        <v>65</v>
      </c>
    </row>
    <row r="83" spans="2:18" ht="15.75">
      <c r="B83" s="55">
        <v>7.2</v>
      </c>
      <c r="C83" s="60">
        <v>63</v>
      </c>
      <c r="D83" s="54"/>
      <c r="E83" s="57">
        <v>8.1999999999999993</v>
      </c>
      <c r="F83" s="60">
        <v>60</v>
      </c>
      <c r="H83" s="55">
        <v>7.3</v>
      </c>
      <c r="I83" s="76">
        <v>70</v>
      </c>
      <c r="J83" s="74"/>
      <c r="K83" s="64">
        <v>9.5</v>
      </c>
      <c r="L83" s="60">
        <v>65</v>
      </c>
      <c r="N83" s="83">
        <v>4.3</v>
      </c>
      <c r="O83" s="82">
        <v>55</v>
      </c>
      <c r="P83" s="54"/>
      <c r="Q83" s="57">
        <v>5.0999999999999996</v>
      </c>
      <c r="R83" s="58">
        <v>65</v>
      </c>
    </row>
    <row r="84" spans="2:18" ht="15.75">
      <c r="B84" s="55">
        <v>7.21</v>
      </c>
      <c r="C84" s="60">
        <v>63</v>
      </c>
      <c r="D84" s="54"/>
      <c r="E84" s="57">
        <v>8.2100000000000009</v>
      </c>
      <c r="F84" s="60">
        <v>59</v>
      </c>
      <c r="H84" s="55">
        <v>7.31</v>
      </c>
      <c r="I84" s="76">
        <v>69</v>
      </c>
      <c r="J84" s="74"/>
      <c r="K84" s="64">
        <v>9.51</v>
      </c>
      <c r="L84" s="60">
        <v>65</v>
      </c>
      <c r="N84" s="80">
        <v>4.3099999999999996</v>
      </c>
      <c r="O84" s="82">
        <v>54</v>
      </c>
      <c r="P84" s="54"/>
      <c r="Q84" s="63">
        <v>5.1100000000000003</v>
      </c>
      <c r="R84" s="58">
        <v>64</v>
      </c>
    </row>
    <row r="85" spans="2:18" ht="15.75">
      <c r="B85" s="55">
        <v>7.22</v>
      </c>
      <c r="C85" s="60">
        <v>62</v>
      </c>
      <c r="D85" s="54"/>
      <c r="E85" s="57">
        <v>8.2200000000000006</v>
      </c>
      <c r="F85" s="60">
        <v>59</v>
      </c>
      <c r="H85" s="55">
        <v>7.32</v>
      </c>
      <c r="I85" s="76">
        <v>69</v>
      </c>
      <c r="J85" s="74"/>
      <c r="K85" s="64">
        <v>9.52</v>
      </c>
      <c r="L85" s="60">
        <v>65</v>
      </c>
      <c r="N85" s="83">
        <v>4.32</v>
      </c>
      <c r="O85" s="82">
        <v>54</v>
      </c>
      <c r="P85" s="54"/>
      <c r="Q85" s="57">
        <v>5.12</v>
      </c>
      <c r="R85" s="58">
        <v>64</v>
      </c>
    </row>
    <row r="86" spans="2:18" ht="15.75">
      <c r="B86" s="55">
        <v>7.23</v>
      </c>
      <c r="C86" s="60">
        <v>62</v>
      </c>
      <c r="D86" s="54"/>
      <c r="E86" s="57">
        <v>8.23</v>
      </c>
      <c r="F86" s="60">
        <v>58</v>
      </c>
      <c r="H86" s="55">
        <v>7.33</v>
      </c>
      <c r="I86" s="76">
        <v>69</v>
      </c>
      <c r="J86" s="74"/>
      <c r="K86" s="64">
        <v>9.5299999999999994</v>
      </c>
      <c r="L86" s="61">
        <v>64</v>
      </c>
      <c r="N86" s="80">
        <v>4.33</v>
      </c>
      <c r="O86" s="82">
        <v>53</v>
      </c>
      <c r="P86" s="54"/>
      <c r="Q86" s="63">
        <v>5.13</v>
      </c>
      <c r="R86" s="58">
        <v>64</v>
      </c>
    </row>
    <row r="87" spans="2:18" ht="15.75">
      <c r="B87" s="55">
        <v>7.24</v>
      </c>
      <c r="C87" s="61">
        <v>62</v>
      </c>
      <c r="D87" s="54"/>
      <c r="E87" s="57">
        <v>8.24</v>
      </c>
      <c r="F87" s="61">
        <v>58</v>
      </c>
      <c r="H87" s="55">
        <v>7.34</v>
      </c>
      <c r="I87" s="76">
        <v>69</v>
      </c>
      <c r="J87" s="74"/>
      <c r="K87" s="64">
        <v>9.5399999999999991</v>
      </c>
      <c r="L87" s="61">
        <v>64</v>
      </c>
      <c r="N87" s="83">
        <v>4.34</v>
      </c>
      <c r="O87" s="82">
        <v>53</v>
      </c>
      <c r="P87" s="54"/>
      <c r="Q87" s="57">
        <v>5.14</v>
      </c>
      <c r="R87" s="58">
        <v>63</v>
      </c>
    </row>
    <row r="88" spans="2:18" ht="15.75">
      <c r="B88" s="55">
        <v>7.25</v>
      </c>
      <c r="C88" s="61">
        <v>61</v>
      </c>
      <c r="D88" s="54"/>
      <c r="E88" s="57">
        <v>8.25</v>
      </c>
      <c r="F88" s="61">
        <v>57</v>
      </c>
      <c r="H88" s="55">
        <v>7.35</v>
      </c>
      <c r="I88" s="76">
        <v>68</v>
      </c>
      <c r="J88" s="74"/>
      <c r="K88" s="64">
        <v>9.5500000000000007</v>
      </c>
      <c r="L88" s="61">
        <v>64</v>
      </c>
      <c r="N88" s="80">
        <v>4.3499999999999996</v>
      </c>
      <c r="O88" s="82">
        <v>52</v>
      </c>
      <c r="P88" s="54"/>
      <c r="Q88" s="63">
        <v>5.15</v>
      </c>
      <c r="R88" s="58">
        <v>63</v>
      </c>
    </row>
    <row r="89" spans="2:18" ht="15.75">
      <c r="B89" s="55">
        <v>7.26</v>
      </c>
      <c r="C89" s="61">
        <v>61</v>
      </c>
      <c r="D89" s="54"/>
      <c r="E89" s="57">
        <v>8.26</v>
      </c>
      <c r="F89" s="61">
        <v>57</v>
      </c>
      <c r="H89" s="55">
        <v>7.36</v>
      </c>
      <c r="I89" s="76">
        <v>68</v>
      </c>
      <c r="J89" s="74"/>
      <c r="K89" s="64">
        <v>9.56</v>
      </c>
      <c r="L89" s="61">
        <v>63</v>
      </c>
      <c r="N89" s="83">
        <v>4.3600000000000003</v>
      </c>
      <c r="O89" s="82">
        <v>52</v>
      </c>
      <c r="P89" s="54"/>
      <c r="Q89" s="57">
        <v>5.16</v>
      </c>
      <c r="R89" s="58">
        <v>63</v>
      </c>
    </row>
    <row r="90" spans="2:18" ht="15.75">
      <c r="B90" s="55">
        <v>7.27</v>
      </c>
      <c r="C90" s="61">
        <v>61</v>
      </c>
      <c r="D90" s="54"/>
      <c r="E90" s="57">
        <v>8.27</v>
      </c>
      <c r="F90" s="61">
        <v>56</v>
      </c>
      <c r="H90" s="55">
        <v>7.37</v>
      </c>
      <c r="I90" s="76">
        <v>68</v>
      </c>
      <c r="J90" s="74"/>
      <c r="K90" s="64">
        <v>9.57</v>
      </c>
      <c r="L90" s="61">
        <v>63</v>
      </c>
      <c r="N90" s="80">
        <v>4.37</v>
      </c>
      <c r="O90" s="82">
        <v>51</v>
      </c>
      <c r="P90" s="54"/>
      <c r="Q90" s="63">
        <v>5.17</v>
      </c>
      <c r="R90" s="58">
        <v>62</v>
      </c>
    </row>
    <row r="91" spans="2:18" ht="15.75">
      <c r="B91" s="55">
        <v>7.28</v>
      </c>
      <c r="C91" s="61">
        <v>60</v>
      </c>
      <c r="D91" s="54"/>
      <c r="E91" s="57">
        <v>8.2799999999999994</v>
      </c>
      <c r="F91" s="61">
        <v>56</v>
      </c>
      <c r="H91" s="55">
        <v>7.38</v>
      </c>
      <c r="I91" s="76">
        <v>68</v>
      </c>
      <c r="J91" s="74"/>
      <c r="K91" s="64">
        <v>9.58</v>
      </c>
      <c r="L91" s="61">
        <v>63</v>
      </c>
      <c r="N91" s="83">
        <v>4.38</v>
      </c>
      <c r="O91" s="82">
        <v>51</v>
      </c>
      <c r="P91" s="54"/>
      <c r="Q91" s="57">
        <v>5.18</v>
      </c>
      <c r="R91" s="58">
        <v>62</v>
      </c>
    </row>
    <row r="92" spans="2:18" ht="15.75">
      <c r="B92" s="55">
        <v>7.29</v>
      </c>
      <c r="C92" s="61">
        <v>60</v>
      </c>
      <c r="D92" s="54"/>
      <c r="E92" s="57">
        <v>8.2899999999999991</v>
      </c>
      <c r="F92" s="61">
        <v>55</v>
      </c>
      <c r="H92" s="55">
        <v>7.39</v>
      </c>
      <c r="I92" s="76">
        <v>67</v>
      </c>
      <c r="J92" s="74"/>
      <c r="K92" s="64">
        <v>9.59</v>
      </c>
      <c r="L92" s="60">
        <v>62</v>
      </c>
      <c r="N92" s="80">
        <v>4.3899999999999997</v>
      </c>
      <c r="O92" s="82">
        <v>50</v>
      </c>
      <c r="P92" s="54"/>
      <c r="Q92" s="63">
        <v>5.19</v>
      </c>
      <c r="R92" s="58">
        <v>62</v>
      </c>
    </row>
    <row r="93" spans="2:18" ht="15.75">
      <c r="B93" s="55">
        <v>7.3</v>
      </c>
      <c r="C93" s="60">
        <v>60</v>
      </c>
      <c r="D93" s="54"/>
      <c r="E93" s="57">
        <v>8.3000000000000007</v>
      </c>
      <c r="F93" s="60">
        <v>55</v>
      </c>
      <c r="H93" s="55">
        <v>7.4</v>
      </c>
      <c r="I93" s="76">
        <v>67</v>
      </c>
      <c r="J93" s="74"/>
      <c r="K93" s="64">
        <v>10</v>
      </c>
      <c r="L93" s="60">
        <v>62</v>
      </c>
      <c r="N93" s="83">
        <v>4.4000000000000004</v>
      </c>
      <c r="O93" s="82">
        <v>50</v>
      </c>
      <c r="P93" s="54"/>
      <c r="Q93" s="57">
        <v>5.2</v>
      </c>
      <c r="R93" s="58">
        <v>61</v>
      </c>
    </row>
    <row r="94" spans="2:18" ht="15.75">
      <c r="B94" s="55">
        <v>7.31</v>
      </c>
      <c r="C94" s="60">
        <v>59</v>
      </c>
      <c r="D94" s="54"/>
      <c r="E94" s="57">
        <v>8.31</v>
      </c>
      <c r="F94" s="60">
        <v>54</v>
      </c>
      <c r="H94" s="55">
        <v>7.41</v>
      </c>
      <c r="I94" s="76">
        <v>67</v>
      </c>
      <c r="J94" s="74"/>
      <c r="K94" s="64">
        <v>10.01</v>
      </c>
      <c r="L94" s="60">
        <v>62</v>
      </c>
      <c r="N94" s="80">
        <v>4.41</v>
      </c>
      <c r="O94" s="82">
        <v>49</v>
      </c>
      <c r="P94" s="54"/>
      <c r="Q94" s="63">
        <v>5.21</v>
      </c>
      <c r="R94" s="58">
        <v>61</v>
      </c>
    </row>
    <row r="95" spans="2:18" ht="15.75">
      <c r="B95" s="55">
        <v>7.32</v>
      </c>
      <c r="C95" s="60">
        <v>59</v>
      </c>
      <c r="D95" s="54"/>
      <c r="E95" s="57">
        <v>8.32</v>
      </c>
      <c r="F95" s="60">
        <v>54</v>
      </c>
      <c r="H95" s="55">
        <v>7.42</v>
      </c>
      <c r="I95" s="76">
        <v>67</v>
      </c>
      <c r="J95" s="74"/>
      <c r="K95" s="64">
        <v>10.02</v>
      </c>
      <c r="L95" s="61">
        <v>61</v>
      </c>
      <c r="N95" s="83">
        <v>4.42</v>
      </c>
      <c r="O95" s="82">
        <v>49</v>
      </c>
      <c r="P95" s="54"/>
      <c r="Q95" s="57">
        <v>5.22</v>
      </c>
      <c r="R95" s="58">
        <v>61</v>
      </c>
    </row>
    <row r="96" spans="2:18" ht="15.75">
      <c r="B96" s="55">
        <v>7.33</v>
      </c>
      <c r="C96" s="61">
        <v>59</v>
      </c>
      <c r="D96" s="54"/>
      <c r="E96" s="57">
        <v>8.33</v>
      </c>
      <c r="F96" s="61">
        <v>53</v>
      </c>
      <c r="H96" s="55">
        <v>7.43</v>
      </c>
      <c r="I96" s="76">
        <v>66</v>
      </c>
      <c r="J96" s="74"/>
      <c r="K96" s="64">
        <v>10.029999999999999</v>
      </c>
      <c r="L96" s="61">
        <v>61</v>
      </c>
      <c r="N96" s="80">
        <v>4.43</v>
      </c>
      <c r="O96" s="82">
        <v>49</v>
      </c>
      <c r="P96" s="54"/>
      <c r="Q96" s="63">
        <v>5.23</v>
      </c>
      <c r="R96" s="58">
        <v>60</v>
      </c>
    </row>
    <row r="97" spans="2:18" ht="15.75">
      <c r="B97" s="55">
        <v>7.34</v>
      </c>
      <c r="C97" s="61">
        <v>58</v>
      </c>
      <c r="D97" s="54"/>
      <c r="E97" s="57">
        <v>8.34</v>
      </c>
      <c r="F97" s="61">
        <v>53</v>
      </c>
      <c r="H97" s="55">
        <v>7.44</v>
      </c>
      <c r="I97" s="76">
        <v>66</v>
      </c>
      <c r="J97" s="74"/>
      <c r="K97" s="64">
        <v>10.039999999999999</v>
      </c>
      <c r="L97" s="61">
        <v>61</v>
      </c>
      <c r="N97" s="83">
        <v>4.4400000000000004</v>
      </c>
      <c r="O97" s="82">
        <v>48</v>
      </c>
      <c r="P97" s="54"/>
      <c r="Q97" s="57">
        <v>5.24</v>
      </c>
      <c r="R97" s="58">
        <v>60</v>
      </c>
    </row>
    <row r="98" spans="2:18" ht="15.75">
      <c r="B98" s="55">
        <v>7.35</v>
      </c>
      <c r="C98" s="61">
        <v>58</v>
      </c>
      <c r="D98" s="54"/>
      <c r="E98" s="57">
        <v>8.35</v>
      </c>
      <c r="F98" s="61">
        <v>52</v>
      </c>
      <c r="H98" s="55">
        <v>7.45</v>
      </c>
      <c r="I98" s="76">
        <v>66</v>
      </c>
      <c r="J98" s="74"/>
      <c r="K98" s="64">
        <v>10.050000000000001</v>
      </c>
      <c r="L98" s="60">
        <v>60</v>
      </c>
      <c r="N98" s="80">
        <v>4.45</v>
      </c>
      <c r="O98" s="82">
        <v>48</v>
      </c>
      <c r="P98" s="54"/>
      <c r="Q98" s="63">
        <v>5.25</v>
      </c>
      <c r="R98" s="58">
        <v>60</v>
      </c>
    </row>
    <row r="99" spans="2:18" ht="15.75">
      <c r="B99" s="55">
        <v>7.36</v>
      </c>
      <c r="C99" s="61">
        <v>58</v>
      </c>
      <c r="D99" s="54"/>
      <c r="E99" s="57">
        <v>8.36</v>
      </c>
      <c r="F99" s="61">
        <v>52</v>
      </c>
      <c r="H99" s="55">
        <v>7.46</v>
      </c>
      <c r="I99" s="76">
        <v>66</v>
      </c>
      <c r="J99" s="74"/>
      <c r="K99" s="64">
        <v>10.06</v>
      </c>
      <c r="L99" s="60">
        <v>60</v>
      </c>
      <c r="N99" s="83">
        <v>4.46</v>
      </c>
      <c r="O99" s="82">
        <v>48</v>
      </c>
      <c r="P99" s="54"/>
      <c r="Q99" s="57">
        <v>5.26</v>
      </c>
      <c r="R99" s="58">
        <v>59</v>
      </c>
    </row>
    <row r="100" spans="2:18" ht="15.75">
      <c r="B100" s="55">
        <v>7.37</v>
      </c>
      <c r="C100" s="60">
        <v>57</v>
      </c>
      <c r="D100" s="54"/>
      <c r="E100" s="57">
        <v>8.3699999999999992</v>
      </c>
      <c r="F100" s="60">
        <v>51</v>
      </c>
      <c r="H100" s="55">
        <v>7.47</v>
      </c>
      <c r="I100" s="77">
        <v>65</v>
      </c>
      <c r="J100" s="74"/>
      <c r="K100" s="64">
        <v>10.07</v>
      </c>
      <c r="L100" s="60">
        <v>60</v>
      </c>
      <c r="N100" s="80">
        <v>4.47</v>
      </c>
      <c r="O100" s="82">
        <v>47</v>
      </c>
      <c r="P100" s="54"/>
      <c r="Q100" s="63">
        <v>5.27</v>
      </c>
      <c r="R100" s="58">
        <v>59</v>
      </c>
    </row>
    <row r="101" spans="2:18" ht="15.75">
      <c r="B101" s="55">
        <v>7.38</v>
      </c>
      <c r="C101" s="60">
        <v>57</v>
      </c>
      <c r="D101" s="54"/>
      <c r="E101" s="57">
        <v>8.3800000000000008</v>
      </c>
      <c r="F101" s="60">
        <v>51</v>
      </c>
      <c r="H101" s="55">
        <v>7.48</v>
      </c>
      <c r="I101" s="77">
        <v>65</v>
      </c>
      <c r="J101" s="74"/>
      <c r="K101" s="64">
        <v>10.08</v>
      </c>
      <c r="L101" s="60">
        <v>59</v>
      </c>
      <c r="N101" s="83">
        <v>4.4800000000000004</v>
      </c>
      <c r="O101" s="82">
        <v>47</v>
      </c>
      <c r="P101" s="54"/>
      <c r="Q101" s="57">
        <v>5.28</v>
      </c>
      <c r="R101" s="58">
        <v>59</v>
      </c>
    </row>
    <row r="102" spans="2:18" ht="15.75">
      <c r="B102" s="55">
        <v>7.39</v>
      </c>
      <c r="C102" s="60">
        <v>57</v>
      </c>
      <c r="D102" s="54"/>
      <c r="E102" s="57">
        <v>8.39</v>
      </c>
      <c r="F102" s="60">
        <v>50</v>
      </c>
      <c r="H102" s="55">
        <v>7.49</v>
      </c>
      <c r="I102" s="77">
        <v>65</v>
      </c>
      <c r="J102" s="74"/>
      <c r="K102" s="64">
        <v>10.09</v>
      </c>
      <c r="L102" s="60">
        <v>59</v>
      </c>
      <c r="N102" s="80">
        <v>4.49</v>
      </c>
      <c r="O102" s="82">
        <v>47</v>
      </c>
      <c r="P102" s="54"/>
      <c r="Q102" s="63">
        <v>5.29</v>
      </c>
      <c r="R102" s="58">
        <v>58</v>
      </c>
    </row>
    <row r="103" spans="2:18" ht="15.75">
      <c r="B103" s="55">
        <v>7.4</v>
      </c>
      <c r="C103" s="60">
        <v>56</v>
      </c>
      <c r="D103" s="54"/>
      <c r="E103" s="57">
        <v>8.4</v>
      </c>
      <c r="F103" s="60">
        <v>50</v>
      </c>
      <c r="H103" s="55">
        <v>7.5</v>
      </c>
      <c r="I103" s="77">
        <v>65</v>
      </c>
      <c r="J103" s="74"/>
      <c r="K103" s="64">
        <v>10.1</v>
      </c>
      <c r="L103" s="60">
        <v>59</v>
      </c>
      <c r="N103" s="83">
        <v>4.5</v>
      </c>
      <c r="O103" s="84">
        <v>46</v>
      </c>
      <c r="P103" s="54"/>
      <c r="Q103" s="57">
        <v>5.3</v>
      </c>
      <c r="R103" s="58">
        <v>58</v>
      </c>
    </row>
    <row r="104" spans="2:18" ht="15.75">
      <c r="B104" s="55">
        <v>7.41</v>
      </c>
      <c r="C104" s="60">
        <v>56</v>
      </c>
      <c r="D104" s="54"/>
      <c r="E104" s="57">
        <v>8.41</v>
      </c>
      <c r="F104" s="60">
        <v>49</v>
      </c>
      <c r="H104" s="55">
        <v>7.51</v>
      </c>
      <c r="I104" s="76">
        <v>64</v>
      </c>
      <c r="J104" s="74"/>
      <c r="K104" s="64">
        <v>10.11</v>
      </c>
      <c r="L104" s="60">
        <v>58</v>
      </c>
      <c r="N104" s="80">
        <v>4.51</v>
      </c>
      <c r="O104" s="84">
        <v>46</v>
      </c>
      <c r="P104" s="54"/>
      <c r="Q104" s="63">
        <v>5.31</v>
      </c>
      <c r="R104" s="58">
        <v>58</v>
      </c>
    </row>
    <row r="105" spans="2:18" ht="15.75">
      <c r="B105" s="55">
        <v>7.42</v>
      </c>
      <c r="C105" s="60">
        <v>56</v>
      </c>
      <c r="D105" s="54"/>
      <c r="E105" s="57">
        <v>8.42</v>
      </c>
      <c r="F105" s="60">
        <v>49</v>
      </c>
      <c r="H105" s="55">
        <v>7.52</v>
      </c>
      <c r="I105" s="76">
        <v>64</v>
      </c>
      <c r="J105" s="74"/>
      <c r="K105" s="64">
        <v>10.119999999999999</v>
      </c>
      <c r="L105" s="60">
        <v>58</v>
      </c>
      <c r="N105" s="83">
        <v>4.5199999999999996</v>
      </c>
      <c r="O105" s="84">
        <v>46</v>
      </c>
      <c r="P105" s="54"/>
      <c r="Q105" s="57">
        <v>5.32</v>
      </c>
      <c r="R105" s="76">
        <v>57</v>
      </c>
    </row>
    <row r="106" spans="2:18" ht="15.75">
      <c r="B106" s="55">
        <v>7.43</v>
      </c>
      <c r="C106" s="60">
        <v>55</v>
      </c>
      <c r="D106" s="54"/>
      <c r="E106" s="57">
        <v>8.43</v>
      </c>
      <c r="F106" s="60">
        <v>49</v>
      </c>
      <c r="H106" s="55">
        <v>7.53</v>
      </c>
      <c r="I106" s="76">
        <v>64</v>
      </c>
      <c r="J106" s="74"/>
      <c r="K106" s="64">
        <v>10.130000000000001</v>
      </c>
      <c r="L106" s="60">
        <v>58</v>
      </c>
      <c r="N106" s="80">
        <v>4.53</v>
      </c>
      <c r="O106" s="84">
        <v>45</v>
      </c>
      <c r="P106" s="54"/>
      <c r="Q106" s="63">
        <v>5.33</v>
      </c>
      <c r="R106" s="76">
        <v>57</v>
      </c>
    </row>
    <row r="107" spans="2:18" ht="15.75">
      <c r="B107" s="55">
        <v>7.44</v>
      </c>
      <c r="C107" s="60">
        <v>55</v>
      </c>
      <c r="D107" s="54"/>
      <c r="E107" s="57">
        <v>8.44</v>
      </c>
      <c r="F107" s="60">
        <v>48</v>
      </c>
      <c r="H107" s="55">
        <v>7.54</v>
      </c>
      <c r="I107" s="76">
        <v>64</v>
      </c>
      <c r="J107" s="74"/>
      <c r="K107" s="64">
        <v>10.14</v>
      </c>
      <c r="L107" s="60">
        <v>57</v>
      </c>
      <c r="N107" s="83">
        <v>4.54</v>
      </c>
      <c r="O107" s="84">
        <v>45</v>
      </c>
      <c r="P107" s="54"/>
      <c r="Q107" s="57">
        <v>5.34</v>
      </c>
      <c r="R107" s="76">
        <v>57</v>
      </c>
    </row>
    <row r="108" spans="2:18" ht="15.75">
      <c r="B108" s="55">
        <v>7.45</v>
      </c>
      <c r="C108" s="60">
        <v>55</v>
      </c>
      <c r="D108" s="54"/>
      <c r="E108" s="57">
        <v>8.4499999999999993</v>
      </c>
      <c r="F108" s="60">
        <v>48</v>
      </c>
      <c r="H108" s="55">
        <v>7.55</v>
      </c>
      <c r="I108" s="76">
        <v>63</v>
      </c>
      <c r="J108" s="74"/>
      <c r="K108" s="64">
        <v>10.15</v>
      </c>
      <c r="L108" s="60">
        <v>57</v>
      </c>
      <c r="N108" s="80">
        <v>4.55</v>
      </c>
      <c r="O108" s="84">
        <v>45</v>
      </c>
      <c r="P108" s="54"/>
      <c r="Q108" s="63">
        <v>5.35</v>
      </c>
      <c r="R108" s="76">
        <v>56</v>
      </c>
    </row>
    <row r="109" spans="2:18" ht="15.75">
      <c r="B109" s="55">
        <v>7.46</v>
      </c>
      <c r="C109" s="60">
        <v>54</v>
      </c>
      <c r="D109" s="54"/>
      <c r="E109" s="57">
        <v>8.4600000000000009</v>
      </c>
      <c r="F109" s="60">
        <v>48</v>
      </c>
      <c r="H109" s="55">
        <v>7.56</v>
      </c>
      <c r="I109" s="76">
        <v>63</v>
      </c>
      <c r="J109" s="74"/>
      <c r="K109" s="64">
        <v>10.16</v>
      </c>
      <c r="L109" s="60">
        <v>57</v>
      </c>
      <c r="N109" s="83">
        <v>4.5599999999999996</v>
      </c>
      <c r="O109" s="84">
        <v>44</v>
      </c>
      <c r="P109" s="54"/>
      <c r="Q109" s="57">
        <v>5.36</v>
      </c>
      <c r="R109" s="76">
        <v>56</v>
      </c>
    </row>
    <row r="110" spans="2:18" ht="15.75">
      <c r="B110" s="55">
        <v>7.47</v>
      </c>
      <c r="C110" s="60">
        <v>54</v>
      </c>
      <c r="D110" s="54"/>
      <c r="E110" s="57">
        <v>8.4700000000000006</v>
      </c>
      <c r="F110" s="60">
        <v>47</v>
      </c>
      <c r="H110" s="55">
        <v>7.57</v>
      </c>
      <c r="I110" s="76">
        <v>63</v>
      </c>
      <c r="J110" s="74"/>
      <c r="K110" s="64">
        <v>10.17</v>
      </c>
      <c r="L110" s="60">
        <v>56</v>
      </c>
      <c r="N110" s="80">
        <v>4.57</v>
      </c>
      <c r="O110" s="84">
        <v>44</v>
      </c>
      <c r="P110" s="54"/>
      <c r="Q110" s="63">
        <v>5.37</v>
      </c>
      <c r="R110" s="76">
        <v>56</v>
      </c>
    </row>
    <row r="111" spans="2:18" ht="15.75">
      <c r="B111" s="55">
        <v>7.48</v>
      </c>
      <c r="C111" s="60">
        <v>54</v>
      </c>
      <c r="D111" s="54"/>
      <c r="E111" s="57">
        <v>8.48</v>
      </c>
      <c r="F111" s="60">
        <v>47</v>
      </c>
      <c r="H111" s="55">
        <v>7.58</v>
      </c>
      <c r="I111" s="76">
        <v>63</v>
      </c>
      <c r="J111" s="74"/>
      <c r="K111" s="64">
        <v>10.18</v>
      </c>
      <c r="L111" s="60">
        <v>56</v>
      </c>
      <c r="N111" s="83">
        <v>4.58</v>
      </c>
      <c r="O111" s="84">
        <v>44</v>
      </c>
      <c r="P111" s="54"/>
      <c r="Q111" s="57">
        <v>5.38</v>
      </c>
      <c r="R111" s="76">
        <v>55</v>
      </c>
    </row>
    <row r="112" spans="2:18" ht="15.75">
      <c r="B112" s="55">
        <v>7.49</v>
      </c>
      <c r="C112" s="60">
        <v>53</v>
      </c>
      <c r="D112" s="54"/>
      <c r="E112" s="57">
        <v>8.49</v>
      </c>
      <c r="F112" s="60">
        <v>47</v>
      </c>
      <c r="H112" s="55">
        <v>7.59</v>
      </c>
      <c r="I112" s="76">
        <v>62</v>
      </c>
      <c r="J112" s="74"/>
      <c r="K112" s="64">
        <v>10.19</v>
      </c>
      <c r="L112" s="60">
        <v>56</v>
      </c>
      <c r="N112" s="80">
        <v>4.59</v>
      </c>
      <c r="O112" s="84">
        <v>43</v>
      </c>
      <c r="P112" s="54"/>
      <c r="Q112" s="63">
        <v>5.39</v>
      </c>
      <c r="R112" s="76">
        <v>55</v>
      </c>
    </row>
    <row r="113" spans="2:18" ht="15.75">
      <c r="B113" s="55">
        <v>7.5</v>
      </c>
      <c r="C113" s="60">
        <v>53</v>
      </c>
      <c r="D113" s="54"/>
      <c r="E113" s="57">
        <v>8.5</v>
      </c>
      <c r="F113" s="60">
        <v>46</v>
      </c>
      <c r="H113" s="55">
        <v>8</v>
      </c>
      <c r="I113" s="76">
        <v>62</v>
      </c>
      <c r="J113" s="74"/>
      <c r="K113" s="64">
        <v>10.199999999999999</v>
      </c>
      <c r="L113" s="61">
        <v>55</v>
      </c>
      <c r="N113" s="83">
        <v>5</v>
      </c>
      <c r="O113" s="84">
        <v>43</v>
      </c>
      <c r="P113" s="54"/>
      <c r="Q113" s="57">
        <v>5.4</v>
      </c>
      <c r="R113" s="76">
        <v>55</v>
      </c>
    </row>
    <row r="114" spans="2:18" ht="15.75">
      <c r="B114" s="55">
        <v>7.51</v>
      </c>
      <c r="C114" s="61">
        <v>53</v>
      </c>
      <c r="D114" s="54"/>
      <c r="E114" s="57">
        <v>8.51</v>
      </c>
      <c r="F114" s="61">
        <v>46</v>
      </c>
      <c r="H114" s="55">
        <v>8.01</v>
      </c>
      <c r="I114" s="76">
        <v>62</v>
      </c>
      <c r="J114" s="74"/>
      <c r="K114" s="64">
        <v>10.210000000000001</v>
      </c>
      <c r="L114" s="61">
        <v>55</v>
      </c>
      <c r="N114" s="80">
        <v>5.01</v>
      </c>
      <c r="O114" s="84">
        <v>43</v>
      </c>
      <c r="P114" s="54"/>
      <c r="Q114" s="63">
        <v>5.41</v>
      </c>
      <c r="R114" s="76">
        <v>54</v>
      </c>
    </row>
    <row r="115" spans="2:18" ht="15.75">
      <c r="B115" s="55">
        <v>7.52</v>
      </c>
      <c r="C115" s="61">
        <v>52</v>
      </c>
      <c r="D115" s="54"/>
      <c r="E115" s="57">
        <v>8.52</v>
      </c>
      <c r="F115" s="61">
        <v>46</v>
      </c>
      <c r="H115" s="55">
        <v>8.02</v>
      </c>
      <c r="I115" s="76">
        <v>62</v>
      </c>
      <c r="J115" s="74"/>
      <c r="K115" s="64">
        <v>10.220000000000001</v>
      </c>
      <c r="L115" s="61">
        <v>55</v>
      </c>
      <c r="N115" s="83">
        <v>5.0199999999999996</v>
      </c>
      <c r="O115" s="84">
        <v>42</v>
      </c>
      <c r="P115" s="54"/>
      <c r="Q115" s="57">
        <v>5.42</v>
      </c>
      <c r="R115" s="76">
        <v>54</v>
      </c>
    </row>
    <row r="116" spans="2:18" ht="15.75">
      <c r="B116" s="55">
        <v>7.53</v>
      </c>
      <c r="C116" s="61">
        <v>52</v>
      </c>
      <c r="D116" s="54"/>
      <c r="E116" s="57">
        <v>8.5299999999999994</v>
      </c>
      <c r="F116" s="61">
        <v>45</v>
      </c>
      <c r="H116" s="55">
        <v>8.0299999999999994</v>
      </c>
      <c r="I116" s="76">
        <v>61</v>
      </c>
      <c r="J116" s="74"/>
      <c r="K116" s="64">
        <v>10.23</v>
      </c>
      <c r="L116" s="60">
        <v>54</v>
      </c>
      <c r="N116" s="80">
        <v>5.03</v>
      </c>
      <c r="O116" s="84">
        <v>42</v>
      </c>
      <c r="P116" s="54"/>
      <c r="Q116" s="63">
        <v>5.43</v>
      </c>
      <c r="R116" s="76">
        <v>54</v>
      </c>
    </row>
    <row r="117" spans="2:18" ht="15.75">
      <c r="B117" s="55">
        <v>7.54</v>
      </c>
      <c r="C117" s="60">
        <v>52</v>
      </c>
      <c r="D117" s="54"/>
      <c r="E117" s="57">
        <v>8.5399999999999991</v>
      </c>
      <c r="F117" s="60">
        <v>45</v>
      </c>
      <c r="H117" s="55">
        <v>8.0399999999999991</v>
      </c>
      <c r="I117" s="76">
        <v>61</v>
      </c>
      <c r="J117" s="74"/>
      <c r="K117" s="64">
        <v>10.24</v>
      </c>
      <c r="L117" s="60">
        <v>54</v>
      </c>
      <c r="N117" s="83">
        <v>5.04</v>
      </c>
      <c r="O117" s="84">
        <v>42</v>
      </c>
      <c r="P117" s="54"/>
      <c r="Q117" s="57">
        <v>5.44</v>
      </c>
      <c r="R117" s="76">
        <v>53</v>
      </c>
    </row>
    <row r="118" spans="2:18" ht="15.75">
      <c r="B118" s="55">
        <v>7.55</v>
      </c>
      <c r="C118" s="60">
        <v>51</v>
      </c>
      <c r="D118" s="54"/>
      <c r="E118" s="57">
        <v>8.5500000000000007</v>
      </c>
      <c r="F118" s="60">
        <v>45</v>
      </c>
      <c r="H118" s="55">
        <v>8.0500000000000007</v>
      </c>
      <c r="I118" s="76">
        <v>61</v>
      </c>
      <c r="J118" s="74"/>
      <c r="K118" s="64">
        <v>10.25</v>
      </c>
      <c r="L118" s="60">
        <v>54</v>
      </c>
      <c r="N118" s="80">
        <v>5.05</v>
      </c>
      <c r="O118" s="84">
        <v>41</v>
      </c>
      <c r="P118" s="54"/>
      <c r="Q118" s="63">
        <v>5.45</v>
      </c>
      <c r="R118" s="76">
        <v>53</v>
      </c>
    </row>
    <row r="119" spans="2:18" ht="15.75">
      <c r="B119" s="55">
        <v>7.56</v>
      </c>
      <c r="C119" s="60">
        <v>51</v>
      </c>
      <c r="D119" s="54"/>
      <c r="E119" s="57">
        <v>8.56</v>
      </c>
      <c r="F119" s="60">
        <v>44</v>
      </c>
      <c r="H119" s="55">
        <v>8.06</v>
      </c>
      <c r="I119" s="76">
        <v>61</v>
      </c>
      <c r="J119" s="74"/>
      <c r="K119" s="64">
        <v>10.26</v>
      </c>
      <c r="L119" s="62">
        <v>53</v>
      </c>
      <c r="N119" s="83">
        <v>5.0599999999999996</v>
      </c>
      <c r="O119" s="84">
        <v>41</v>
      </c>
      <c r="P119" s="54"/>
      <c r="Q119" s="57">
        <v>5.46</v>
      </c>
      <c r="R119" s="76">
        <v>53</v>
      </c>
    </row>
    <row r="120" spans="2:18" ht="15.75">
      <c r="B120" s="55">
        <v>7.57</v>
      </c>
      <c r="C120" s="62">
        <v>51</v>
      </c>
      <c r="D120" s="54"/>
      <c r="E120" s="57">
        <v>8.57</v>
      </c>
      <c r="F120" s="62">
        <v>44</v>
      </c>
      <c r="H120" s="55">
        <v>8.07</v>
      </c>
      <c r="I120" s="76">
        <v>60</v>
      </c>
      <c r="J120" s="74"/>
      <c r="K120" s="64">
        <v>10.27</v>
      </c>
      <c r="L120" s="62">
        <v>53</v>
      </c>
      <c r="N120" s="80">
        <v>5.07</v>
      </c>
      <c r="O120" s="84">
        <v>41</v>
      </c>
      <c r="P120" s="54"/>
      <c r="Q120" s="63">
        <v>5.47</v>
      </c>
      <c r="R120" s="76">
        <v>52</v>
      </c>
    </row>
    <row r="121" spans="2:18" ht="15.75">
      <c r="B121" s="55">
        <v>7.58</v>
      </c>
      <c r="C121" s="62">
        <v>50</v>
      </c>
      <c r="D121" s="54"/>
      <c r="E121" s="57">
        <v>8.58</v>
      </c>
      <c r="F121" s="62">
        <v>44</v>
      </c>
      <c r="H121" s="55">
        <v>8.08</v>
      </c>
      <c r="I121" s="76">
        <v>60</v>
      </c>
      <c r="J121" s="74"/>
      <c r="K121" s="64">
        <v>10.28</v>
      </c>
      <c r="L121" s="62">
        <v>53</v>
      </c>
      <c r="N121" s="83">
        <v>5.08</v>
      </c>
      <c r="O121" s="84">
        <v>40</v>
      </c>
      <c r="P121" s="54"/>
      <c r="Q121" s="57">
        <v>5.48</v>
      </c>
      <c r="R121" s="76">
        <v>52</v>
      </c>
    </row>
    <row r="122" spans="2:18" ht="15.75">
      <c r="B122" s="55">
        <v>7.59</v>
      </c>
      <c r="C122" s="62">
        <v>50</v>
      </c>
      <c r="D122" s="54"/>
      <c r="E122" s="57">
        <v>8.59</v>
      </c>
      <c r="F122" s="62">
        <v>43</v>
      </c>
      <c r="H122" s="55">
        <v>8.09</v>
      </c>
      <c r="I122" s="76">
        <v>60</v>
      </c>
      <c r="J122" s="74"/>
      <c r="K122" s="64">
        <v>10.29</v>
      </c>
      <c r="L122" s="61">
        <v>52</v>
      </c>
      <c r="N122" s="80">
        <v>5.09</v>
      </c>
      <c r="O122" s="84">
        <v>40</v>
      </c>
      <c r="P122" s="54"/>
      <c r="Q122" s="63">
        <v>5.49</v>
      </c>
      <c r="R122" s="76">
        <v>52</v>
      </c>
    </row>
    <row r="123" spans="2:18" ht="15.75">
      <c r="B123" s="55">
        <v>8</v>
      </c>
      <c r="C123" s="61">
        <v>50</v>
      </c>
      <c r="D123" s="54"/>
      <c r="E123" s="57">
        <v>9</v>
      </c>
      <c r="F123" s="61">
        <v>43</v>
      </c>
      <c r="H123" s="55">
        <v>8.1</v>
      </c>
      <c r="I123" s="76">
        <v>60</v>
      </c>
      <c r="J123" s="74"/>
      <c r="K123" s="64">
        <v>10.3</v>
      </c>
      <c r="L123" s="61">
        <v>52</v>
      </c>
      <c r="N123" s="83">
        <v>5.0999999999999996</v>
      </c>
      <c r="O123" s="84">
        <v>40</v>
      </c>
      <c r="P123" s="54"/>
      <c r="Q123" s="57">
        <v>5.5</v>
      </c>
      <c r="R123" s="76">
        <v>51</v>
      </c>
    </row>
    <row r="124" spans="2:18" ht="15.75">
      <c r="B124" s="55">
        <v>8.01</v>
      </c>
      <c r="C124" s="61">
        <v>49</v>
      </c>
      <c r="D124" s="54"/>
      <c r="E124" s="63">
        <v>9.01</v>
      </c>
      <c r="F124" s="61">
        <v>43</v>
      </c>
      <c r="H124" s="55">
        <v>8.11</v>
      </c>
      <c r="I124" s="76">
        <v>59</v>
      </c>
      <c r="J124" s="74"/>
      <c r="K124" s="64">
        <v>10.31</v>
      </c>
      <c r="L124" s="61">
        <v>52</v>
      </c>
      <c r="N124" s="80">
        <v>5.1100000000000003</v>
      </c>
      <c r="O124" s="84">
        <v>39</v>
      </c>
      <c r="P124" s="54"/>
      <c r="Q124" s="63">
        <v>5.51</v>
      </c>
      <c r="R124" s="76">
        <v>51</v>
      </c>
    </row>
    <row r="125" spans="2:18" ht="15.75">
      <c r="B125" s="55">
        <v>8.02</v>
      </c>
      <c r="C125" s="61">
        <v>49</v>
      </c>
      <c r="D125" s="54"/>
      <c r="E125" s="63">
        <v>9.02</v>
      </c>
      <c r="F125" s="61">
        <v>42</v>
      </c>
      <c r="H125" s="55">
        <v>8.1199999999999992</v>
      </c>
      <c r="I125" s="76">
        <v>59</v>
      </c>
      <c r="J125" s="74"/>
      <c r="K125" s="64">
        <v>10.32</v>
      </c>
      <c r="L125" s="61">
        <v>51</v>
      </c>
      <c r="N125" s="83">
        <v>5.12</v>
      </c>
      <c r="O125" s="84">
        <v>39</v>
      </c>
      <c r="P125" s="54"/>
      <c r="Q125" s="57">
        <v>5.52</v>
      </c>
      <c r="R125" s="76">
        <v>51</v>
      </c>
    </row>
    <row r="126" spans="2:18" ht="15.75">
      <c r="B126" s="55">
        <v>8.0299999999999994</v>
      </c>
      <c r="C126" s="61">
        <v>49</v>
      </c>
      <c r="D126" s="54"/>
      <c r="E126" s="63">
        <v>9.0299999999999994</v>
      </c>
      <c r="F126" s="61">
        <v>42</v>
      </c>
      <c r="H126" s="55">
        <v>8.1300000000000008</v>
      </c>
      <c r="I126" s="76">
        <v>59</v>
      </c>
      <c r="J126" s="74"/>
      <c r="K126" s="64">
        <v>10.33</v>
      </c>
      <c r="L126" s="61">
        <v>51</v>
      </c>
      <c r="N126" s="80">
        <v>5.13</v>
      </c>
      <c r="O126" s="84">
        <v>39</v>
      </c>
      <c r="P126" s="54"/>
      <c r="Q126" s="63">
        <v>5.53</v>
      </c>
      <c r="R126" s="76">
        <v>50</v>
      </c>
    </row>
    <row r="127" spans="2:18" ht="15.75">
      <c r="B127" s="55">
        <v>8.0399999999999991</v>
      </c>
      <c r="C127" s="61">
        <v>49</v>
      </c>
      <c r="D127" s="54"/>
      <c r="E127" s="63">
        <v>9.0399999999999991</v>
      </c>
      <c r="F127" s="61">
        <v>42</v>
      </c>
      <c r="H127" s="55">
        <v>8.14</v>
      </c>
      <c r="I127" s="76">
        <v>59</v>
      </c>
      <c r="J127" s="74"/>
      <c r="K127" s="64">
        <v>10.34</v>
      </c>
      <c r="L127" s="61">
        <v>51</v>
      </c>
      <c r="N127" s="83">
        <v>5.14</v>
      </c>
      <c r="O127" s="84">
        <v>38</v>
      </c>
      <c r="P127" s="54"/>
      <c r="Q127" s="57">
        <v>5.54</v>
      </c>
      <c r="R127" s="76">
        <v>50</v>
      </c>
    </row>
    <row r="128" spans="2:18" ht="15.75">
      <c r="B128" s="55">
        <v>8.0500000000000007</v>
      </c>
      <c r="C128" s="61">
        <v>48</v>
      </c>
      <c r="D128" s="54"/>
      <c r="E128" s="63">
        <v>9.0500000000000007</v>
      </c>
      <c r="F128" s="61">
        <v>41</v>
      </c>
      <c r="H128" s="55">
        <v>8.15</v>
      </c>
      <c r="I128" s="76">
        <v>58</v>
      </c>
      <c r="J128" s="74"/>
      <c r="K128" s="64">
        <v>10.35</v>
      </c>
      <c r="L128" s="61">
        <v>50</v>
      </c>
      <c r="N128" s="80">
        <v>5.15</v>
      </c>
      <c r="O128" s="84">
        <v>38</v>
      </c>
      <c r="P128" s="54"/>
      <c r="Q128" s="63">
        <v>5.55</v>
      </c>
      <c r="R128" s="76">
        <v>50</v>
      </c>
    </row>
    <row r="129" spans="2:18" ht="15.75">
      <c r="B129" s="55">
        <v>8.06</v>
      </c>
      <c r="C129" s="61">
        <v>48</v>
      </c>
      <c r="D129" s="54"/>
      <c r="E129" s="63">
        <v>9.06</v>
      </c>
      <c r="F129" s="61">
        <v>41</v>
      </c>
      <c r="H129" s="55">
        <v>8.16</v>
      </c>
      <c r="I129" s="76">
        <v>58</v>
      </c>
      <c r="J129" s="74"/>
      <c r="K129" s="64">
        <v>10.36</v>
      </c>
      <c r="L129" s="61">
        <v>50</v>
      </c>
      <c r="N129" s="83">
        <v>5.16</v>
      </c>
      <c r="O129" s="84">
        <v>38</v>
      </c>
      <c r="P129" s="54"/>
      <c r="Q129" s="57">
        <v>5.56</v>
      </c>
      <c r="R129" s="76">
        <v>49</v>
      </c>
    </row>
    <row r="130" spans="2:18" ht="15.75">
      <c r="B130" s="55">
        <v>8.07</v>
      </c>
      <c r="C130" s="61">
        <v>48</v>
      </c>
      <c r="D130" s="54"/>
      <c r="E130" s="63">
        <v>9.07</v>
      </c>
      <c r="F130" s="61">
        <v>41</v>
      </c>
      <c r="H130" s="55">
        <v>8.17</v>
      </c>
      <c r="I130" s="76">
        <v>58</v>
      </c>
      <c r="J130" s="74"/>
      <c r="K130" s="64">
        <v>10.37</v>
      </c>
      <c r="L130" s="61">
        <v>50</v>
      </c>
      <c r="N130" s="80">
        <v>5.17</v>
      </c>
      <c r="O130" s="84">
        <v>37</v>
      </c>
      <c r="P130" s="54"/>
      <c r="Q130" s="63">
        <v>5.57</v>
      </c>
      <c r="R130" s="76">
        <v>49</v>
      </c>
    </row>
    <row r="131" spans="2:18" ht="15.75">
      <c r="B131" s="55">
        <v>8.08</v>
      </c>
      <c r="C131" s="61">
        <v>48</v>
      </c>
      <c r="D131" s="54"/>
      <c r="E131" s="63">
        <v>9.08</v>
      </c>
      <c r="F131" s="61">
        <v>40</v>
      </c>
      <c r="H131" s="55">
        <v>8.18</v>
      </c>
      <c r="I131" s="76">
        <v>58</v>
      </c>
      <c r="J131" s="74"/>
      <c r="K131" s="64">
        <v>10.38</v>
      </c>
      <c r="L131" s="61">
        <v>49</v>
      </c>
      <c r="N131" s="83">
        <v>5.18</v>
      </c>
      <c r="O131" s="84">
        <v>37</v>
      </c>
      <c r="P131" s="54"/>
      <c r="Q131" s="57">
        <v>5.58</v>
      </c>
      <c r="R131" s="76">
        <v>49</v>
      </c>
    </row>
    <row r="132" spans="2:18" ht="15.75">
      <c r="B132" s="55">
        <v>8.09</v>
      </c>
      <c r="C132" s="61">
        <v>47</v>
      </c>
      <c r="D132" s="54"/>
      <c r="E132" s="63">
        <v>9.09</v>
      </c>
      <c r="F132" s="61">
        <v>40</v>
      </c>
      <c r="H132" s="55">
        <v>8.19</v>
      </c>
      <c r="I132" s="76">
        <v>57</v>
      </c>
      <c r="J132" s="74"/>
      <c r="K132" s="64">
        <v>10.39</v>
      </c>
      <c r="L132" s="61">
        <v>49</v>
      </c>
      <c r="N132" s="80">
        <v>5.19</v>
      </c>
      <c r="O132" s="84">
        <v>37</v>
      </c>
      <c r="P132" s="54"/>
      <c r="Q132" s="63">
        <v>5.59</v>
      </c>
      <c r="R132" s="76">
        <v>48</v>
      </c>
    </row>
    <row r="133" spans="2:18" ht="15.75">
      <c r="B133" s="55">
        <v>8.1</v>
      </c>
      <c r="C133" s="61">
        <v>47</v>
      </c>
      <c r="D133" s="54"/>
      <c r="E133" s="63">
        <v>9.1</v>
      </c>
      <c r="F133" s="61">
        <v>40</v>
      </c>
      <c r="H133" s="55">
        <v>8.1999999999999993</v>
      </c>
      <c r="I133" s="76">
        <v>57</v>
      </c>
      <c r="J133" s="74"/>
      <c r="K133" s="64">
        <v>10.4</v>
      </c>
      <c r="L133" s="61">
        <v>49</v>
      </c>
      <c r="N133" s="83">
        <v>5.2</v>
      </c>
      <c r="O133" s="84">
        <v>36</v>
      </c>
      <c r="P133" s="54"/>
      <c r="Q133" s="57">
        <v>6</v>
      </c>
      <c r="R133" s="76">
        <v>48</v>
      </c>
    </row>
    <row r="134" spans="2:18" ht="15.75">
      <c r="B134" s="55">
        <v>8.11</v>
      </c>
      <c r="C134" s="61">
        <v>47</v>
      </c>
      <c r="D134" s="54"/>
      <c r="E134" s="63">
        <v>9.11</v>
      </c>
      <c r="F134" s="61">
        <v>39</v>
      </c>
      <c r="H134" s="55">
        <v>8.2100000000000009</v>
      </c>
      <c r="I134" s="76">
        <v>57</v>
      </c>
      <c r="J134" s="74"/>
      <c r="K134" s="64">
        <v>10.41</v>
      </c>
      <c r="L134" s="61">
        <v>48</v>
      </c>
      <c r="N134" s="80">
        <v>5.21</v>
      </c>
      <c r="O134" s="84">
        <v>36</v>
      </c>
      <c r="P134" s="54"/>
      <c r="Q134" s="63">
        <v>6.01</v>
      </c>
      <c r="R134" s="76">
        <v>48</v>
      </c>
    </row>
    <row r="135" spans="2:18" ht="15.75">
      <c r="B135" s="55">
        <v>8.1199999999999992</v>
      </c>
      <c r="C135" s="61">
        <v>47</v>
      </c>
      <c r="D135" s="54"/>
      <c r="E135" s="63">
        <v>9.1199999999999992</v>
      </c>
      <c r="F135" s="61">
        <v>39</v>
      </c>
      <c r="H135" s="55">
        <v>8.2200000000000006</v>
      </c>
      <c r="I135" s="76">
        <v>57</v>
      </c>
      <c r="J135" s="74"/>
      <c r="K135" s="64">
        <v>10.42</v>
      </c>
      <c r="L135" s="61">
        <v>48</v>
      </c>
      <c r="N135" s="83">
        <v>5.22</v>
      </c>
      <c r="O135" s="84">
        <v>36</v>
      </c>
      <c r="P135" s="54"/>
      <c r="Q135" s="57">
        <v>6.02</v>
      </c>
      <c r="R135" s="76">
        <v>47</v>
      </c>
    </row>
    <row r="136" spans="2:18" ht="15.75">
      <c r="B136" s="55">
        <v>8.1300000000000008</v>
      </c>
      <c r="C136" s="61">
        <v>46</v>
      </c>
      <c r="D136" s="54"/>
      <c r="E136" s="63">
        <v>9.1300000000000008</v>
      </c>
      <c r="F136" s="61">
        <v>39</v>
      </c>
      <c r="H136" s="55">
        <v>8.23</v>
      </c>
      <c r="I136" s="76">
        <v>56</v>
      </c>
      <c r="J136" s="74"/>
      <c r="K136" s="64">
        <v>10.43</v>
      </c>
      <c r="L136" s="61">
        <v>48</v>
      </c>
      <c r="N136" s="80">
        <v>5.23</v>
      </c>
      <c r="O136" s="84">
        <v>35</v>
      </c>
      <c r="P136" s="54"/>
      <c r="Q136" s="63">
        <v>6.03</v>
      </c>
      <c r="R136" s="76">
        <v>47</v>
      </c>
    </row>
    <row r="137" spans="2:18" ht="15.75">
      <c r="B137" s="55">
        <v>8.14</v>
      </c>
      <c r="C137" s="61">
        <v>46</v>
      </c>
      <c r="D137" s="54"/>
      <c r="E137" s="63">
        <v>9.14</v>
      </c>
      <c r="F137" s="61">
        <v>39</v>
      </c>
      <c r="H137" s="55">
        <v>8.24</v>
      </c>
      <c r="I137" s="76">
        <v>56</v>
      </c>
      <c r="J137" s="74"/>
      <c r="K137" s="64">
        <v>10.44</v>
      </c>
      <c r="L137" s="61">
        <v>48</v>
      </c>
      <c r="N137" s="83">
        <v>5.24</v>
      </c>
      <c r="O137" s="84">
        <v>35</v>
      </c>
      <c r="P137" s="54"/>
      <c r="Q137" s="57">
        <v>6.04</v>
      </c>
      <c r="R137" s="76">
        <v>47</v>
      </c>
    </row>
    <row r="138" spans="2:18" ht="15.75">
      <c r="B138" s="55">
        <v>8.15</v>
      </c>
      <c r="C138" s="61">
        <v>46</v>
      </c>
      <c r="D138" s="54"/>
      <c r="E138" s="63">
        <v>9.15</v>
      </c>
      <c r="F138" s="61">
        <v>38</v>
      </c>
      <c r="H138" s="55">
        <v>8.25</v>
      </c>
      <c r="I138" s="76">
        <v>56</v>
      </c>
      <c r="J138" s="74"/>
      <c r="K138" s="64">
        <v>10.45</v>
      </c>
      <c r="L138" s="61">
        <v>47</v>
      </c>
      <c r="N138" s="80">
        <v>5.25</v>
      </c>
      <c r="O138" s="84">
        <v>35</v>
      </c>
      <c r="P138" s="54"/>
      <c r="Q138" s="63">
        <v>6.05</v>
      </c>
      <c r="R138" s="76">
        <v>46</v>
      </c>
    </row>
    <row r="139" spans="2:18" ht="15.75">
      <c r="B139" s="55">
        <v>8.16</v>
      </c>
      <c r="C139" s="61">
        <v>46</v>
      </c>
      <c r="D139" s="54"/>
      <c r="E139" s="63">
        <v>9.16</v>
      </c>
      <c r="F139" s="61">
        <v>38</v>
      </c>
      <c r="H139" s="55">
        <v>8.26</v>
      </c>
      <c r="I139" s="76">
        <v>56</v>
      </c>
      <c r="J139" s="74"/>
      <c r="K139" s="64">
        <v>10.46</v>
      </c>
      <c r="L139" s="61">
        <v>47</v>
      </c>
      <c r="N139" s="83">
        <v>5.26</v>
      </c>
      <c r="O139" s="84">
        <v>34</v>
      </c>
      <c r="P139" s="54"/>
      <c r="Q139" s="57">
        <v>6.06</v>
      </c>
      <c r="R139" s="76">
        <v>46</v>
      </c>
    </row>
    <row r="140" spans="2:18" ht="15.75">
      <c r="B140" s="55">
        <v>8.17</v>
      </c>
      <c r="C140" s="61">
        <v>45</v>
      </c>
      <c r="D140" s="54"/>
      <c r="E140" s="63">
        <v>9.17</v>
      </c>
      <c r="F140" s="61">
        <v>38</v>
      </c>
      <c r="H140" s="55">
        <v>8.27</v>
      </c>
      <c r="I140" s="77">
        <v>55</v>
      </c>
      <c r="J140" s="74"/>
      <c r="K140" s="64">
        <v>10.47</v>
      </c>
      <c r="L140" s="61">
        <v>47</v>
      </c>
      <c r="N140" s="80">
        <v>5.27</v>
      </c>
      <c r="O140" s="84">
        <v>34</v>
      </c>
      <c r="P140" s="54"/>
      <c r="Q140" s="63">
        <v>6.07</v>
      </c>
      <c r="R140" s="76">
        <v>46</v>
      </c>
    </row>
    <row r="141" spans="2:18" ht="15.75">
      <c r="B141" s="55">
        <v>8.18</v>
      </c>
      <c r="C141" s="61">
        <v>45</v>
      </c>
      <c r="D141" s="54"/>
      <c r="E141" s="63">
        <v>9.18</v>
      </c>
      <c r="F141" s="61">
        <v>38</v>
      </c>
      <c r="H141" s="55">
        <v>8.2799999999999994</v>
      </c>
      <c r="I141" s="77">
        <v>55</v>
      </c>
      <c r="J141" s="74"/>
      <c r="K141" s="64">
        <v>10.48</v>
      </c>
      <c r="L141" s="61">
        <v>47</v>
      </c>
      <c r="N141" s="83">
        <v>5.28</v>
      </c>
      <c r="O141" s="84">
        <v>34</v>
      </c>
      <c r="P141" s="54"/>
      <c r="Q141" s="57">
        <v>6.08</v>
      </c>
      <c r="R141" s="77">
        <v>45</v>
      </c>
    </row>
    <row r="142" spans="2:18" ht="15.75">
      <c r="B142" s="55">
        <v>8.19</v>
      </c>
      <c r="C142" s="61">
        <v>45</v>
      </c>
      <c r="D142" s="54"/>
      <c r="E142" s="63">
        <v>9.19</v>
      </c>
      <c r="F142" s="61">
        <v>37</v>
      </c>
      <c r="H142" s="55">
        <v>8.2899999999999991</v>
      </c>
      <c r="I142" s="77">
        <v>55</v>
      </c>
      <c r="J142" s="74"/>
      <c r="K142" s="64">
        <v>10.49</v>
      </c>
      <c r="L142" s="61">
        <v>46</v>
      </c>
      <c r="N142" s="80">
        <v>5.29</v>
      </c>
      <c r="O142" s="84">
        <v>33</v>
      </c>
      <c r="P142" s="54"/>
      <c r="Q142" s="63">
        <v>6.09</v>
      </c>
      <c r="R142" s="77">
        <v>45</v>
      </c>
    </row>
    <row r="143" spans="2:18" ht="15.75">
      <c r="B143" s="55">
        <v>8.1999999999999993</v>
      </c>
      <c r="C143" s="61">
        <v>45</v>
      </c>
      <c r="D143" s="54"/>
      <c r="E143" s="63">
        <v>9.1999999999999993</v>
      </c>
      <c r="F143" s="61">
        <v>37</v>
      </c>
      <c r="H143" s="55">
        <v>8.3000000000000007</v>
      </c>
      <c r="I143" s="77">
        <v>55</v>
      </c>
      <c r="J143" s="74"/>
      <c r="K143" s="64">
        <v>10.5</v>
      </c>
      <c r="L143" s="61">
        <v>46</v>
      </c>
      <c r="N143" s="83">
        <v>5.3</v>
      </c>
      <c r="O143" s="84">
        <v>33</v>
      </c>
      <c r="P143" s="54"/>
      <c r="Q143" s="57">
        <v>6.1</v>
      </c>
      <c r="R143" s="77">
        <v>45</v>
      </c>
    </row>
    <row r="144" spans="2:18" ht="15.75">
      <c r="B144" s="55">
        <v>8.2100000000000009</v>
      </c>
      <c r="C144" s="61">
        <v>44</v>
      </c>
      <c r="D144" s="54"/>
      <c r="E144" s="63">
        <v>9.2100000000000009</v>
      </c>
      <c r="F144" s="61">
        <v>37</v>
      </c>
      <c r="H144" s="55">
        <v>8.31</v>
      </c>
      <c r="I144" s="76">
        <v>54</v>
      </c>
      <c r="J144" s="74"/>
      <c r="K144" s="64">
        <v>10.51</v>
      </c>
      <c r="L144" s="61">
        <v>46</v>
      </c>
      <c r="N144" s="80">
        <v>5.31</v>
      </c>
      <c r="O144" s="84">
        <v>33</v>
      </c>
      <c r="P144" s="54"/>
      <c r="Q144" s="63">
        <v>6.11</v>
      </c>
      <c r="R144" s="76">
        <v>44</v>
      </c>
    </row>
    <row r="145" spans="2:18" ht="15.75">
      <c r="B145" s="55">
        <v>8.2200000000000006</v>
      </c>
      <c r="C145" s="61">
        <v>44</v>
      </c>
      <c r="D145" s="54"/>
      <c r="E145" s="63">
        <v>9.2200000000000006</v>
      </c>
      <c r="F145" s="61">
        <v>37</v>
      </c>
      <c r="H145" s="55">
        <v>8.32</v>
      </c>
      <c r="I145" s="76">
        <v>54</v>
      </c>
      <c r="J145" s="74"/>
      <c r="K145" s="64">
        <v>10.52</v>
      </c>
      <c r="L145" s="61">
        <v>46</v>
      </c>
      <c r="N145" s="83">
        <v>5.32</v>
      </c>
      <c r="O145" s="84">
        <v>32</v>
      </c>
      <c r="P145" s="54"/>
      <c r="Q145" s="57">
        <v>6.12</v>
      </c>
      <c r="R145" s="76">
        <v>44</v>
      </c>
    </row>
    <row r="146" spans="2:18" ht="15.75">
      <c r="B146" s="55">
        <v>8.23</v>
      </c>
      <c r="C146" s="61">
        <v>44</v>
      </c>
      <c r="D146" s="54"/>
      <c r="E146" s="63">
        <v>9.23</v>
      </c>
      <c r="F146" s="61">
        <v>36</v>
      </c>
      <c r="H146" s="55">
        <v>8.33</v>
      </c>
      <c r="I146" s="76">
        <v>54</v>
      </c>
      <c r="J146" s="74"/>
      <c r="K146" s="64">
        <v>10.53</v>
      </c>
      <c r="L146" s="61">
        <v>45</v>
      </c>
      <c r="N146" s="80">
        <v>5.33</v>
      </c>
      <c r="O146" s="84">
        <v>32</v>
      </c>
      <c r="P146" s="54"/>
      <c r="Q146" s="63">
        <v>6.13</v>
      </c>
      <c r="R146" s="76">
        <v>44</v>
      </c>
    </row>
    <row r="147" spans="2:18" ht="15.75">
      <c r="B147" s="55">
        <v>8.24</v>
      </c>
      <c r="C147" s="61">
        <v>44</v>
      </c>
      <c r="D147" s="54"/>
      <c r="E147" s="63">
        <v>9.24</v>
      </c>
      <c r="F147" s="61">
        <v>36</v>
      </c>
      <c r="H147" s="55">
        <v>8.34</v>
      </c>
      <c r="I147" s="76">
        <v>54</v>
      </c>
      <c r="J147" s="74"/>
      <c r="K147" s="64">
        <v>10.54</v>
      </c>
      <c r="L147" s="61">
        <v>45</v>
      </c>
      <c r="N147" s="83">
        <v>5.34</v>
      </c>
      <c r="O147" s="84">
        <v>32</v>
      </c>
      <c r="P147" s="54"/>
      <c r="Q147" s="57">
        <v>6.14</v>
      </c>
      <c r="R147" s="76">
        <v>44</v>
      </c>
    </row>
    <row r="148" spans="2:18" ht="15.75">
      <c r="B148" s="55">
        <v>8.25</v>
      </c>
      <c r="C148" s="61">
        <v>43</v>
      </c>
      <c r="D148" s="54"/>
      <c r="E148" s="63">
        <v>9.25</v>
      </c>
      <c r="F148" s="61">
        <v>36</v>
      </c>
      <c r="H148" s="55">
        <v>8.35</v>
      </c>
      <c r="I148" s="76">
        <v>53</v>
      </c>
      <c r="J148" s="74"/>
      <c r="K148" s="64">
        <v>10.55</v>
      </c>
      <c r="L148" s="61">
        <v>45</v>
      </c>
      <c r="N148" s="80">
        <v>5.35</v>
      </c>
      <c r="O148" s="84">
        <v>31</v>
      </c>
      <c r="P148" s="54"/>
      <c r="Q148" s="63">
        <v>6.15</v>
      </c>
      <c r="R148" s="76">
        <v>43</v>
      </c>
    </row>
    <row r="149" spans="2:18" ht="15.75">
      <c r="B149" s="55">
        <v>8.26</v>
      </c>
      <c r="C149" s="61">
        <v>43</v>
      </c>
      <c r="D149" s="54"/>
      <c r="E149" s="63">
        <v>9.26</v>
      </c>
      <c r="F149" s="61">
        <v>36</v>
      </c>
      <c r="H149" s="55">
        <v>8.36</v>
      </c>
      <c r="I149" s="76">
        <v>53</v>
      </c>
      <c r="J149" s="74"/>
      <c r="K149" s="64">
        <v>10.56</v>
      </c>
      <c r="L149" s="61">
        <v>45</v>
      </c>
      <c r="N149" s="83">
        <v>5.36</v>
      </c>
      <c r="O149" s="84">
        <v>31</v>
      </c>
      <c r="P149" s="54"/>
      <c r="Q149" s="57">
        <v>6.16</v>
      </c>
      <c r="R149" s="76">
        <v>43</v>
      </c>
    </row>
    <row r="150" spans="2:18" ht="15.75">
      <c r="B150" s="55">
        <v>8.27</v>
      </c>
      <c r="C150" s="61">
        <v>43</v>
      </c>
      <c r="D150" s="54"/>
      <c r="E150" s="63">
        <v>9.27</v>
      </c>
      <c r="F150" s="61">
        <v>35</v>
      </c>
      <c r="H150" s="55">
        <v>8.3699999999999992</v>
      </c>
      <c r="I150" s="76">
        <v>53</v>
      </c>
      <c r="J150" s="74"/>
      <c r="K150" s="64">
        <v>10.57</v>
      </c>
      <c r="L150" s="61">
        <v>44</v>
      </c>
      <c r="N150" s="80">
        <v>5.37</v>
      </c>
      <c r="O150" s="84">
        <v>31</v>
      </c>
      <c r="P150" s="54"/>
      <c r="Q150" s="63">
        <v>6.17</v>
      </c>
      <c r="R150" s="76">
        <v>43</v>
      </c>
    </row>
    <row r="151" spans="2:18" ht="15.75">
      <c r="B151" s="55">
        <v>8.2799999999999994</v>
      </c>
      <c r="C151" s="61">
        <v>43</v>
      </c>
      <c r="D151" s="54"/>
      <c r="E151" s="63">
        <v>9.2799999999999994</v>
      </c>
      <c r="F151" s="61">
        <v>35</v>
      </c>
      <c r="H151" s="55">
        <v>8.3800000000000008</v>
      </c>
      <c r="I151" s="76">
        <v>53</v>
      </c>
      <c r="J151" s="74"/>
      <c r="K151" s="64">
        <v>10.58</v>
      </c>
      <c r="L151" s="61">
        <v>44</v>
      </c>
      <c r="N151" s="83">
        <v>5.38</v>
      </c>
      <c r="O151" s="84">
        <v>30</v>
      </c>
      <c r="P151" s="54"/>
      <c r="Q151" s="57">
        <v>6.18</v>
      </c>
      <c r="R151" s="76">
        <v>43</v>
      </c>
    </row>
    <row r="152" spans="2:18" ht="15.75">
      <c r="B152" s="55">
        <v>8.2899999999999991</v>
      </c>
      <c r="C152" s="61">
        <v>42</v>
      </c>
      <c r="D152" s="54"/>
      <c r="E152" s="63">
        <v>9.2899999999999991</v>
      </c>
      <c r="F152" s="61">
        <v>35</v>
      </c>
      <c r="H152" s="55">
        <v>8.39</v>
      </c>
      <c r="I152" s="76">
        <v>52</v>
      </c>
      <c r="J152" s="74"/>
      <c r="K152" s="64">
        <v>10.59</v>
      </c>
      <c r="L152" s="61">
        <v>44</v>
      </c>
      <c r="N152" s="80">
        <v>5.39</v>
      </c>
      <c r="O152" s="84">
        <v>30</v>
      </c>
      <c r="P152" s="54"/>
      <c r="Q152" s="63">
        <v>6.19</v>
      </c>
      <c r="R152" s="76">
        <v>42</v>
      </c>
    </row>
    <row r="153" spans="2:18" ht="15.75">
      <c r="B153" s="64">
        <v>8.3000000000000007</v>
      </c>
      <c r="C153" s="61">
        <v>42</v>
      </c>
      <c r="D153" s="54"/>
      <c r="E153" s="63">
        <v>9.3000000000000007</v>
      </c>
      <c r="F153" s="61">
        <v>35</v>
      </c>
      <c r="H153" s="55">
        <v>8.4</v>
      </c>
      <c r="I153" s="76">
        <v>52</v>
      </c>
      <c r="J153" s="74"/>
      <c r="K153" s="64">
        <v>11</v>
      </c>
      <c r="L153" s="61">
        <v>44</v>
      </c>
      <c r="N153" s="83">
        <v>5.4</v>
      </c>
      <c r="O153" s="84">
        <v>30</v>
      </c>
      <c r="P153" s="54"/>
      <c r="Q153" s="57">
        <v>6.2</v>
      </c>
      <c r="R153" s="76">
        <v>42</v>
      </c>
    </row>
    <row r="154" spans="2:18" ht="15.75">
      <c r="B154" s="64">
        <v>8.31</v>
      </c>
      <c r="C154" s="61">
        <v>42</v>
      </c>
      <c r="D154" s="54"/>
      <c r="E154" s="63">
        <v>9.31</v>
      </c>
      <c r="F154" s="61">
        <v>34</v>
      </c>
      <c r="H154" s="55">
        <v>8.41</v>
      </c>
      <c r="I154" s="76">
        <v>52</v>
      </c>
      <c r="J154" s="74"/>
      <c r="K154" s="64">
        <v>11.01</v>
      </c>
      <c r="L154" s="61">
        <v>43</v>
      </c>
      <c r="N154" s="80">
        <v>5.41</v>
      </c>
      <c r="O154" s="84">
        <v>29</v>
      </c>
      <c r="P154" s="54"/>
      <c r="Q154" s="63">
        <v>6.21</v>
      </c>
      <c r="R154" s="76">
        <v>42</v>
      </c>
    </row>
    <row r="155" spans="2:18" ht="15.75">
      <c r="B155" s="64">
        <v>8.32</v>
      </c>
      <c r="C155" s="61">
        <v>42</v>
      </c>
      <c r="D155" s="54"/>
      <c r="E155" s="63">
        <v>9.32</v>
      </c>
      <c r="F155" s="61">
        <v>34</v>
      </c>
      <c r="H155" s="55">
        <v>8.42</v>
      </c>
      <c r="I155" s="76">
        <v>52</v>
      </c>
      <c r="J155" s="74"/>
      <c r="K155" s="64">
        <v>11.02</v>
      </c>
      <c r="L155" s="61">
        <v>43</v>
      </c>
      <c r="N155" s="83">
        <v>5.42</v>
      </c>
      <c r="O155" s="84">
        <v>29</v>
      </c>
      <c r="P155" s="54"/>
      <c r="Q155" s="57">
        <v>6.22</v>
      </c>
      <c r="R155" s="76">
        <v>42</v>
      </c>
    </row>
    <row r="156" spans="2:18" ht="15.75">
      <c r="B156" s="64">
        <v>8.33</v>
      </c>
      <c r="C156" s="62">
        <v>41</v>
      </c>
      <c r="D156" s="54"/>
      <c r="E156" s="63">
        <v>9.33</v>
      </c>
      <c r="F156" s="61">
        <v>34</v>
      </c>
      <c r="H156" s="55">
        <v>8.43</v>
      </c>
      <c r="I156" s="76">
        <v>51</v>
      </c>
      <c r="J156" s="74"/>
      <c r="K156" s="64">
        <v>11.03</v>
      </c>
      <c r="L156" s="61">
        <v>43</v>
      </c>
      <c r="N156" s="80">
        <v>5.43</v>
      </c>
      <c r="O156" s="84">
        <v>29</v>
      </c>
      <c r="P156" s="54"/>
      <c r="Q156" s="63">
        <v>6.23</v>
      </c>
      <c r="R156" s="76">
        <v>41</v>
      </c>
    </row>
    <row r="157" spans="2:18" ht="15.75">
      <c r="B157" s="64">
        <v>8.34</v>
      </c>
      <c r="C157" s="62">
        <v>41</v>
      </c>
      <c r="D157" s="54"/>
      <c r="E157" s="63">
        <v>9.34</v>
      </c>
      <c r="F157" s="61">
        <v>34</v>
      </c>
      <c r="H157" s="55">
        <v>8.44</v>
      </c>
      <c r="I157" s="76">
        <v>51</v>
      </c>
      <c r="J157" s="74"/>
      <c r="K157" s="64">
        <v>11.04</v>
      </c>
      <c r="L157" s="61">
        <v>43</v>
      </c>
      <c r="N157" s="83">
        <v>5.44</v>
      </c>
      <c r="O157" s="84">
        <v>28</v>
      </c>
      <c r="P157" s="54"/>
      <c r="Q157" s="57">
        <v>6.24</v>
      </c>
      <c r="R157" s="76">
        <v>41</v>
      </c>
    </row>
    <row r="158" spans="2:18" ht="15.75">
      <c r="B158" s="64">
        <v>8.35</v>
      </c>
      <c r="C158" s="62">
        <v>41</v>
      </c>
      <c r="D158" s="54"/>
      <c r="E158" s="63">
        <v>9.35</v>
      </c>
      <c r="F158" s="61">
        <v>34</v>
      </c>
      <c r="H158" s="55">
        <v>8.4499999999999993</v>
      </c>
      <c r="I158" s="76">
        <v>51</v>
      </c>
      <c r="J158" s="74"/>
      <c r="K158" s="64">
        <v>11.05</v>
      </c>
      <c r="L158" s="62">
        <v>42</v>
      </c>
      <c r="N158" s="80">
        <v>5.45</v>
      </c>
      <c r="O158" s="84">
        <v>28</v>
      </c>
      <c r="P158" s="54"/>
      <c r="Q158" s="63">
        <v>6.25</v>
      </c>
      <c r="R158" s="76">
        <v>41</v>
      </c>
    </row>
    <row r="159" spans="2:18" ht="15.75">
      <c r="B159" s="64">
        <v>8.36</v>
      </c>
      <c r="C159" s="62">
        <v>41</v>
      </c>
      <c r="D159" s="54"/>
      <c r="E159" s="63">
        <v>9.36</v>
      </c>
      <c r="F159" s="62">
        <v>33</v>
      </c>
      <c r="H159" s="55">
        <v>8.4600000000000009</v>
      </c>
      <c r="I159" s="76">
        <v>51</v>
      </c>
      <c r="J159" s="74"/>
      <c r="K159" s="64">
        <v>11.06</v>
      </c>
      <c r="L159" s="62">
        <v>42</v>
      </c>
      <c r="N159" s="83">
        <v>5.46</v>
      </c>
      <c r="O159" s="84">
        <v>28</v>
      </c>
      <c r="P159" s="54"/>
      <c r="Q159" s="57">
        <v>6.26</v>
      </c>
      <c r="R159" s="76">
        <v>41</v>
      </c>
    </row>
    <row r="160" spans="2:18" ht="15.75">
      <c r="B160" s="64">
        <v>8.3699999999999992</v>
      </c>
      <c r="C160" s="62">
        <v>40</v>
      </c>
      <c r="D160" s="54"/>
      <c r="E160" s="63">
        <v>9.3699999999999992</v>
      </c>
      <c r="F160" s="62">
        <v>33</v>
      </c>
      <c r="H160" s="55">
        <v>8.4700000000000006</v>
      </c>
      <c r="I160" s="76">
        <v>50</v>
      </c>
      <c r="J160" s="74"/>
      <c r="K160" s="64">
        <v>11.07</v>
      </c>
      <c r="L160" s="62">
        <v>42</v>
      </c>
      <c r="N160" s="80">
        <v>5.47</v>
      </c>
      <c r="O160" s="84">
        <v>27</v>
      </c>
      <c r="P160" s="54"/>
      <c r="Q160" s="63">
        <v>6.27</v>
      </c>
      <c r="R160" s="76">
        <v>40</v>
      </c>
    </row>
    <row r="161" spans="2:18" ht="15.75">
      <c r="B161" s="64">
        <v>8.3800000000000008</v>
      </c>
      <c r="C161" s="62">
        <v>40</v>
      </c>
      <c r="D161" s="54"/>
      <c r="E161" s="63">
        <v>9.3800000000000008</v>
      </c>
      <c r="F161" s="62">
        <v>33</v>
      </c>
      <c r="H161" s="55">
        <v>8.48</v>
      </c>
      <c r="I161" s="76">
        <v>50</v>
      </c>
      <c r="J161" s="74"/>
      <c r="K161" s="64">
        <v>11.08</v>
      </c>
      <c r="L161" s="62">
        <v>42</v>
      </c>
      <c r="N161" s="83">
        <v>5.48</v>
      </c>
      <c r="O161" s="84">
        <v>27</v>
      </c>
      <c r="P161" s="54"/>
      <c r="Q161" s="57">
        <v>6.28</v>
      </c>
      <c r="R161" s="76">
        <v>40</v>
      </c>
    </row>
    <row r="162" spans="2:18" ht="15.75">
      <c r="B162" s="64">
        <v>8.39</v>
      </c>
      <c r="C162" s="62">
        <v>40</v>
      </c>
      <c r="D162" s="54"/>
      <c r="E162" s="63">
        <v>9.39</v>
      </c>
      <c r="F162" s="62">
        <v>33</v>
      </c>
      <c r="H162" s="55">
        <v>8.49</v>
      </c>
      <c r="I162" s="76">
        <v>50</v>
      </c>
      <c r="J162" s="74"/>
      <c r="K162" s="64">
        <v>11.09</v>
      </c>
      <c r="L162" s="61">
        <v>41</v>
      </c>
      <c r="N162" s="80">
        <v>5.49</v>
      </c>
      <c r="O162" s="84">
        <v>27</v>
      </c>
      <c r="P162" s="54"/>
      <c r="Q162" s="63">
        <v>6.29</v>
      </c>
      <c r="R162" s="76">
        <v>40</v>
      </c>
    </row>
    <row r="163" spans="2:18" ht="15.75">
      <c r="B163" s="64">
        <v>8.4</v>
      </c>
      <c r="C163" s="62">
        <v>40</v>
      </c>
      <c r="D163" s="54"/>
      <c r="E163" s="63">
        <v>9.4</v>
      </c>
      <c r="F163" s="62">
        <v>33</v>
      </c>
      <c r="H163" s="55">
        <v>8.5</v>
      </c>
      <c r="I163" s="76">
        <v>50</v>
      </c>
      <c r="J163" s="74"/>
      <c r="K163" s="64">
        <v>11.1</v>
      </c>
      <c r="L163" s="61">
        <v>41</v>
      </c>
      <c r="N163" s="83">
        <v>5.5</v>
      </c>
      <c r="O163" s="84">
        <v>26</v>
      </c>
      <c r="P163" s="54"/>
      <c r="Q163" s="57">
        <v>6.3</v>
      </c>
      <c r="R163" s="76">
        <v>40</v>
      </c>
    </row>
    <row r="164" spans="2:18" ht="15.75">
      <c r="B164" s="64">
        <v>8.41</v>
      </c>
      <c r="C164" s="61">
        <v>39</v>
      </c>
      <c r="D164" s="54"/>
      <c r="E164" s="63">
        <v>9.41</v>
      </c>
      <c r="F164" s="61">
        <v>32</v>
      </c>
      <c r="H164" s="55">
        <v>8.51</v>
      </c>
      <c r="I164" s="76">
        <v>49</v>
      </c>
      <c r="J164" s="74"/>
      <c r="K164" s="64">
        <v>11.11</v>
      </c>
      <c r="L164" s="61">
        <v>41</v>
      </c>
      <c r="N164" s="80">
        <v>5.51</v>
      </c>
      <c r="O164" s="84">
        <v>26</v>
      </c>
      <c r="P164" s="54"/>
      <c r="Q164" s="63">
        <v>6.31</v>
      </c>
      <c r="R164" s="76">
        <v>39</v>
      </c>
    </row>
    <row r="165" spans="2:18" ht="15.75">
      <c r="B165" s="64">
        <v>8.42</v>
      </c>
      <c r="C165" s="61">
        <v>39</v>
      </c>
      <c r="D165" s="54"/>
      <c r="E165" s="63">
        <v>9.42</v>
      </c>
      <c r="F165" s="61">
        <v>32</v>
      </c>
      <c r="H165" s="55">
        <v>8.52</v>
      </c>
      <c r="I165" s="76">
        <v>49</v>
      </c>
      <c r="J165" s="74"/>
      <c r="K165" s="64">
        <v>11.12</v>
      </c>
      <c r="L165" s="61">
        <v>41</v>
      </c>
      <c r="N165" s="83">
        <v>5.52</v>
      </c>
      <c r="O165" s="84">
        <v>26</v>
      </c>
      <c r="P165" s="54"/>
      <c r="Q165" s="57">
        <v>6.32</v>
      </c>
      <c r="R165" s="76">
        <v>39</v>
      </c>
    </row>
    <row r="166" spans="2:18" ht="15.75">
      <c r="B166" s="64">
        <v>8.43</v>
      </c>
      <c r="C166" s="61">
        <v>39</v>
      </c>
      <c r="D166" s="54"/>
      <c r="E166" s="63">
        <v>9.43</v>
      </c>
      <c r="F166" s="61">
        <v>32</v>
      </c>
      <c r="H166" s="55">
        <v>8.5299999999999994</v>
      </c>
      <c r="I166" s="76">
        <v>49</v>
      </c>
      <c r="J166" s="74"/>
      <c r="K166" s="64">
        <v>11.13</v>
      </c>
      <c r="L166" s="61">
        <v>40</v>
      </c>
      <c r="N166" s="80">
        <v>5.53</v>
      </c>
      <c r="O166" s="84">
        <v>25</v>
      </c>
      <c r="P166" s="54"/>
      <c r="Q166" s="63">
        <v>6.33</v>
      </c>
      <c r="R166" s="76">
        <v>39</v>
      </c>
    </row>
    <row r="167" spans="2:18" ht="15.75">
      <c r="B167" s="64">
        <v>8.44</v>
      </c>
      <c r="C167" s="61">
        <v>39</v>
      </c>
      <c r="D167" s="54"/>
      <c r="E167" s="63">
        <v>9.44</v>
      </c>
      <c r="F167" s="61">
        <v>32</v>
      </c>
      <c r="H167" s="55">
        <v>8.5399999999999991</v>
      </c>
      <c r="I167" s="76">
        <v>49</v>
      </c>
      <c r="J167" s="74"/>
      <c r="K167" s="64">
        <v>11.14</v>
      </c>
      <c r="L167" s="61">
        <v>40</v>
      </c>
      <c r="N167" s="83">
        <v>5.54</v>
      </c>
      <c r="O167" s="84">
        <v>25</v>
      </c>
      <c r="P167" s="54"/>
      <c r="Q167" s="57">
        <v>6.34</v>
      </c>
      <c r="R167" s="76">
        <v>39</v>
      </c>
    </row>
    <row r="168" spans="2:18" ht="15.75">
      <c r="B168" s="64">
        <v>8.4499999999999993</v>
      </c>
      <c r="C168" s="61">
        <v>38</v>
      </c>
      <c r="D168" s="54"/>
      <c r="E168" s="63">
        <v>9.4499999999999993</v>
      </c>
      <c r="F168" s="61">
        <v>32</v>
      </c>
      <c r="H168" s="55">
        <v>8.5500000000000007</v>
      </c>
      <c r="I168" s="76">
        <v>48</v>
      </c>
      <c r="J168" s="74"/>
      <c r="K168" s="64">
        <v>11.15</v>
      </c>
      <c r="L168" s="61">
        <v>40</v>
      </c>
      <c r="N168" s="80">
        <v>5.55</v>
      </c>
      <c r="O168" s="84">
        <v>25</v>
      </c>
      <c r="P168" s="54"/>
      <c r="Q168" s="63">
        <v>6.35</v>
      </c>
      <c r="R168" s="76">
        <v>38</v>
      </c>
    </row>
    <row r="169" spans="2:18" ht="15.75">
      <c r="B169" s="64">
        <v>8.4600000000000009</v>
      </c>
      <c r="C169" s="61">
        <v>38</v>
      </c>
      <c r="D169" s="54"/>
      <c r="E169" s="63">
        <v>9.4600000000000009</v>
      </c>
      <c r="F169" s="61">
        <v>31</v>
      </c>
      <c r="H169" s="55">
        <v>8.56</v>
      </c>
      <c r="I169" s="76">
        <v>48</v>
      </c>
      <c r="J169" s="74"/>
      <c r="K169" s="64">
        <v>11.16</v>
      </c>
      <c r="L169" s="61">
        <v>40</v>
      </c>
      <c r="N169" s="83">
        <v>5.56</v>
      </c>
      <c r="O169" s="84">
        <v>24</v>
      </c>
      <c r="P169" s="54"/>
      <c r="Q169" s="57">
        <v>6.36</v>
      </c>
      <c r="R169" s="76">
        <v>38</v>
      </c>
    </row>
    <row r="170" spans="2:18" ht="15.75">
      <c r="B170" s="64">
        <v>8.4700000000000006</v>
      </c>
      <c r="C170" s="61">
        <v>38</v>
      </c>
      <c r="D170" s="54"/>
      <c r="E170" s="63">
        <v>9.4700000000000006</v>
      </c>
      <c r="F170" s="61">
        <v>31</v>
      </c>
      <c r="H170" s="55">
        <v>8.57</v>
      </c>
      <c r="I170" s="76">
        <v>48</v>
      </c>
      <c r="J170" s="74"/>
      <c r="K170" s="64">
        <v>11.17</v>
      </c>
      <c r="L170" s="61">
        <v>39</v>
      </c>
      <c r="N170" s="80">
        <v>5.57</v>
      </c>
      <c r="O170" s="84">
        <v>24</v>
      </c>
      <c r="P170" s="54"/>
      <c r="Q170" s="63">
        <v>6.37</v>
      </c>
      <c r="R170" s="76">
        <v>38</v>
      </c>
    </row>
    <row r="171" spans="2:18" ht="15.75">
      <c r="B171" s="64">
        <v>8.48</v>
      </c>
      <c r="C171" s="61">
        <v>38</v>
      </c>
      <c r="D171" s="54"/>
      <c r="E171" s="63">
        <v>9.48</v>
      </c>
      <c r="F171" s="61">
        <v>31</v>
      </c>
      <c r="H171" s="55">
        <v>8.58</v>
      </c>
      <c r="I171" s="76">
        <v>48</v>
      </c>
      <c r="J171" s="74"/>
      <c r="K171" s="64">
        <v>11.18</v>
      </c>
      <c r="L171" s="61">
        <v>39</v>
      </c>
      <c r="N171" s="83">
        <v>5.58</v>
      </c>
      <c r="O171" s="84">
        <v>24</v>
      </c>
      <c r="P171" s="54"/>
      <c r="Q171" s="57">
        <v>6.38</v>
      </c>
      <c r="R171" s="76">
        <v>38</v>
      </c>
    </row>
    <row r="172" spans="2:18" ht="15.75">
      <c r="B172" s="64">
        <v>8.49</v>
      </c>
      <c r="C172" s="61">
        <v>37</v>
      </c>
      <c r="D172" s="54"/>
      <c r="E172" s="63">
        <v>9.49</v>
      </c>
      <c r="F172" s="61">
        <v>31</v>
      </c>
      <c r="H172" s="55">
        <v>8.59</v>
      </c>
      <c r="I172" s="76">
        <v>47</v>
      </c>
      <c r="J172" s="74"/>
      <c r="K172" s="64">
        <v>11.19</v>
      </c>
      <c r="L172" s="61">
        <v>39</v>
      </c>
      <c r="N172" s="80">
        <v>5.59</v>
      </c>
      <c r="O172" s="84">
        <v>23</v>
      </c>
      <c r="P172" s="54"/>
      <c r="Q172" s="63">
        <v>6.39</v>
      </c>
      <c r="R172" s="76">
        <v>37</v>
      </c>
    </row>
    <row r="173" spans="2:18" ht="15.75">
      <c r="B173" s="64">
        <v>8.5</v>
      </c>
      <c r="C173" s="61">
        <v>37</v>
      </c>
      <c r="D173" s="54"/>
      <c r="E173" s="63">
        <v>9.5</v>
      </c>
      <c r="F173" s="61">
        <v>31</v>
      </c>
      <c r="H173" s="55">
        <v>9</v>
      </c>
      <c r="I173" s="76">
        <v>47</v>
      </c>
      <c r="J173" s="74"/>
      <c r="K173" s="64">
        <v>11.2</v>
      </c>
      <c r="L173" s="61">
        <v>39</v>
      </c>
      <c r="N173" s="83">
        <v>6</v>
      </c>
      <c r="O173" s="84">
        <v>23</v>
      </c>
      <c r="P173" s="54"/>
      <c r="Q173" s="57">
        <v>6.4</v>
      </c>
      <c r="R173" s="76">
        <v>37</v>
      </c>
    </row>
    <row r="174" spans="2:18" ht="15.75">
      <c r="B174" s="64">
        <v>8.51</v>
      </c>
      <c r="C174" s="61">
        <v>37</v>
      </c>
      <c r="D174" s="54"/>
      <c r="E174" s="63">
        <v>9.51</v>
      </c>
      <c r="F174" s="61">
        <v>30</v>
      </c>
      <c r="H174" s="64">
        <v>9.01</v>
      </c>
      <c r="I174" s="76">
        <v>47</v>
      </c>
      <c r="J174" s="74"/>
      <c r="K174" s="64">
        <v>11.21</v>
      </c>
      <c r="L174" s="61">
        <v>38</v>
      </c>
      <c r="N174" s="80">
        <v>6.01</v>
      </c>
      <c r="O174" s="85">
        <v>23</v>
      </c>
      <c r="P174" s="54"/>
      <c r="Q174" s="63">
        <v>6.41</v>
      </c>
      <c r="R174" s="76">
        <v>37</v>
      </c>
    </row>
    <row r="175" spans="2:18" ht="15.75">
      <c r="B175" s="64">
        <v>8.52</v>
      </c>
      <c r="C175" s="61">
        <v>37</v>
      </c>
      <c r="D175" s="54"/>
      <c r="E175" s="63">
        <v>9.52</v>
      </c>
      <c r="F175" s="61">
        <v>30</v>
      </c>
      <c r="H175" s="64">
        <v>9.02</v>
      </c>
      <c r="I175" s="76">
        <v>47</v>
      </c>
      <c r="J175" s="74"/>
      <c r="K175" s="64">
        <v>11.22</v>
      </c>
      <c r="L175" s="61">
        <v>38</v>
      </c>
      <c r="N175" s="83">
        <v>6.02</v>
      </c>
      <c r="O175" s="85">
        <v>22</v>
      </c>
      <c r="P175" s="54"/>
      <c r="Q175" s="57">
        <v>6.42</v>
      </c>
      <c r="R175" s="76">
        <v>37</v>
      </c>
    </row>
    <row r="176" spans="2:18" ht="15.75">
      <c r="B176" s="64">
        <v>8.5299999999999994</v>
      </c>
      <c r="C176" s="61">
        <v>36</v>
      </c>
      <c r="D176" s="54"/>
      <c r="E176" s="63">
        <v>9.5299999999999994</v>
      </c>
      <c r="F176" s="61">
        <v>30</v>
      </c>
      <c r="H176" s="64">
        <v>9.0299999999999994</v>
      </c>
      <c r="I176" s="76">
        <v>46</v>
      </c>
      <c r="J176" s="74"/>
      <c r="K176" s="64">
        <v>11.23</v>
      </c>
      <c r="L176" s="61">
        <v>38</v>
      </c>
      <c r="N176" s="80">
        <v>6.03</v>
      </c>
      <c r="O176" s="85">
        <v>22</v>
      </c>
      <c r="P176" s="54"/>
      <c r="Q176" s="63">
        <v>6.43</v>
      </c>
      <c r="R176" s="76">
        <v>36</v>
      </c>
    </row>
    <row r="177" spans="2:18" ht="15.75">
      <c r="B177" s="64">
        <v>8.5399999999999991</v>
      </c>
      <c r="C177" s="61">
        <v>36</v>
      </c>
      <c r="D177" s="54"/>
      <c r="E177" s="63">
        <v>9.5399999999999991</v>
      </c>
      <c r="F177" s="61">
        <v>30</v>
      </c>
      <c r="H177" s="64">
        <v>9.0399999999999991</v>
      </c>
      <c r="I177" s="76">
        <v>46</v>
      </c>
      <c r="J177" s="74"/>
      <c r="K177" s="64">
        <v>11.24</v>
      </c>
      <c r="L177" s="61">
        <v>38</v>
      </c>
      <c r="N177" s="83">
        <v>6.04</v>
      </c>
      <c r="O177" s="85">
        <v>22</v>
      </c>
      <c r="P177" s="54"/>
      <c r="Q177" s="57">
        <v>6.44</v>
      </c>
      <c r="R177" s="76">
        <v>36</v>
      </c>
    </row>
    <row r="178" spans="2:18" ht="15.75">
      <c r="B178" s="64">
        <v>8.5500000000000007</v>
      </c>
      <c r="C178" s="61">
        <v>36</v>
      </c>
      <c r="D178" s="54"/>
      <c r="E178" s="63">
        <v>9.5500000000000007</v>
      </c>
      <c r="F178" s="61">
        <v>30</v>
      </c>
      <c r="H178" s="64">
        <v>9.0500000000000007</v>
      </c>
      <c r="I178" s="76">
        <v>46</v>
      </c>
      <c r="J178" s="74"/>
      <c r="K178" s="64">
        <v>11.25</v>
      </c>
      <c r="L178" s="61">
        <v>37</v>
      </c>
      <c r="N178" s="80">
        <v>6.05</v>
      </c>
      <c r="O178" s="85">
        <v>21</v>
      </c>
      <c r="P178" s="54"/>
      <c r="Q178" s="63">
        <v>6.45</v>
      </c>
      <c r="R178" s="76">
        <v>36</v>
      </c>
    </row>
    <row r="179" spans="2:18" ht="15.75">
      <c r="B179" s="64">
        <v>8.56</v>
      </c>
      <c r="C179" s="61">
        <v>36</v>
      </c>
      <c r="D179" s="54"/>
      <c r="E179" s="63">
        <v>9.56</v>
      </c>
      <c r="F179" s="61">
        <v>29</v>
      </c>
      <c r="H179" s="64">
        <v>9.06</v>
      </c>
      <c r="I179" s="76">
        <v>46</v>
      </c>
      <c r="J179" s="74"/>
      <c r="K179" s="64">
        <v>11.26</v>
      </c>
      <c r="L179" s="61">
        <v>37</v>
      </c>
      <c r="N179" s="83">
        <v>6.06</v>
      </c>
      <c r="O179" s="85">
        <v>21</v>
      </c>
      <c r="P179" s="54"/>
      <c r="Q179" s="57">
        <v>6.46</v>
      </c>
      <c r="R179" s="76">
        <v>36</v>
      </c>
    </row>
    <row r="180" spans="2:18" ht="15.75">
      <c r="B180" s="64">
        <v>8.5699999999999896</v>
      </c>
      <c r="C180" s="61">
        <v>35</v>
      </c>
      <c r="D180" s="54"/>
      <c r="E180" s="63">
        <v>9.57</v>
      </c>
      <c r="F180" s="61">
        <v>29</v>
      </c>
      <c r="H180" s="64">
        <v>9.07</v>
      </c>
      <c r="I180" s="76">
        <v>45</v>
      </c>
      <c r="J180" s="74"/>
      <c r="K180" s="64">
        <v>11.27</v>
      </c>
      <c r="L180" s="61">
        <v>37</v>
      </c>
      <c r="N180" s="80">
        <v>6.07</v>
      </c>
      <c r="O180" s="85">
        <v>21</v>
      </c>
      <c r="P180" s="54"/>
      <c r="Q180" s="63">
        <v>6.47</v>
      </c>
      <c r="R180" s="77">
        <v>35</v>
      </c>
    </row>
    <row r="181" spans="2:18" ht="15.75">
      <c r="B181" s="64">
        <v>8.5799999999999894</v>
      </c>
      <c r="C181" s="61">
        <v>35</v>
      </c>
      <c r="D181" s="54"/>
      <c r="E181" s="63">
        <v>9.58</v>
      </c>
      <c r="F181" s="61">
        <v>29</v>
      </c>
      <c r="H181" s="64">
        <v>9.08</v>
      </c>
      <c r="I181" s="76">
        <v>45</v>
      </c>
      <c r="J181" s="74"/>
      <c r="K181" s="64">
        <v>11.28</v>
      </c>
      <c r="L181" s="61">
        <v>37</v>
      </c>
      <c r="N181" s="83">
        <v>6.08</v>
      </c>
      <c r="O181" s="85">
        <v>20</v>
      </c>
      <c r="P181" s="54"/>
      <c r="Q181" s="57">
        <v>6.48</v>
      </c>
      <c r="R181" s="77">
        <v>35</v>
      </c>
    </row>
    <row r="182" spans="2:18" ht="15.75">
      <c r="B182" s="64">
        <v>8.5899999999999892</v>
      </c>
      <c r="C182" s="61">
        <v>35</v>
      </c>
      <c r="D182" s="54"/>
      <c r="E182" s="63">
        <v>9.59</v>
      </c>
      <c r="F182" s="61">
        <v>29</v>
      </c>
      <c r="H182" s="64">
        <v>9.09</v>
      </c>
      <c r="I182" s="76">
        <v>45</v>
      </c>
      <c r="J182" s="74"/>
      <c r="K182" s="64">
        <v>11.29</v>
      </c>
      <c r="L182" s="61">
        <v>36</v>
      </c>
      <c r="N182" s="80">
        <v>6.09</v>
      </c>
      <c r="O182" s="85">
        <v>20</v>
      </c>
      <c r="P182" s="54"/>
      <c r="Q182" s="63">
        <v>6.49</v>
      </c>
      <c r="R182" s="77">
        <v>35</v>
      </c>
    </row>
    <row r="183" spans="2:18" ht="15.75">
      <c r="B183" s="64">
        <v>9</v>
      </c>
      <c r="C183" s="61">
        <v>35</v>
      </c>
      <c r="D183" s="54"/>
      <c r="E183" s="63">
        <v>10</v>
      </c>
      <c r="F183" s="61">
        <v>29</v>
      </c>
      <c r="H183" s="64">
        <v>9.1</v>
      </c>
      <c r="I183" s="76">
        <v>45</v>
      </c>
      <c r="J183" s="74"/>
      <c r="K183" s="64">
        <v>11.3</v>
      </c>
      <c r="L183" s="61">
        <v>36</v>
      </c>
      <c r="N183" s="83">
        <v>6.1</v>
      </c>
      <c r="O183" s="85">
        <v>20</v>
      </c>
      <c r="P183" s="54"/>
      <c r="Q183" s="57">
        <v>6.5</v>
      </c>
      <c r="R183" s="77">
        <v>35</v>
      </c>
    </row>
    <row r="184" spans="2:18" ht="15.75">
      <c r="B184" s="64">
        <v>9.01</v>
      </c>
      <c r="C184" s="61">
        <v>34</v>
      </c>
      <c r="D184" s="54"/>
      <c r="E184" s="63">
        <v>10.01</v>
      </c>
      <c r="F184" s="61">
        <v>28</v>
      </c>
      <c r="H184" s="64">
        <v>9.11</v>
      </c>
      <c r="I184" s="76">
        <v>44</v>
      </c>
      <c r="J184" s="74"/>
      <c r="K184" s="64">
        <v>11.31</v>
      </c>
      <c r="L184" s="61">
        <v>36</v>
      </c>
      <c r="N184" s="80">
        <v>6.11</v>
      </c>
      <c r="O184" s="84">
        <v>19</v>
      </c>
      <c r="P184" s="54"/>
      <c r="Q184" s="63">
        <v>6.5100000000000096</v>
      </c>
      <c r="R184" s="77">
        <v>34</v>
      </c>
    </row>
    <row r="185" spans="2:18" ht="15.75">
      <c r="B185" s="64">
        <v>9.02</v>
      </c>
      <c r="C185" s="61">
        <v>34</v>
      </c>
      <c r="D185" s="54"/>
      <c r="E185" s="63">
        <v>10.02</v>
      </c>
      <c r="F185" s="61">
        <v>28</v>
      </c>
      <c r="H185" s="64">
        <v>9.1199999999999992</v>
      </c>
      <c r="I185" s="76">
        <v>44</v>
      </c>
      <c r="J185" s="74"/>
      <c r="K185" s="64">
        <v>11.32</v>
      </c>
      <c r="L185" s="61">
        <v>36</v>
      </c>
      <c r="N185" s="83">
        <v>6.12</v>
      </c>
      <c r="O185" s="84">
        <v>19</v>
      </c>
      <c r="P185" s="54"/>
      <c r="Q185" s="57">
        <v>6.52000000000002</v>
      </c>
      <c r="R185" s="77">
        <v>34</v>
      </c>
    </row>
    <row r="186" spans="2:18" ht="15.75">
      <c r="B186" s="64">
        <v>9.0299999999999994</v>
      </c>
      <c r="C186" s="61">
        <v>34</v>
      </c>
      <c r="D186" s="54"/>
      <c r="E186" s="63">
        <v>10.029999999999999</v>
      </c>
      <c r="F186" s="61">
        <v>28</v>
      </c>
      <c r="H186" s="64">
        <v>9.1300000000000008</v>
      </c>
      <c r="I186" s="76">
        <v>44</v>
      </c>
      <c r="J186" s="74"/>
      <c r="K186" s="64">
        <v>11.33</v>
      </c>
      <c r="L186" s="61">
        <v>35</v>
      </c>
      <c r="N186" s="80">
        <v>6.13</v>
      </c>
      <c r="O186" s="84">
        <v>19</v>
      </c>
      <c r="P186" s="54"/>
      <c r="Q186" s="63">
        <v>6.5300000000000296</v>
      </c>
      <c r="R186" s="77">
        <v>34</v>
      </c>
    </row>
    <row r="187" spans="2:18" ht="15.75">
      <c r="B187" s="64">
        <v>9.0399999999999991</v>
      </c>
      <c r="C187" s="61">
        <v>34</v>
      </c>
      <c r="D187" s="54"/>
      <c r="E187" s="63">
        <v>10.039999999999999</v>
      </c>
      <c r="F187" s="61">
        <v>28</v>
      </c>
      <c r="H187" s="64">
        <v>9.14</v>
      </c>
      <c r="I187" s="76">
        <v>44</v>
      </c>
      <c r="J187" s="74"/>
      <c r="K187" s="64">
        <v>11.34</v>
      </c>
      <c r="L187" s="61">
        <v>35</v>
      </c>
      <c r="N187" s="83">
        <v>6.14</v>
      </c>
      <c r="O187" s="84">
        <v>19</v>
      </c>
      <c r="P187" s="54"/>
      <c r="Q187" s="57">
        <v>6.54000000000004</v>
      </c>
      <c r="R187" s="77">
        <v>34</v>
      </c>
    </row>
    <row r="188" spans="2:18" ht="15.75">
      <c r="B188" s="64">
        <v>9.0500000000000007</v>
      </c>
      <c r="C188" s="61">
        <v>33</v>
      </c>
      <c r="D188" s="54"/>
      <c r="E188" s="63">
        <v>10.050000000000001</v>
      </c>
      <c r="F188" s="61">
        <v>28</v>
      </c>
      <c r="H188" s="64">
        <v>9.15</v>
      </c>
      <c r="I188" s="76">
        <v>43</v>
      </c>
      <c r="J188" s="74"/>
      <c r="K188" s="64">
        <v>11.35</v>
      </c>
      <c r="L188" s="61">
        <v>35</v>
      </c>
      <c r="N188" s="80">
        <v>6.15</v>
      </c>
      <c r="O188" s="84">
        <v>18</v>
      </c>
      <c r="P188" s="54"/>
      <c r="Q188" s="63">
        <v>6.5500000000000496</v>
      </c>
      <c r="R188" s="77">
        <v>34</v>
      </c>
    </row>
    <row r="189" spans="2:18" ht="15.75">
      <c r="B189" s="64">
        <v>9.06</v>
      </c>
      <c r="C189" s="61">
        <v>33</v>
      </c>
      <c r="D189" s="54"/>
      <c r="E189" s="63">
        <v>10.06</v>
      </c>
      <c r="F189" s="61">
        <v>27</v>
      </c>
      <c r="H189" s="64">
        <v>9.16</v>
      </c>
      <c r="I189" s="76">
        <v>43</v>
      </c>
      <c r="J189" s="74"/>
      <c r="K189" s="64">
        <v>11.36</v>
      </c>
      <c r="L189" s="61">
        <v>35</v>
      </c>
      <c r="N189" s="83">
        <v>6.16</v>
      </c>
      <c r="O189" s="84">
        <v>18</v>
      </c>
      <c r="P189" s="54"/>
      <c r="Q189" s="57">
        <v>6.56000000000006</v>
      </c>
      <c r="R189" s="77">
        <v>33</v>
      </c>
    </row>
    <row r="190" spans="2:18" ht="15.75">
      <c r="B190" s="64">
        <v>9.07</v>
      </c>
      <c r="C190" s="61">
        <v>33</v>
      </c>
      <c r="D190" s="54"/>
      <c r="E190" s="63">
        <v>10.07</v>
      </c>
      <c r="F190" s="61">
        <v>27</v>
      </c>
      <c r="H190" s="64">
        <v>9.17</v>
      </c>
      <c r="I190" s="76">
        <v>43</v>
      </c>
      <c r="J190" s="74"/>
      <c r="K190" s="64">
        <v>11.37</v>
      </c>
      <c r="L190" s="61">
        <v>34</v>
      </c>
      <c r="N190" s="80">
        <v>6.17</v>
      </c>
      <c r="O190" s="84">
        <v>18</v>
      </c>
      <c r="P190" s="54"/>
      <c r="Q190" s="63">
        <v>6.5700000000000696</v>
      </c>
      <c r="R190" s="77">
        <v>33</v>
      </c>
    </row>
    <row r="191" spans="2:18" ht="15.75">
      <c r="B191" s="64">
        <v>9.08</v>
      </c>
      <c r="C191" s="61">
        <v>33</v>
      </c>
      <c r="D191" s="54"/>
      <c r="E191" s="63">
        <v>10.08</v>
      </c>
      <c r="F191" s="61">
        <v>27</v>
      </c>
      <c r="H191" s="64">
        <v>9.18</v>
      </c>
      <c r="I191" s="76">
        <v>43</v>
      </c>
      <c r="J191" s="74"/>
      <c r="K191" s="64">
        <v>11.38</v>
      </c>
      <c r="L191" s="61">
        <v>34</v>
      </c>
      <c r="N191" s="83">
        <v>6.18</v>
      </c>
      <c r="O191" s="84">
        <v>18</v>
      </c>
      <c r="P191" s="54"/>
      <c r="Q191" s="57">
        <v>6.58000000000008</v>
      </c>
      <c r="R191" s="77">
        <v>33</v>
      </c>
    </row>
    <row r="192" spans="2:18" ht="15.75">
      <c r="B192" s="64">
        <v>9.09</v>
      </c>
      <c r="C192" s="61">
        <v>32</v>
      </c>
      <c r="D192" s="54"/>
      <c r="E192" s="63">
        <v>10.09</v>
      </c>
      <c r="F192" s="61">
        <v>27</v>
      </c>
      <c r="H192" s="64">
        <v>9.19</v>
      </c>
      <c r="I192" s="76">
        <v>42</v>
      </c>
      <c r="J192" s="74"/>
      <c r="K192" s="64">
        <v>11.39</v>
      </c>
      <c r="L192" s="61">
        <v>34</v>
      </c>
      <c r="N192" s="80">
        <v>6.19</v>
      </c>
      <c r="O192" s="84">
        <v>17</v>
      </c>
      <c r="P192" s="54"/>
      <c r="Q192" s="63">
        <v>6.5900000000000896</v>
      </c>
      <c r="R192" s="77">
        <v>33</v>
      </c>
    </row>
    <row r="193" spans="2:18" ht="15.75">
      <c r="B193" s="64">
        <v>9.1</v>
      </c>
      <c r="C193" s="61">
        <v>32</v>
      </c>
      <c r="D193" s="54"/>
      <c r="E193" s="63">
        <v>10.1</v>
      </c>
      <c r="F193" s="61">
        <v>27</v>
      </c>
      <c r="H193" s="64">
        <v>9.1999999999999993</v>
      </c>
      <c r="I193" s="76">
        <v>42</v>
      </c>
      <c r="J193" s="74"/>
      <c r="K193" s="64">
        <v>11.4</v>
      </c>
      <c r="L193" s="61">
        <v>34</v>
      </c>
      <c r="N193" s="83">
        <v>6.2</v>
      </c>
      <c r="O193" s="84">
        <v>17</v>
      </c>
      <c r="P193" s="54"/>
      <c r="Q193" s="57">
        <v>7</v>
      </c>
      <c r="R193" s="77">
        <v>33</v>
      </c>
    </row>
    <row r="194" spans="2:18" ht="15.75">
      <c r="B194" s="64">
        <v>9.11</v>
      </c>
      <c r="C194" s="61">
        <v>32</v>
      </c>
      <c r="D194" s="54"/>
      <c r="E194" s="63">
        <v>10.11</v>
      </c>
      <c r="F194" s="61">
        <v>26</v>
      </c>
      <c r="H194" s="64">
        <v>9.2100000000000009</v>
      </c>
      <c r="I194" s="76">
        <v>42</v>
      </c>
      <c r="J194" s="74"/>
      <c r="K194" s="64">
        <v>11.41</v>
      </c>
      <c r="L194" s="61">
        <v>33</v>
      </c>
      <c r="N194" s="80">
        <v>6.21</v>
      </c>
      <c r="O194" s="84">
        <v>17</v>
      </c>
      <c r="P194" s="54"/>
      <c r="Q194" s="57">
        <v>7.01</v>
      </c>
      <c r="R194" s="76">
        <v>32</v>
      </c>
    </row>
    <row r="195" spans="2:18" ht="15.75">
      <c r="B195" s="64">
        <v>9.1199999999999992</v>
      </c>
      <c r="C195" s="61">
        <v>32</v>
      </c>
      <c r="D195" s="54"/>
      <c r="E195" s="63">
        <v>10.119999999999999</v>
      </c>
      <c r="F195" s="61">
        <v>26</v>
      </c>
      <c r="H195" s="64">
        <v>9.2200000000000006</v>
      </c>
      <c r="I195" s="76">
        <v>42</v>
      </c>
      <c r="J195" s="74"/>
      <c r="K195" s="64">
        <v>11.42</v>
      </c>
      <c r="L195" s="61">
        <v>33</v>
      </c>
      <c r="N195" s="83">
        <v>6.22</v>
      </c>
      <c r="O195" s="84">
        <v>17</v>
      </c>
      <c r="P195" s="54"/>
      <c r="Q195" s="57">
        <v>7.02</v>
      </c>
      <c r="R195" s="76">
        <v>32</v>
      </c>
    </row>
    <row r="196" spans="2:18" ht="15.75">
      <c r="B196" s="64">
        <v>9.1300000000000008</v>
      </c>
      <c r="C196" s="61">
        <v>31</v>
      </c>
      <c r="D196" s="54"/>
      <c r="E196" s="63">
        <v>10.130000000000001</v>
      </c>
      <c r="F196" s="61">
        <v>26</v>
      </c>
      <c r="H196" s="64">
        <v>9.23</v>
      </c>
      <c r="I196" s="77">
        <v>41</v>
      </c>
      <c r="J196" s="74"/>
      <c r="K196" s="64">
        <v>11.43</v>
      </c>
      <c r="L196" s="61">
        <v>33</v>
      </c>
      <c r="N196" s="80">
        <v>6.23</v>
      </c>
      <c r="O196" s="84">
        <v>16</v>
      </c>
      <c r="P196" s="54"/>
      <c r="Q196" s="57">
        <v>7.03</v>
      </c>
      <c r="R196" s="76">
        <v>32</v>
      </c>
    </row>
    <row r="197" spans="2:18" ht="15.75">
      <c r="B197" s="64">
        <v>9.14</v>
      </c>
      <c r="C197" s="61">
        <v>31</v>
      </c>
      <c r="D197" s="54"/>
      <c r="E197" s="63">
        <v>10.14</v>
      </c>
      <c r="F197" s="61">
        <v>26</v>
      </c>
      <c r="H197" s="64">
        <v>9.24</v>
      </c>
      <c r="I197" s="77">
        <v>41</v>
      </c>
      <c r="J197" s="74"/>
      <c r="K197" s="64">
        <v>11.44</v>
      </c>
      <c r="L197" s="61">
        <v>33</v>
      </c>
      <c r="N197" s="83">
        <v>6.24</v>
      </c>
      <c r="O197" s="84">
        <v>16</v>
      </c>
      <c r="P197" s="54"/>
      <c r="Q197" s="57">
        <v>7.04</v>
      </c>
      <c r="R197" s="76">
        <v>32</v>
      </c>
    </row>
    <row r="198" spans="2:18" ht="15.75">
      <c r="B198" s="64">
        <v>9.15</v>
      </c>
      <c r="C198" s="61">
        <v>31</v>
      </c>
      <c r="D198" s="54"/>
      <c r="E198" s="63">
        <v>10.15</v>
      </c>
      <c r="F198" s="61">
        <v>26</v>
      </c>
      <c r="H198" s="64">
        <v>9.25</v>
      </c>
      <c r="I198" s="77">
        <v>41</v>
      </c>
      <c r="J198" s="74"/>
      <c r="K198" s="64">
        <v>11.45</v>
      </c>
      <c r="L198" s="61">
        <v>33</v>
      </c>
      <c r="N198" s="80">
        <v>6.25</v>
      </c>
      <c r="O198" s="84">
        <v>16</v>
      </c>
      <c r="P198" s="54"/>
      <c r="Q198" s="57">
        <v>7.05</v>
      </c>
      <c r="R198" s="76">
        <v>32</v>
      </c>
    </row>
    <row r="199" spans="2:18" ht="15.75">
      <c r="B199" s="64">
        <v>9.16</v>
      </c>
      <c r="C199" s="61">
        <v>31</v>
      </c>
      <c r="D199" s="54"/>
      <c r="E199" s="63">
        <v>10.16</v>
      </c>
      <c r="F199" s="61">
        <v>25</v>
      </c>
      <c r="H199" s="64">
        <v>9.26</v>
      </c>
      <c r="I199" s="77">
        <v>41</v>
      </c>
      <c r="J199" s="74"/>
      <c r="K199" s="64">
        <v>11.46</v>
      </c>
      <c r="L199" s="62">
        <v>32</v>
      </c>
      <c r="N199" s="83">
        <v>6.26</v>
      </c>
      <c r="O199" s="84">
        <v>16</v>
      </c>
      <c r="P199" s="54"/>
      <c r="Q199" s="57">
        <v>7.06</v>
      </c>
      <c r="R199" s="76">
        <v>31</v>
      </c>
    </row>
    <row r="200" spans="2:18" ht="15.75">
      <c r="B200" s="64">
        <v>9.17</v>
      </c>
      <c r="C200" s="61">
        <v>30</v>
      </c>
      <c r="D200" s="54"/>
      <c r="E200" s="63">
        <v>10.17</v>
      </c>
      <c r="F200" s="61">
        <v>25</v>
      </c>
      <c r="H200" s="64">
        <v>9.27</v>
      </c>
      <c r="I200" s="77">
        <v>40</v>
      </c>
      <c r="J200" s="74"/>
      <c r="K200" s="64">
        <v>11.47</v>
      </c>
      <c r="L200" s="62">
        <v>32</v>
      </c>
      <c r="N200" s="80">
        <v>6.27</v>
      </c>
      <c r="O200" s="84">
        <v>15</v>
      </c>
      <c r="P200" s="54"/>
      <c r="Q200" s="57">
        <v>7.07</v>
      </c>
      <c r="R200" s="76">
        <v>31</v>
      </c>
    </row>
    <row r="201" spans="2:18" ht="15.75">
      <c r="B201" s="64">
        <v>9.18</v>
      </c>
      <c r="C201" s="61">
        <v>30</v>
      </c>
      <c r="D201" s="54"/>
      <c r="E201" s="63">
        <v>10.18</v>
      </c>
      <c r="F201" s="61">
        <v>25</v>
      </c>
      <c r="H201" s="64">
        <v>9.2799999999999994</v>
      </c>
      <c r="I201" s="77">
        <v>40</v>
      </c>
      <c r="J201" s="74"/>
      <c r="K201" s="64">
        <v>11.48</v>
      </c>
      <c r="L201" s="62">
        <v>32</v>
      </c>
      <c r="N201" s="83">
        <v>6.28</v>
      </c>
      <c r="O201" s="84">
        <v>15</v>
      </c>
      <c r="P201" s="54"/>
      <c r="Q201" s="57">
        <v>7.08</v>
      </c>
      <c r="R201" s="76">
        <v>31</v>
      </c>
    </row>
    <row r="202" spans="2:18" ht="15.75">
      <c r="B202" s="64">
        <v>9.19</v>
      </c>
      <c r="C202" s="61">
        <v>30</v>
      </c>
      <c r="D202" s="54"/>
      <c r="E202" s="63">
        <v>10.19</v>
      </c>
      <c r="F202" s="61">
        <v>25</v>
      </c>
      <c r="H202" s="64">
        <v>9.2899999999999991</v>
      </c>
      <c r="I202" s="77">
        <v>40</v>
      </c>
      <c r="J202" s="74"/>
      <c r="K202" s="64">
        <v>11.49</v>
      </c>
      <c r="L202" s="62">
        <v>32</v>
      </c>
      <c r="N202" s="80">
        <v>6.29</v>
      </c>
      <c r="O202" s="84">
        <v>15</v>
      </c>
      <c r="P202" s="54"/>
      <c r="Q202" s="57">
        <v>7.09</v>
      </c>
      <c r="R202" s="76">
        <v>31</v>
      </c>
    </row>
    <row r="203" spans="2:18" ht="15.75">
      <c r="B203" s="64">
        <v>9.1999999999999993</v>
      </c>
      <c r="C203" s="61">
        <v>30</v>
      </c>
      <c r="D203" s="54"/>
      <c r="E203" s="63">
        <v>10.199999999999999</v>
      </c>
      <c r="F203" s="61">
        <v>25</v>
      </c>
      <c r="H203" s="64">
        <v>9.3000000000000007</v>
      </c>
      <c r="I203" s="77">
        <v>40</v>
      </c>
      <c r="J203" s="74"/>
      <c r="K203" s="64">
        <v>11.5</v>
      </c>
      <c r="L203" s="62">
        <v>32</v>
      </c>
      <c r="N203" s="83">
        <v>6.3</v>
      </c>
      <c r="O203" s="84">
        <v>15</v>
      </c>
      <c r="P203" s="54"/>
      <c r="Q203" s="57">
        <v>7.1</v>
      </c>
      <c r="R203" s="76">
        <v>31</v>
      </c>
    </row>
    <row r="204" spans="2:18" ht="15.75">
      <c r="B204" s="64">
        <v>9.2100000000000009</v>
      </c>
      <c r="C204" s="61">
        <v>29</v>
      </c>
      <c r="D204" s="54"/>
      <c r="E204" s="63">
        <v>10.210000000000001</v>
      </c>
      <c r="F204" s="61">
        <v>24</v>
      </c>
      <c r="H204" s="64">
        <v>9.31</v>
      </c>
      <c r="I204" s="76">
        <v>39</v>
      </c>
      <c r="J204" s="74"/>
      <c r="K204" s="64">
        <v>11.51</v>
      </c>
      <c r="L204" s="61">
        <v>31</v>
      </c>
      <c r="N204" s="80">
        <v>6.31</v>
      </c>
      <c r="O204" s="84">
        <v>14</v>
      </c>
      <c r="P204" s="54"/>
      <c r="Q204" s="57">
        <v>7.11</v>
      </c>
      <c r="R204" s="76">
        <v>30</v>
      </c>
    </row>
    <row r="205" spans="2:18" ht="15.75">
      <c r="B205" s="64">
        <v>9.2200000000000006</v>
      </c>
      <c r="C205" s="61">
        <v>29</v>
      </c>
      <c r="D205" s="54"/>
      <c r="E205" s="63">
        <v>10.220000000000001</v>
      </c>
      <c r="F205" s="61">
        <v>24</v>
      </c>
      <c r="H205" s="64">
        <v>9.32</v>
      </c>
      <c r="I205" s="76">
        <v>39</v>
      </c>
      <c r="J205" s="74"/>
      <c r="K205" s="64">
        <v>11.52</v>
      </c>
      <c r="L205" s="61">
        <v>31</v>
      </c>
      <c r="N205" s="83">
        <v>6.32</v>
      </c>
      <c r="O205" s="84">
        <v>14</v>
      </c>
      <c r="P205" s="54"/>
      <c r="Q205" s="57">
        <v>7.12</v>
      </c>
      <c r="R205" s="76">
        <v>30</v>
      </c>
    </row>
    <row r="206" spans="2:18" ht="15.75">
      <c r="B206" s="64">
        <v>9.23</v>
      </c>
      <c r="C206" s="61">
        <v>29</v>
      </c>
      <c r="D206" s="54"/>
      <c r="E206" s="63">
        <v>10.23</v>
      </c>
      <c r="F206" s="61">
        <v>24</v>
      </c>
      <c r="H206" s="64">
        <v>9.33</v>
      </c>
      <c r="I206" s="76">
        <v>39</v>
      </c>
      <c r="J206" s="74"/>
      <c r="K206" s="64">
        <v>11.53</v>
      </c>
      <c r="L206" s="61">
        <v>31</v>
      </c>
      <c r="N206" s="80">
        <v>6.33</v>
      </c>
      <c r="O206" s="84">
        <v>14</v>
      </c>
      <c r="P206" s="54"/>
      <c r="Q206" s="57">
        <v>7.13</v>
      </c>
      <c r="R206" s="76">
        <v>30</v>
      </c>
    </row>
    <row r="207" spans="2:18" ht="15.75">
      <c r="B207" s="64">
        <v>9.2399999999999896</v>
      </c>
      <c r="C207" s="61">
        <v>29</v>
      </c>
      <c r="D207" s="54"/>
      <c r="E207" s="63">
        <v>10.24</v>
      </c>
      <c r="F207" s="61">
        <v>24</v>
      </c>
      <c r="H207" s="64">
        <v>9.34</v>
      </c>
      <c r="I207" s="76">
        <v>39</v>
      </c>
      <c r="J207" s="74"/>
      <c r="K207" s="64">
        <v>11.54</v>
      </c>
      <c r="L207" s="61">
        <v>31</v>
      </c>
      <c r="N207" s="83">
        <v>6.34</v>
      </c>
      <c r="O207" s="84">
        <v>14</v>
      </c>
      <c r="P207" s="54"/>
      <c r="Q207" s="57">
        <v>7.14</v>
      </c>
      <c r="R207" s="76">
        <v>30</v>
      </c>
    </row>
    <row r="208" spans="2:18" ht="15.75">
      <c r="B208" s="64">
        <v>9.2499999999999893</v>
      </c>
      <c r="C208" s="61">
        <v>29</v>
      </c>
      <c r="D208" s="54"/>
      <c r="E208" s="63">
        <v>10.25</v>
      </c>
      <c r="F208" s="61">
        <v>24</v>
      </c>
      <c r="H208" s="64">
        <v>9.35</v>
      </c>
      <c r="I208" s="76">
        <v>38</v>
      </c>
      <c r="J208" s="74"/>
      <c r="K208" s="64">
        <v>11.55</v>
      </c>
      <c r="L208" s="61">
        <v>31</v>
      </c>
      <c r="N208" s="80">
        <v>6.35</v>
      </c>
      <c r="O208" s="84">
        <v>13</v>
      </c>
      <c r="P208" s="54"/>
      <c r="Q208" s="57">
        <v>7.15</v>
      </c>
      <c r="R208" s="76">
        <v>30</v>
      </c>
    </row>
    <row r="209" spans="2:18" ht="15.75">
      <c r="B209" s="64">
        <v>9.2599999999999891</v>
      </c>
      <c r="C209" s="61">
        <v>29</v>
      </c>
      <c r="D209" s="54"/>
      <c r="E209" s="63">
        <v>10.26</v>
      </c>
      <c r="F209" s="61">
        <v>24</v>
      </c>
      <c r="H209" s="64">
        <v>9.36</v>
      </c>
      <c r="I209" s="76">
        <v>38</v>
      </c>
      <c r="J209" s="74"/>
      <c r="K209" s="64">
        <v>11.56</v>
      </c>
      <c r="L209" s="61">
        <v>30</v>
      </c>
      <c r="N209" s="83">
        <v>6.36</v>
      </c>
      <c r="O209" s="84">
        <v>13</v>
      </c>
      <c r="P209" s="54"/>
      <c r="Q209" s="57">
        <v>7.16</v>
      </c>
      <c r="R209" s="76">
        <v>29</v>
      </c>
    </row>
    <row r="210" spans="2:18" ht="15.75">
      <c r="B210" s="64">
        <v>9.2699999999999907</v>
      </c>
      <c r="C210" s="61">
        <v>28</v>
      </c>
      <c r="D210" s="54"/>
      <c r="E210" s="63">
        <v>10.27</v>
      </c>
      <c r="F210" s="61">
        <v>23</v>
      </c>
      <c r="H210" s="64">
        <v>9.3699999999999992</v>
      </c>
      <c r="I210" s="76">
        <v>38</v>
      </c>
      <c r="J210" s="74"/>
      <c r="K210" s="64">
        <v>11.57</v>
      </c>
      <c r="L210" s="61">
        <v>30</v>
      </c>
      <c r="N210" s="80">
        <v>6.37</v>
      </c>
      <c r="O210" s="84">
        <v>13</v>
      </c>
      <c r="P210" s="54"/>
      <c r="Q210" s="57">
        <v>7.17</v>
      </c>
      <c r="R210" s="76">
        <v>29</v>
      </c>
    </row>
    <row r="211" spans="2:18" ht="15.75">
      <c r="B211" s="64">
        <v>9.2799999999999905</v>
      </c>
      <c r="C211" s="61">
        <v>28</v>
      </c>
      <c r="D211" s="54"/>
      <c r="E211" s="63">
        <v>10.28</v>
      </c>
      <c r="F211" s="61">
        <v>23</v>
      </c>
      <c r="H211" s="64">
        <v>9.3800000000000008</v>
      </c>
      <c r="I211" s="76">
        <v>38</v>
      </c>
      <c r="J211" s="74"/>
      <c r="K211" s="64">
        <v>11.58</v>
      </c>
      <c r="L211" s="61">
        <v>30</v>
      </c>
      <c r="N211" s="83">
        <v>6.38</v>
      </c>
      <c r="O211" s="84">
        <v>13</v>
      </c>
      <c r="P211" s="54"/>
      <c r="Q211" s="57">
        <v>7.18</v>
      </c>
      <c r="R211" s="76">
        <v>29</v>
      </c>
    </row>
    <row r="212" spans="2:18" ht="15.75">
      <c r="B212" s="64">
        <v>9.2899999999999903</v>
      </c>
      <c r="C212" s="61">
        <v>28</v>
      </c>
      <c r="D212" s="54"/>
      <c r="E212" s="63">
        <v>10.29</v>
      </c>
      <c r="F212" s="61">
        <v>23</v>
      </c>
      <c r="H212" s="64">
        <v>9.39</v>
      </c>
      <c r="I212" s="76">
        <v>37</v>
      </c>
      <c r="J212" s="74"/>
      <c r="K212" s="64">
        <v>11.59</v>
      </c>
      <c r="L212" s="61">
        <v>30</v>
      </c>
      <c r="N212" s="80">
        <v>6.39</v>
      </c>
      <c r="O212" s="84">
        <v>12</v>
      </c>
      <c r="P212" s="54"/>
      <c r="Q212" s="57">
        <v>7.19</v>
      </c>
      <c r="R212" s="76">
        <v>29</v>
      </c>
    </row>
    <row r="213" spans="2:18" ht="15.75">
      <c r="B213" s="64">
        <v>9.2999999999999901</v>
      </c>
      <c r="C213" s="61">
        <v>28</v>
      </c>
      <c r="D213" s="54"/>
      <c r="E213" s="63">
        <v>10.3</v>
      </c>
      <c r="F213" s="61">
        <v>23</v>
      </c>
      <c r="H213" s="64">
        <v>9.4</v>
      </c>
      <c r="I213" s="76">
        <v>37</v>
      </c>
      <c r="J213" s="74"/>
      <c r="K213" s="64">
        <v>12</v>
      </c>
      <c r="L213" s="61">
        <v>30</v>
      </c>
      <c r="N213" s="83">
        <v>6.4</v>
      </c>
      <c r="O213" s="84">
        <v>12</v>
      </c>
      <c r="P213" s="54"/>
      <c r="Q213" s="57">
        <v>7.2</v>
      </c>
      <c r="R213" s="76">
        <v>29</v>
      </c>
    </row>
    <row r="214" spans="2:18" ht="15.75">
      <c r="B214" s="64">
        <v>9.3099999999999898</v>
      </c>
      <c r="C214" s="61">
        <v>28</v>
      </c>
      <c r="D214" s="54"/>
      <c r="E214" s="63">
        <v>10.31</v>
      </c>
      <c r="F214" s="61">
        <v>23</v>
      </c>
      <c r="H214" s="64">
        <v>9.41</v>
      </c>
      <c r="I214" s="76">
        <v>37</v>
      </c>
      <c r="J214" s="74"/>
      <c r="K214" s="64">
        <v>12.01</v>
      </c>
      <c r="L214" s="61">
        <v>29</v>
      </c>
      <c r="N214" s="80">
        <v>6.41</v>
      </c>
      <c r="O214" s="84">
        <v>12</v>
      </c>
      <c r="P214" s="54"/>
      <c r="Q214" s="57">
        <v>7.21</v>
      </c>
      <c r="R214" s="76">
        <v>28</v>
      </c>
    </row>
    <row r="215" spans="2:18" ht="15.75">
      <c r="B215" s="64">
        <v>9.3199999999999896</v>
      </c>
      <c r="C215" s="61">
        <v>28</v>
      </c>
      <c r="D215" s="54"/>
      <c r="E215" s="63">
        <v>10.32</v>
      </c>
      <c r="F215" s="61">
        <v>23</v>
      </c>
      <c r="H215" s="64">
        <v>9.42</v>
      </c>
      <c r="I215" s="76">
        <v>37</v>
      </c>
      <c r="J215" s="74"/>
      <c r="K215" s="64">
        <v>12.02</v>
      </c>
      <c r="L215" s="61">
        <v>29</v>
      </c>
      <c r="N215" s="83">
        <v>6.42</v>
      </c>
      <c r="O215" s="84">
        <v>12</v>
      </c>
      <c r="P215" s="54"/>
      <c r="Q215" s="57">
        <v>7.22</v>
      </c>
      <c r="R215" s="76">
        <v>28</v>
      </c>
    </row>
    <row r="216" spans="2:18" ht="15.75">
      <c r="B216" s="64">
        <v>9.3299999999999894</v>
      </c>
      <c r="C216" s="61">
        <v>27</v>
      </c>
      <c r="D216" s="54"/>
      <c r="E216" s="63">
        <v>10.33</v>
      </c>
      <c r="F216" s="61">
        <v>22</v>
      </c>
      <c r="H216" s="64">
        <v>9.43</v>
      </c>
      <c r="I216" s="76">
        <v>36</v>
      </c>
      <c r="J216" s="74"/>
      <c r="K216" s="64">
        <v>12.03</v>
      </c>
      <c r="L216" s="61">
        <v>29</v>
      </c>
      <c r="N216" s="80">
        <v>6.43</v>
      </c>
      <c r="O216" s="84">
        <v>11</v>
      </c>
      <c r="P216" s="54"/>
      <c r="Q216" s="57">
        <v>7.23</v>
      </c>
      <c r="R216" s="76">
        <v>28</v>
      </c>
    </row>
    <row r="217" spans="2:18" ht="15.75">
      <c r="B217" s="64">
        <v>9.3399999999999892</v>
      </c>
      <c r="C217" s="61">
        <v>27</v>
      </c>
      <c r="D217" s="54"/>
      <c r="E217" s="63">
        <v>10.34</v>
      </c>
      <c r="F217" s="61">
        <v>22</v>
      </c>
      <c r="H217" s="64">
        <v>9.44</v>
      </c>
      <c r="I217" s="76">
        <v>36</v>
      </c>
      <c r="J217" s="74"/>
      <c r="K217" s="64">
        <v>12.04</v>
      </c>
      <c r="L217" s="61">
        <v>29</v>
      </c>
      <c r="N217" s="83">
        <v>6.44</v>
      </c>
      <c r="O217" s="84">
        <v>11</v>
      </c>
      <c r="P217" s="54"/>
      <c r="Q217" s="57">
        <v>7.24</v>
      </c>
      <c r="R217" s="76">
        <v>28</v>
      </c>
    </row>
    <row r="218" spans="2:18" ht="15.75">
      <c r="B218" s="64">
        <v>9.3499999999999908</v>
      </c>
      <c r="C218" s="61">
        <v>27</v>
      </c>
      <c r="D218" s="54"/>
      <c r="E218" s="63">
        <v>10.35</v>
      </c>
      <c r="F218" s="61">
        <v>22</v>
      </c>
      <c r="H218" s="64">
        <v>9.4499999999999993</v>
      </c>
      <c r="I218" s="76">
        <v>36</v>
      </c>
      <c r="J218" s="74"/>
      <c r="K218" s="64">
        <v>12.05</v>
      </c>
      <c r="L218" s="61">
        <v>29</v>
      </c>
      <c r="N218" s="80">
        <v>6.45</v>
      </c>
      <c r="O218" s="84">
        <v>11</v>
      </c>
      <c r="P218" s="54"/>
      <c r="Q218" s="57">
        <v>7.25</v>
      </c>
      <c r="R218" s="76">
        <v>28</v>
      </c>
    </row>
    <row r="219" spans="2:18" ht="15.75">
      <c r="B219" s="64">
        <v>9.3599999999999905</v>
      </c>
      <c r="C219" s="61">
        <v>27</v>
      </c>
      <c r="D219" s="54"/>
      <c r="E219" s="63">
        <v>10.36</v>
      </c>
      <c r="F219" s="61">
        <v>22</v>
      </c>
      <c r="H219" s="64">
        <v>9.4600000000000009</v>
      </c>
      <c r="I219" s="76">
        <v>36</v>
      </c>
      <c r="J219" s="74"/>
      <c r="K219" s="64">
        <v>12.06</v>
      </c>
      <c r="L219" s="61">
        <v>29</v>
      </c>
      <c r="N219" s="83">
        <v>6.46</v>
      </c>
      <c r="O219" s="84">
        <v>11</v>
      </c>
      <c r="P219" s="54"/>
      <c r="Q219" s="57">
        <v>7.26</v>
      </c>
      <c r="R219" s="76">
        <v>27</v>
      </c>
    </row>
    <row r="220" spans="2:18" ht="15.75">
      <c r="B220" s="64">
        <v>9.3699999999999903</v>
      </c>
      <c r="C220" s="61">
        <v>27</v>
      </c>
      <c r="D220" s="54"/>
      <c r="E220" s="63">
        <v>10.37</v>
      </c>
      <c r="F220" s="61">
        <v>22</v>
      </c>
      <c r="H220" s="64">
        <v>9.4700000000000006</v>
      </c>
      <c r="I220" s="76">
        <v>35</v>
      </c>
      <c r="J220" s="74"/>
      <c r="K220" s="64">
        <v>12.07</v>
      </c>
      <c r="L220" s="61">
        <v>29</v>
      </c>
      <c r="N220" s="80">
        <v>6.47</v>
      </c>
      <c r="O220" s="84">
        <v>10</v>
      </c>
      <c r="P220" s="54"/>
      <c r="Q220" s="57">
        <v>7.27</v>
      </c>
      <c r="R220" s="76">
        <v>27</v>
      </c>
    </row>
    <row r="221" spans="2:18" ht="15.75">
      <c r="B221" s="64">
        <v>9.3799999999999901</v>
      </c>
      <c r="C221" s="61">
        <v>27</v>
      </c>
      <c r="D221" s="54"/>
      <c r="E221" s="63">
        <v>10.38</v>
      </c>
      <c r="F221" s="61">
        <v>22</v>
      </c>
      <c r="H221" s="64">
        <v>9.48</v>
      </c>
      <c r="I221" s="76">
        <v>35</v>
      </c>
      <c r="J221" s="74"/>
      <c r="K221" s="64">
        <v>12.08</v>
      </c>
      <c r="L221" s="61">
        <v>29</v>
      </c>
      <c r="N221" s="83">
        <v>6.48</v>
      </c>
      <c r="O221" s="84">
        <v>10</v>
      </c>
      <c r="P221" s="54"/>
      <c r="Q221" s="57">
        <v>7.28</v>
      </c>
      <c r="R221" s="76">
        <v>27</v>
      </c>
    </row>
    <row r="222" spans="2:18" ht="15.75">
      <c r="B222" s="64">
        <v>9.3899999999999899</v>
      </c>
      <c r="C222" s="61">
        <v>26</v>
      </c>
      <c r="D222" s="54"/>
      <c r="E222" s="63">
        <v>10.39</v>
      </c>
      <c r="F222" s="61">
        <v>22</v>
      </c>
      <c r="H222" s="64">
        <v>9.49</v>
      </c>
      <c r="I222" s="76">
        <v>35</v>
      </c>
      <c r="J222" s="74"/>
      <c r="K222" s="64">
        <v>12.09</v>
      </c>
      <c r="L222" s="61">
        <v>28</v>
      </c>
      <c r="N222" s="80">
        <v>6.49</v>
      </c>
      <c r="O222" s="84">
        <v>10</v>
      </c>
      <c r="P222" s="54"/>
      <c r="Q222" s="57">
        <v>7.29</v>
      </c>
      <c r="R222" s="76">
        <v>27</v>
      </c>
    </row>
    <row r="223" spans="2:18" ht="15.75">
      <c r="B223" s="64">
        <v>9.3999999999999897</v>
      </c>
      <c r="C223" s="61">
        <v>26</v>
      </c>
      <c r="D223" s="54"/>
      <c r="E223" s="63">
        <v>10.4</v>
      </c>
      <c r="F223" s="61">
        <v>22</v>
      </c>
      <c r="H223" s="64">
        <v>9.5</v>
      </c>
      <c r="I223" s="76">
        <v>35</v>
      </c>
      <c r="J223" s="74"/>
      <c r="K223" s="64">
        <v>12.1</v>
      </c>
      <c r="L223" s="61">
        <v>28</v>
      </c>
      <c r="N223" s="83">
        <v>6.5</v>
      </c>
      <c r="O223" s="84">
        <v>10</v>
      </c>
      <c r="P223" s="54"/>
      <c r="Q223" s="57">
        <v>7.3</v>
      </c>
      <c r="R223" s="76">
        <v>27</v>
      </c>
    </row>
    <row r="224" spans="2:18" ht="15.75">
      <c r="B224" s="64">
        <v>9.4099999999999895</v>
      </c>
      <c r="C224" s="61">
        <v>26</v>
      </c>
      <c r="D224" s="54"/>
      <c r="E224" s="63">
        <v>10.41</v>
      </c>
      <c r="F224" s="61">
        <v>21</v>
      </c>
      <c r="H224" s="64">
        <v>9.51</v>
      </c>
      <c r="I224" s="76">
        <v>34</v>
      </c>
      <c r="J224" s="74"/>
      <c r="K224" s="64">
        <v>12.11</v>
      </c>
      <c r="L224" s="61">
        <v>28</v>
      </c>
      <c r="N224" s="80">
        <v>6.5100000000000096</v>
      </c>
      <c r="O224" s="85">
        <v>9</v>
      </c>
      <c r="P224" s="54"/>
      <c r="Q224" s="57">
        <v>7.31</v>
      </c>
      <c r="R224" s="76">
        <v>26</v>
      </c>
    </row>
    <row r="225" spans="2:18" ht="15.75">
      <c r="B225" s="64">
        <v>9.4199999999999893</v>
      </c>
      <c r="C225" s="61">
        <v>26</v>
      </c>
      <c r="D225" s="54"/>
      <c r="E225" s="63">
        <v>10.42</v>
      </c>
      <c r="F225" s="61">
        <v>21</v>
      </c>
      <c r="H225" s="64">
        <v>9.52</v>
      </c>
      <c r="I225" s="76">
        <v>34</v>
      </c>
      <c r="J225" s="74"/>
      <c r="K225" s="64">
        <v>12.12</v>
      </c>
      <c r="L225" s="61">
        <v>28</v>
      </c>
      <c r="N225" s="83">
        <v>6.52000000000002</v>
      </c>
      <c r="O225" s="85">
        <v>9</v>
      </c>
      <c r="P225" s="54"/>
      <c r="Q225" s="57">
        <v>7.32</v>
      </c>
      <c r="R225" s="76">
        <v>26</v>
      </c>
    </row>
    <row r="226" spans="2:18" ht="15.75">
      <c r="B226" s="64">
        <v>9.4299999999999908</v>
      </c>
      <c r="C226" s="61">
        <v>26</v>
      </c>
      <c r="D226" s="54"/>
      <c r="E226" s="63">
        <v>10.43</v>
      </c>
      <c r="F226" s="61">
        <v>21</v>
      </c>
      <c r="H226" s="64">
        <v>9.5299999999999994</v>
      </c>
      <c r="I226" s="76">
        <v>34</v>
      </c>
      <c r="J226" s="74"/>
      <c r="K226" s="64">
        <v>12.13</v>
      </c>
      <c r="L226" s="61">
        <v>28</v>
      </c>
      <c r="N226" s="80">
        <v>6.5300000000000296</v>
      </c>
      <c r="O226" s="85">
        <v>9</v>
      </c>
      <c r="P226" s="54"/>
      <c r="Q226" s="57">
        <v>7.33</v>
      </c>
      <c r="R226" s="76">
        <v>26</v>
      </c>
    </row>
    <row r="227" spans="2:18" ht="15.75">
      <c r="B227" s="64">
        <v>9.4399999999999906</v>
      </c>
      <c r="C227" s="61">
        <v>26</v>
      </c>
      <c r="D227" s="54"/>
      <c r="E227" s="63">
        <v>10.44</v>
      </c>
      <c r="F227" s="61">
        <v>21</v>
      </c>
      <c r="H227" s="64">
        <v>9.5399999999999991</v>
      </c>
      <c r="I227" s="76">
        <v>34</v>
      </c>
      <c r="J227" s="74"/>
      <c r="K227" s="64">
        <v>12.14</v>
      </c>
      <c r="L227" s="61">
        <v>28</v>
      </c>
      <c r="N227" s="83">
        <v>6.54000000000004</v>
      </c>
      <c r="O227" s="85">
        <v>9</v>
      </c>
      <c r="P227" s="54"/>
      <c r="Q227" s="57">
        <v>7.34</v>
      </c>
      <c r="R227" s="76">
        <v>26</v>
      </c>
    </row>
    <row r="228" spans="2:18" ht="15.75">
      <c r="B228" s="64">
        <v>9.4499999999999904</v>
      </c>
      <c r="C228" s="61">
        <v>26</v>
      </c>
      <c r="D228" s="54"/>
      <c r="E228" s="63">
        <v>10.45</v>
      </c>
      <c r="F228" s="61">
        <v>21</v>
      </c>
      <c r="H228" s="64">
        <v>9.5500000000000007</v>
      </c>
      <c r="I228" s="76">
        <v>33</v>
      </c>
      <c r="J228" s="74"/>
      <c r="K228" s="64">
        <v>12.15</v>
      </c>
      <c r="L228" s="61">
        <v>28</v>
      </c>
      <c r="N228" s="80">
        <v>6.5500000000000496</v>
      </c>
      <c r="O228" s="85">
        <v>9</v>
      </c>
      <c r="P228" s="54"/>
      <c r="Q228" s="57">
        <v>7.35</v>
      </c>
      <c r="R228" s="76">
        <v>26</v>
      </c>
    </row>
    <row r="229" spans="2:18" ht="15.75">
      <c r="B229" s="64">
        <v>9.4599999999999902</v>
      </c>
      <c r="C229" s="61">
        <v>26</v>
      </c>
      <c r="D229" s="54"/>
      <c r="E229" s="63">
        <v>10.46</v>
      </c>
      <c r="F229" s="61">
        <v>21</v>
      </c>
      <c r="H229" s="64">
        <v>9.56</v>
      </c>
      <c r="I229" s="76">
        <v>33</v>
      </c>
      <c r="J229" s="74"/>
      <c r="K229" s="64">
        <v>12.16</v>
      </c>
      <c r="L229" s="61">
        <v>28</v>
      </c>
      <c r="N229" s="83">
        <v>6.56000000000006</v>
      </c>
      <c r="O229" s="85">
        <v>8</v>
      </c>
      <c r="P229" s="54"/>
      <c r="Q229" s="57">
        <v>7.36</v>
      </c>
      <c r="R229" s="76">
        <v>25</v>
      </c>
    </row>
    <row r="230" spans="2:18" ht="15.75">
      <c r="B230" s="64">
        <v>9.46999999999999</v>
      </c>
      <c r="C230" s="61">
        <v>25</v>
      </c>
      <c r="D230" s="54"/>
      <c r="E230" s="63">
        <v>10.47</v>
      </c>
      <c r="F230" s="61">
        <v>21</v>
      </c>
      <c r="H230" s="64">
        <v>9.57</v>
      </c>
      <c r="I230" s="76">
        <v>33</v>
      </c>
      <c r="J230" s="74"/>
      <c r="K230" s="64">
        <v>12.17</v>
      </c>
      <c r="L230" s="62">
        <v>27</v>
      </c>
      <c r="N230" s="80">
        <v>6.5700000000000696</v>
      </c>
      <c r="O230" s="85">
        <v>8</v>
      </c>
      <c r="P230" s="54"/>
      <c r="Q230" s="57">
        <v>7.37</v>
      </c>
      <c r="R230" s="76">
        <v>25</v>
      </c>
    </row>
    <row r="231" spans="2:18" ht="15.75">
      <c r="B231" s="64">
        <v>9.4799999999999898</v>
      </c>
      <c r="C231" s="61">
        <v>25</v>
      </c>
      <c r="D231" s="54"/>
      <c r="E231" s="63">
        <v>10.48</v>
      </c>
      <c r="F231" s="61">
        <v>21</v>
      </c>
      <c r="H231" s="64">
        <v>9.58</v>
      </c>
      <c r="I231" s="76">
        <v>33</v>
      </c>
      <c r="J231" s="74"/>
      <c r="K231" s="64">
        <v>12.18</v>
      </c>
      <c r="L231" s="62">
        <v>27</v>
      </c>
      <c r="N231" s="83">
        <v>6.58000000000008</v>
      </c>
      <c r="O231" s="85">
        <v>8</v>
      </c>
      <c r="P231" s="54"/>
      <c r="Q231" s="57">
        <v>7.38</v>
      </c>
      <c r="R231" s="76">
        <v>25</v>
      </c>
    </row>
    <row r="232" spans="2:18" ht="15.75">
      <c r="B232" s="64">
        <v>9.4899999999999896</v>
      </c>
      <c r="C232" s="61">
        <v>25</v>
      </c>
      <c r="D232" s="54"/>
      <c r="E232" s="63">
        <v>10.49</v>
      </c>
      <c r="F232" s="61">
        <v>21</v>
      </c>
      <c r="H232" s="64">
        <v>9.59</v>
      </c>
      <c r="I232" s="76">
        <v>32</v>
      </c>
      <c r="J232" s="74"/>
      <c r="K232" s="64">
        <v>12.19</v>
      </c>
      <c r="L232" s="62">
        <v>27</v>
      </c>
      <c r="N232" s="80">
        <v>6.5900000000000896</v>
      </c>
      <c r="O232" s="85">
        <v>8</v>
      </c>
      <c r="P232" s="54"/>
      <c r="Q232" s="57">
        <v>7.39</v>
      </c>
      <c r="R232" s="76">
        <v>25</v>
      </c>
    </row>
    <row r="233" spans="2:18" ht="15.75">
      <c r="B233" s="64">
        <v>9.4999999999999893</v>
      </c>
      <c r="C233" s="61">
        <v>25</v>
      </c>
      <c r="D233" s="54"/>
      <c r="E233" s="63">
        <v>10.5</v>
      </c>
      <c r="F233" s="61">
        <v>21</v>
      </c>
      <c r="H233" s="64">
        <v>10</v>
      </c>
      <c r="I233" s="76">
        <v>32</v>
      </c>
      <c r="J233" s="74"/>
      <c r="K233" s="64">
        <v>12.2</v>
      </c>
      <c r="L233" s="62">
        <v>27</v>
      </c>
      <c r="N233" s="83">
        <v>7</v>
      </c>
      <c r="O233" s="85">
        <v>8</v>
      </c>
      <c r="P233" s="54"/>
      <c r="Q233" s="57">
        <v>7.4</v>
      </c>
      <c r="R233" s="76">
        <v>25</v>
      </c>
    </row>
    <row r="234" spans="2:18" ht="15.75">
      <c r="B234" s="64">
        <v>9.5099999999999891</v>
      </c>
      <c r="C234" s="61">
        <v>25</v>
      </c>
      <c r="D234" s="54"/>
      <c r="E234" s="63">
        <v>10.51</v>
      </c>
      <c r="F234" s="61">
        <v>20</v>
      </c>
      <c r="H234" s="64">
        <v>10.01</v>
      </c>
      <c r="I234" s="76">
        <v>32</v>
      </c>
      <c r="J234" s="74"/>
      <c r="K234" s="64">
        <v>12.21</v>
      </c>
      <c r="L234" s="62">
        <v>27</v>
      </c>
      <c r="N234" s="83">
        <v>7.01</v>
      </c>
      <c r="O234" s="85">
        <v>8</v>
      </c>
      <c r="P234" s="54"/>
      <c r="Q234" s="57">
        <v>7.41</v>
      </c>
      <c r="R234" s="76">
        <v>24</v>
      </c>
    </row>
    <row r="235" spans="2:18" ht="15.75">
      <c r="B235" s="64">
        <v>9.5199999999999907</v>
      </c>
      <c r="C235" s="61">
        <v>25</v>
      </c>
      <c r="D235" s="54"/>
      <c r="E235" s="63">
        <v>10.52</v>
      </c>
      <c r="F235" s="61">
        <v>20</v>
      </c>
      <c r="H235" s="64">
        <v>10.02</v>
      </c>
      <c r="I235" s="76">
        <v>32</v>
      </c>
      <c r="J235" s="74"/>
      <c r="K235" s="64">
        <v>12.22</v>
      </c>
      <c r="L235" s="62">
        <v>27</v>
      </c>
      <c r="N235" s="83">
        <v>7.02</v>
      </c>
      <c r="O235" s="85">
        <v>8</v>
      </c>
      <c r="P235" s="54"/>
      <c r="Q235" s="57">
        <v>7.42</v>
      </c>
      <c r="R235" s="76">
        <v>24</v>
      </c>
    </row>
    <row r="236" spans="2:18" ht="15.75">
      <c r="B236" s="64">
        <v>9.5299999999999905</v>
      </c>
      <c r="C236" s="61">
        <v>25</v>
      </c>
      <c r="D236" s="54"/>
      <c r="E236" s="63">
        <v>10.53</v>
      </c>
      <c r="F236" s="61">
        <v>20</v>
      </c>
      <c r="H236" s="64">
        <v>10.029999999999999</v>
      </c>
      <c r="I236" s="76">
        <v>31</v>
      </c>
      <c r="J236" s="74"/>
      <c r="K236" s="64">
        <v>12.23</v>
      </c>
      <c r="L236" s="62">
        <v>27</v>
      </c>
      <c r="N236" s="83">
        <v>7.03</v>
      </c>
      <c r="O236" s="85">
        <v>8</v>
      </c>
      <c r="P236" s="54"/>
      <c r="Q236" s="57">
        <v>7.43</v>
      </c>
      <c r="R236" s="76">
        <v>24</v>
      </c>
    </row>
    <row r="237" spans="2:18" ht="15.75">
      <c r="B237" s="64">
        <v>9.5399999999999903</v>
      </c>
      <c r="C237" s="61">
        <v>25</v>
      </c>
      <c r="D237" s="54"/>
      <c r="E237" s="63">
        <v>10.54</v>
      </c>
      <c r="F237" s="61">
        <v>20</v>
      </c>
      <c r="H237" s="64">
        <v>10.039999999999999</v>
      </c>
      <c r="I237" s="76">
        <v>31</v>
      </c>
      <c r="J237" s="74"/>
      <c r="K237" s="64">
        <v>12.24</v>
      </c>
      <c r="L237" s="62">
        <v>27</v>
      </c>
      <c r="N237" s="83">
        <v>7.04</v>
      </c>
      <c r="O237" s="85">
        <v>8</v>
      </c>
      <c r="P237" s="54"/>
      <c r="Q237" s="57">
        <v>7.44</v>
      </c>
      <c r="R237" s="76">
        <v>24</v>
      </c>
    </row>
    <row r="238" spans="2:18" ht="15.75">
      <c r="B238" s="64">
        <v>9.5499999999999901</v>
      </c>
      <c r="C238" s="61">
        <v>24</v>
      </c>
      <c r="D238" s="54"/>
      <c r="E238" s="63">
        <v>10.55</v>
      </c>
      <c r="F238" s="61">
        <v>20</v>
      </c>
      <c r="H238" s="64">
        <v>10.050000000000001</v>
      </c>
      <c r="I238" s="76">
        <v>31</v>
      </c>
      <c r="J238" s="74"/>
      <c r="K238" s="64">
        <v>12.25</v>
      </c>
      <c r="L238" s="61">
        <v>26</v>
      </c>
      <c r="N238" s="83">
        <v>7.05</v>
      </c>
      <c r="O238" s="85">
        <v>8</v>
      </c>
      <c r="P238" s="54"/>
      <c r="Q238" s="57">
        <v>7.45</v>
      </c>
      <c r="R238" s="76">
        <v>24</v>
      </c>
    </row>
    <row r="239" spans="2:18" ht="15.75">
      <c r="B239" s="64">
        <v>9.5599999999999898</v>
      </c>
      <c r="C239" s="61">
        <v>24</v>
      </c>
      <c r="D239" s="54"/>
      <c r="E239" s="63">
        <v>10.56</v>
      </c>
      <c r="F239" s="61">
        <v>20</v>
      </c>
      <c r="H239" s="64">
        <v>10.06</v>
      </c>
      <c r="I239" s="76">
        <v>31</v>
      </c>
      <c r="J239" s="74"/>
      <c r="K239" s="64">
        <v>12.26</v>
      </c>
      <c r="L239" s="61">
        <v>26</v>
      </c>
      <c r="N239" s="83">
        <v>7.06</v>
      </c>
      <c r="O239" s="85">
        <v>8</v>
      </c>
      <c r="P239" s="54"/>
      <c r="Q239" s="57">
        <v>7.46</v>
      </c>
      <c r="R239" s="76">
        <v>23</v>
      </c>
    </row>
    <row r="240" spans="2:18" ht="15.75">
      <c r="B240" s="64">
        <v>9.5699999999999896</v>
      </c>
      <c r="C240" s="61">
        <v>24</v>
      </c>
      <c r="D240" s="54"/>
      <c r="E240" s="63">
        <v>10.57</v>
      </c>
      <c r="F240" s="61">
        <v>20</v>
      </c>
      <c r="H240" s="64">
        <v>10.07</v>
      </c>
      <c r="I240" s="76">
        <v>30</v>
      </c>
      <c r="J240" s="74"/>
      <c r="K240" s="64">
        <v>12.27</v>
      </c>
      <c r="L240" s="61">
        <v>26</v>
      </c>
      <c r="N240" s="83">
        <v>7.07</v>
      </c>
      <c r="O240" s="85">
        <v>8</v>
      </c>
      <c r="P240" s="54"/>
      <c r="Q240" s="57">
        <v>7.47</v>
      </c>
      <c r="R240" s="76">
        <v>23</v>
      </c>
    </row>
    <row r="241" spans="2:18" ht="15.75">
      <c r="B241" s="64">
        <v>9.5799999999999894</v>
      </c>
      <c r="C241" s="61">
        <v>24</v>
      </c>
      <c r="D241" s="54"/>
      <c r="E241" s="63">
        <v>10.58</v>
      </c>
      <c r="F241" s="61">
        <v>20</v>
      </c>
      <c r="H241" s="64">
        <v>10.08</v>
      </c>
      <c r="I241" s="76">
        <v>30</v>
      </c>
      <c r="J241" s="74"/>
      <c r="K241" s="64">
        <v>12.28</v>
      </c>
      <c r="L241" s="61">
        <v>26</v>
      </c>
      <c r="N241" s="83">
        <v>7.08</v>
      </c>
      <c r="O241" s="85">
        <v>8</v>
      </c>
      <c r="P241" s="54"/>
      <c r="Q241" s="57">
        <v>7.48</v>
      </c>
      <c r="R241" s="76">
        <v>23</v>
      </c>
    </row>
    <row r="242" spans="2:18" ht="15.75">
      <c r="B242" s="64">
        <v>9.5899999999999892</v>
      </c>
      <c r="C242" s="61">
        <v>24</v>
      </c>
      <c r="D242" s="54"/>
      <c r="E242" s="63">
        <v>10.59</v>
      </c>
      <c r="F242" s="61">
        <v>20</v>
      </c>
      <c r="H242" s="64">
        <v>10.09</v>
      </c>
      <c r="I242" s="76">
        <v>30</v>
      </c>
      <c r="J242" s="74"/>
      <c r="K242" s="64">
        <v>12.29</v>
      </c>
      <c r="L242" s="61">
        <v>26</v>
      </c>
      <c r="N242" s="83">
        <v>7.09</v>
      </c>
      <c r="O242" s="85">
        <v>8</v>
      </c>
      <c r="P242" s="54"/>
      <c r="Q242" s="57">
        <v>7.49</v>
      </c>
      <c r="R242" s="76">
        <v>23</v>
      </c>
    </row>
    <row r="243" spans="2:18" ht="15.75">
      <c r="B243" s="64">
        <v>10</v>
      </c>
      <c r="C243" s="61">
        <v>24</v>
      </c>
      <c r="D243" s="54"/>
      <c r="E243" s="63">
        <v>11</v>
      </c>
      <c r="F243" s="61">
        <v>20</v>
      </c>
      <c r="H243" s="64">
        <v>10.1</v>
      </c>
      <c r="I243" s="76">
        <v>30</v>
      </c>
      <c r="J243" s="74"/>
      <c r="K243" s="64">
        <v>12.3</v>
      </c>
      <c r="L243" s="61">
        <v>26</v>
      </c>
      <c r="N243" s="83">
        <v>7.1</v>
      </c>
      <c r="O243" s="85">
        <v>8</v>
      </c>
      <c r="P243" s="54"/>
      <c r="Q243" s="57">
        <v>7.5</v>
      </c>
      <c r="R243" s="76">
        <v>23</v>
      </c>
    </row>
    <row r="244" spans="2:18" ht="15.75">
      <c r="B244" s="64">
        <v>10.01</v>
      </c>
      <c r="C244" s="61">
        <v>24</v>
      </c>
      <c r="D244" s="54"/>
      <c r="E244" s="63">
        <v>11.01</v>
      </c>
      <c r="F244" s="61">
        <v>19</v>
      </c>
      <c r="H244" s="64">
        <v>10.11</v>
      </c>
      <c r="I244" s="76">
        <v>29</v>
      </c>
      <c r="J244" s="74"/>
      <c r="K244" s="64">
        <v>12.31</v>
      </c>
      <c r="L244" s="61">
        <v>26</v>
      </c>
      <c r="N244" s="83">
        <v>7.11</v>
      </c>
      <c r="O244" s="84">
        <v>7</v>
      </c>
      <c r="P244" s="54"/>
      <c r="Q244" s="57">
        <v>7.51</v>
      </c>
      <c r="R244" s="76">
        <v>22</v>
      </c>
    </row>
    <row r="245" spans="2:18" ht="15.75">
      <c r="B245" s="64">
        <v>10.02</v>
      </c>
      <c r="C245" s="61">
        <v>24</v>
      </c>
      <c r="D245" s="54"/>
      <c r="E245" s="63">
        <v>11.02</v>
      </c>
      <c r="F245" s="61">
        <v>19</v>
      </c>
      <c r="H245" s="64">
        <v>10.119999999999999</v>
      </c>
      <c r="I245" s="76">
        <v>29</v>
      </c>
      <c r="J245" s="74"/>
      <c r="K245" s="64">
        <v>12.32</v>
      </c>
      <c r="L245" s="61">
        <v>26</v>
      </c>
      <c r="N245" s="83">
        <v>7.12</v>
      </c>
      <c r="O245" s="84">
        <v>7</v>
      </c>
      <c r="P245" s="54"/>
      <c r="Q245" s="57">
        <v>7.52</v>
      </c>
      <c r="R245" s="76">
        <v>22</v>
      </c>
    </row>
    <row r="246" spans="2:18" ht="15.75">
      <c r="B246" s="64">
        <v>10.029999999999999</v>
      </c>
      <c r="C246" s="61">
        <v>23</v>
      </c>
      <c r="D246" s="54"/>
      <c r="E246" s="63">
        <v>11.03</v>
      </c>
      <c r="F246" s="61">
        <v>19</v>
      </c>
      <c r="H246" s="64">
        <v>10.130000000000001</v>
      </c>
      <c r="I246" s="76">
        <v>29</v>
      </c>
      <c r="J246" s="74"/>
      <c r="K246" s="64">
        <v>12.33</v>
      </c>
      <c r="L246" s="61">
        <v>25</v>
      </c>
      <c r="N246" s="83">
        <v>7.13</v>
      </c>
      <c r="O246" s="84">
        <v>7</v>
      </c>
      <c r="P246" s="54"/>
      <c r="Q246" s="57">
        <v>7.53</v>
      </c>
      <c r="R246" s="76">
        <v>22</v>
      </c>
    </row>
    <row r="247" spans="2:18" ht="15.75">
      <c r="B247" s="64">
        <v>10.039999999999999</v>
      </c>
      <c r="C247" s="61">
        <v>23</v>
      </c>
      <c r="D247" s="54"/>
      <c r="E247" s="63">
        <v>11.04</v>
      </c>
      <c r="F247" s="61">
        <v>19</v>
      </c>
      <c r="H247" s="64">
        <v>10.14</v>
      </c>
      <c r="I247" s="76">
        <v>29</v>
      </c>
      <c r="J247" s="74"/>
      <c r="K247" s="64">
        <v>12.34</v>
      </c>
      <c r="L247" s="61">
        <v>25</v>
      </c>
      <c r="N247" s="83">
        <v>7.14</v>
      </c>
      <c r="O247" s="84">
        <v>7</v>
      </c>
      <c r="P247" s="54"/>
      <c r="Q247" s="57">
        <v>7.54</v>
      </c>
      <c r="R247" s="76">
        <v>22</v>
      </c>
    </row>
    <row r="248" spans="2:18" ht="15.75">
      <c r="B248" s="64">
        <v>10.050000000000001</v>
      </c>
      <c r="C248" s="61">
        <v>23</v>
      </c>
      <c r="D248" s="54"/>
      <c r="E248" s="63">
        <v>11.05</v>
      </c>
      <c r="F248" s="61">
        <v>19</v>
      </c>
      <c r="H248" s="64">
        <v>10.15</v>
      </c>
      <c r="I248" s="76">
        <v>29</v>
      </c>
      <c r="J248" s="74"/>
      <c r="K248" s="64">
        <v>12.35</v>
      </c>
      <c r="L248" s="61">
        <v>25</v>
      </c>
      <c r="N248" s="83">
        <v>7.15</v>
      </c>
      <c r="O248" s="84">
        <v>7</v>
      </c>
      <c r="P248" s="54"/>
      <c r="Q248" s="57">
        <v>7.55</v>
      </c>
      <c r="R248" s="76">
        <v>22</v>
      </c>
    </row>
    <row r="249" spans="2:18" ht="15.75">
      <c r="B249" s="64">
        <v>10.06</v>
      </c>
      <c r="C249" s="61">
        <v>23</v>
      </c>
      <c r="D249" s="54"/>
      <c r="E249" s="63">
        <v>11.06</v>
      </c>
      <c r="F249" s="61">
        <v>19</v>
      </c>
      <c r="H249" s="64">
        <v>10.16</v>
      </c>
      <c r="I249" s="76">
        <v>29</v>
      </c>
      <c r="J249" s="74"/>
      <c r="K249" s="64">
        <v>12.36</v>
      </c>
      <c r="L249" s="61">
        <v>25</v>
      </c>
      <c r="N249" s="83">
        <v>7.16</v>
      </c>
      <c r="O249" s="84">
        <v>7</v>
      </c>
      <c r="P249" s="54"/>
      <c r="Q249" s="57">
        <v>7.56</v>
      </c>
      <c r="R249" s="77">
        <v>21</v>
      </c>
    </row>
    <row r="250" spans="2:18" ht="15.75">
      <c r="B250" s="64">
        <v>10.07</v>
      </c>
      <c r="C250" s="61">
        <v>23</v>
      </c>
      <c r="D250" s="54"/>
      <c r="E250" s="63">
        <v>11.07</v>
      </c>
      <c r="F250" s="61">
        <v>19</v>
      </c>
      <c r="H250" s="64">
        <v>10.17</v>
      </c>
      <c r="I250" s="76">
        <v>28</v>
      </c>
      <c r="J250" s="74"/>
      <c r="K250" s="64">
        <v>12.37</v>
      </c>
      <c r="L250" s="61">
        <v>25</v>
      </c>
      <c r="N250" s="83">
        <v>7.17</v>
      </c>
      <c r="O250" s="84">
        <v>7</v>
      </c>
      <c r="P250" s="54"/>
      <c r="Q250" s="57">
        <v>7.57</v>
      </c>
      <c r="R250" s="77">
        <v>21</v>
      </c>
    </row>
    <row r="251" spans="2:18" ht="15.75">
      <c r="B251" s="64">
        <v>10.08</v>
      </c>
      <c r="C251" s="61">
        <v>23</v>
      </c>
      <c r="D251" s="54"/>
      <c r="E251" s="63">
        <v>11.08</v>
      </c>
      <c r="F251" s="61">
        <v>19</v>
      </c>
      <c r="H251" s="64">
        <v>10.18</v>
      </c>
      <c r="I251" s="76">
        <v>28</v>
      </c>
      <c r="J251" s="74"/>
      <c r="K251" s="64">
        <v>12.38</v>
      </c>
      <c r="L251" s="61">
        <v>25</v>
      </c>
      <c r="N251" s="83">
        <v>7.18</v>
      </c>
      <c r="O251" s="84">
        <v>7</v>
      </c>
      <c r="P251" s="54"/>
      <c r="Q251" s="57">
        <v>7.58</v>
      </c>
      <c r="R251" s="77">
        <v>21</v>
      </c>
    </row>
    <row r="252" spans="2:18" ht="15.75">
      <c r="B252" s="64">
        <v>10.09</v>
      </c>
      <c r="C252" s="61">
        <v>23</v>
      </c>
      <c r="D252" s="54"/>
      <c r="E252" s="63">
        <v>11.09</v>
      </c>
      <c r="F252" s="61">
        <v>19</v>
      </c>
      <c r="H252" s="64">
        <v>10.19</v>
      </c>
      <c r="I252" s="76">
        <v>28</v>
      </c>
      <c r="J252" s="74"/>
      <c r="K252" s="64">
        <v>12.39</v>
      </c>
      <c r="L252" s="61">
        <v>25</v>
      </c>
      <c r="N252" s="83">
        <v>7.19</v>
      </c>
      <c r="O252" s="84">
        <v>7</v>
      </c>
      <c r="P252" s="54"/>
      <c r="Q252" s="57">
        <v>7.59</v>
      </c>
      <c r="R252" s="77">
        <v>21</v>
      </c>
    </row>
    <row r="253" spans="2:18" ht="15.75">
      <c r="B253" s="64">
        <v>10.1</v>
      </c>
      <c r="C253" s="61">
        <v>23</v>
      </c>
      <c r="D253" s="54"/>
      <c r="E253" s="63">
        <v>11.1</v>
      </c>
      <c r="F253" s="61">
        <v>19</v>
      </c>
      <c r="H253" s="64">
        <v>10.199999999999999</v>
      </c>
      <c r="I253" s="76">
        <v>28</v>
      </c>
      <c r="J253" s="74"/>
      <c r="K253" s="64">
        <v>12.4</v>
      </c>
      <c r="L253" s="61">
        <v>25</v>
      </c>
      <c r="N253" s="83">
        <v>7.2</v>
      </c>
      <c r="O253" s="84">
        <v>7</v>
      </c>
      <c r="P253" s="54"/>
      <c r="Q253" s="57">
        <v>8</v>
      </c>
      <c r="R253" s="77">
        <v>21</v>
      </c>
    </row>
    <row r="254" spans="2:18" ht="15.75">
      <c r="B254" s="64">
        <v>10.11</v>
      </c>
      <c r="C254" s="61">
        <v>22</v>
      </c>
      <c r="D254" s="54"/>
      <c r="E254" s="63">
        <v>11.11</v>
      </c>
      <c r="F254" s="61">
        <v>18</v>
      </c>
      <c r="H254" s="64">
        <v>10.210000000000001</v>
      </c>
      <c r="I254" s="76">
        <v>28</v>
      </c>
      <c r="J254" s="74"/>
      <c r="K254" s="64">
        <v>12.41</v>
      </c>
      <c r="L254" s="61">
        <v>24</v>
      </c>
      <c r="N254" s="83">
        <v>7.21</v>
      </c>
      <c r="O254" s="84">
        <v>6</v>
      </c>
      <c r="P254" s="54"/>
      <c r="Q254" s="57">
        <v>8.01</v>
      </c>
      <c r="R254" s="77">
        <v>20</v>
      </c>
    </row>
    <row r="255" spans="2:18" ht="15.75">
      <c r="B255" s="64">
        <v>10.119999999999999</v>
      </c>
      <c r="C255" s="61">
        <v>22</v>
      </c>
      <c r="D255" s="54"/>
      <c r="E255" s="63">
        <v>11.12</v>
      </c>
      <c r="F255" s="61">
        <v>18</v>
      </c>
      <c r="H255" s="64">
        <v>10.220000000000001</v>
      </c>
      <c r="I255" s="76">
        <v>28</v>
      </c>
      <c r="J255" s="74"/>
      <c r="K255" s="64">
        <v>12.42</v>
      </c>
      <c r="L255" s="61">
        <v>24</v>
      </c>
      <c r="N255" s="83">
        <v>7.22</v>
      </c>
      <c r="O255" s="84">
        <v>6</v>
      </c>
      <c r="P255" s="54"/>
      <c r="Q255" s="57">
        <v>8.02</v>
      </c>
      <c r="R255" s="77">
        <v>20</v>
      </c>
    </row>
    <row r="256" spans="2:18" ht="15.75">
      <c r="B256" s="64">
        <v>10.130000000000001</v>
      </c>
      <c r="C256" s="61">
        <v>22</v>
      </c>
      <c r="D256" s="54"/>
      <c r="E256" s="63">
        <v>11.13</v>
      </c>
      <c r="F256" s="61">
        <v>18</v>
      </c>
      <c r="H256" s="64">
        <v>10.23</v>
      </c>
      <c r="I256" s="76">
        <v>27</v>
      </c>
      <c r="J256" s="74"/>
      <c r="K256" s="64">
        <v>12.43</v>
      </c>
      <c r="L256" s="61">
        <v>24</v>
      </c>
      <c r="N256" s="83">
        <v>7.23</v>
      </c>
      <c r="O256" s="84">
        <v>6</v>
      </c>
      <c r="P256" s="54"/>
      <c r="Q256" s="57">
        <v>8.0299999999999994</v>
      </c>
      <c r="R256" s="77">
        <v>20</v>
      </c>
    </row>
    <row r="257" spans="2:18" ht="15.75">
      <c r="B257" s="64">
        <v>10.14</v>
      </c>
      <c r="C257" s="61">
        <v>22</v>
      </c>
      <c r="D257" s="54"/>
      <c r="E257" s="63">
        <v>11.14</v>
      </c>
      <c r="F257" s="61">
        <v>18</v>
      </c>
      <c r="H257" s="64">
        <v>10.24</v>
      </c>
      <c r="I257" s="76">
        <v>27</v>
      </c>
      <c r="J257" s="74"/>
      <c r="K257" s="64">
        <v>12.44</v>
      </c>
      <c r="L257" s="61">
        <v>24</v>
      </c>
      <c r="N257" s="83">
        <v>7.24</v>
      </c>
      <c r="O257" s="84">
        <v>6</v>
      </c>
      <c r="P257" s="54"/>
      <c r="Q257" s="57">
        <v>8.0399999999999991</v>
      </c>
      <c r="R257" s="77">
        <v>20</v>
      </c>
    </row>
    <row r="258" spans="2:18" ht="15.75">
      <c r="B258" s="64">
        <v>10.15</v>
      </c>
      <c r="C258" s="61">
        <v>22</v>
      </c>
      <c r="D258" s="54"/>
      <c r="E258" s="63">
        <v>11.15</v>
      </c>
      <c r="F258" s="61">
        <v>18</v>
      </c>
      <c r="H258" s="64">
        <v>10.25</v>
      </c>
      <c r="I258" s="76">
        <v>27</v>
      </c>
      <c r="J258" s="74"/>
      <c r="K258" s="64">
        <v>12.45</v>
      </c>
      <c r="L258" s="61">
        <v>24</v>
      </c>
      <c r="N258" s="83">
        <v>7.25</v>
      </c>
      <c r="O258" s="84">
        <v>6</v>
      </c>
      <c r="P258" s="54"/>
      <c r="Q258" s="57">
        <v>8.0500000000000007</v>
      </c>
      <c r="R258" s="77">
        <v>20</v>
      </c>
    </row>
    <row r="259" spans="2:18" ht="15.75">
      <c r="B259" s="64">
        <v>10.16</v>
      </c>
      <c r="C259" s="61">
        <v>22</v>
      </c>
      <c r="D259" s="54"/>
      <c r="E259" s="63">
        <v>11.16</v>
      </c>
      <c r="F259" s="61">
        <v>18</v>
      </c>
      <c r="H259" s="64">
        <v>10.26</v>
      </c>
      <c r="I259" s="76">
        <v>27</v>
      </c>
      <c r="J259" s="74"/>
      <c r="K259" s="64">
        <v>12.46</v>
      </c>
      <c r="L259" s="61">
        <v>24</v>
      </c>
      <c r="N259" s="83">
        <v>7.26</v>
      </c>
      <c r="O259" s="84">
        <v>6</v>
      </c>
      <c r="P259" s="54"/>
      <c r="Q259" s="57">
        <v>8.06</v>
      </c>
      <c r="R259" s="77">
        <v>19</v>
      </c>
    </row>
    <row r="260" spans="2:18" ht="15.75">
      <c r="B260" s="64">
        <v>10.17</v>
      </c>
      <c r="C260" s="61">
        <v>22</v>
      </c>
      <c r="D260" s="54"/>
      <c r="E260" s="63">
        <v>11.17</v>
      </c>
      <c r="F260" s="61">
        <v>18</v>
      </c>
      <c r="H260" s="64">
        <v>10.27</v>
      </c>
      <c r="I260" s="76">
        <v>27</v>
      </c>
      <c r="J260" s="74"/>
      <c r="K260" s="64">
        <v>12.47</v>
      </c>
      <c r="L260" s="61">
        <v>24</v>
      </c>
      <c r="N260" s="83">
        <v>7.27</v>
      </c>
      <c r="O260" s="84">
        <v>6</v>
      </c>
      <c r="P260" s="54"/>
      <c r="Q260" s="57">
        <v>8.07</v>
      </c>
      <c r="R260" s="77">
        <v>19</v>
      </c>
    </row>
    <row r="261" spans="2:18" ht="15.75">
      <c r="B261" s="64">
        <v>10.18</v>
      </c>
      <c r="C261" s="61">
        <v>22</v>
      </c>
      <c r="D261" s="54"/>
      <c r="E261" s="63">
        <v>11.18</v>
      </c>
      <c r="F261" s="61">
        <v>18</v>
      </c>
      <c r="H261" s="64">
        <v>10.28</v>
      </c>
      <c r="I261" s="76">
        <v>27</v>
      </c>
      <c r="J261" s="74"/>
      <c r="K261" s="64">
        <v>12.48</v>
      </c>
      <c r="L261" s="61">
        <v>24</v>
      </c>
      <c r="N261" s="83">
        <v>7.28</v>
      </c>
      <c r="O261" s="84">
        <v>6</v>
      </c>
      <c r="P261" s="54"/>
      <c r="Q261" s="57">
        <v>8.08</v>
      </c>
      <c r="R261" s="77">
        <v>19</v>
      </c>
    </row>
    <row r="262" spans="2:18" ht="15.75">
      <c r="B262" s="64">
        <v>10.19</v>
      </c>
      <c r="C262" s="61">
        <v>22</v>
      </c>
      <c r="D262" s="54"/>
      <c r="E262" s="63">
        <v>11.19</v>
      </c>
      <c r="F262" s="61">
        <v>18</v>
      </c>
      <c r="H262" s="64">
        <v>10.29</v>
      </c>
      <c r="I262" s="76">
        <v>26</v>
      </c>
      <c r="J262" s="74"/>
      <c r="K262" s="64">
        <v>12.49</v>
      </c>
      <c r="L262" s="61">
        <v>24</v>
      </c>
      <c r="N262" s="83">
        <v>7.29</v>
      </c>
      <c r="O262" s="84">
        <v>6</v>
      </c>
      <c r="P262" s="54"/>
      <c r="Q262" s="57">
        <v>8.09</v>
      </c>
      <c r="R262" s="77">
        <v>19</v>
      </c>
    </row>
    <row r="263" spans="2:18" ht="15.75">
      <c r="B263" s="64">
        <v>10.199999999999999</v>
      </c>
      <c r="C263" s="61">
        <v>22</v>
      </c>
      <c r="D263" s="54"/>
      <c r="E263" s="63">
        <v>11.2</v>
      </c>
      <c r="F263" s="61">
        <v>18</v>
      </c>
      <c r="H263" s="64">
        <v>10.3</v>
      </c>
      <c r="I263" s="76">
        <v>26</v>
      </c>
      <c r="J263" s="74"/>
      <c r="K263" s="64">
        <v>12.5</v>
      </c>
      <c r="L263" s="61">
        <v>24</v>
      </c>
      <c r="N263" s="83">
        <v>7.3</v>
      </c>
      <c r="O263" s="84">
        <v>6</v>
      </c>
      <c r="P263" s="54"/>
      <c r="Q263" s="57">
        <v>8.1</v>
      </c>
      <c r="R263" s="77">
        <v>19</v>
      </c>
    </row>
    <row r="264" spans="2:18" ht="15.75">
      <c r="B264" s="64">
        <v>10.210000000000001</v>
      </c>
      <c r="C264" s="61">
        <v>21</v>
      </c>
      <c r="D264" s="54"/>
      <c r="E264" s="63">
        <v>11.21</v>
      </c>
      <c r="F264" s="61">
        <v>17</v>
      </c>
      <c r="H264" s="64">
        <v>10.31</v>
      </c>
      <c r="I264" s="76">
        <v>26</v>
      </c>
      <c r="J264" s="74"/>
      <c r="K264" s="64">
        <v>12.51</v>
      </c>
      <c r="L264" s="61">
        <v>23</v>
      </c>
      <c r="N264" s="83">
        <v>7.31</v>
      </c>
      <c r="O264" s="84">
        <v>5</v>
      </c>
      <c r="P264" s="54"/>
      <c r="Q264" s="57">
        <v>8.11</v>
      </c>
      <c r="R264" s="76">
        <v>18</v>
      </c>
    </row>
    <row r="265" spans="2:18" ht="15.75">
      <c r="B265" s="64">
        <v>10.220000000000001</v>
      </c>
      <c r="C265" s="61">
        <v>21</v>
      </c>
      <c r="D265" s="54"/>
      <c r="E265" s="63">
        <v>11.22</v>
      </c>
      <c r="F265" s="61">
        <v>17</v>
      </c>
      <c r="H265" s="64">
        <v>10.32</v>
      </c>
      <c r="I265" s="76">
        <v>26</v>
      </c>
      <c r="J265" s="74"/>
      <c r="K265" s="64">
        <v>12.52</v>
      </c>
      <c r="L265" s="61">
        <v>23</v>
      </c>
      <c r="N265" s="83">
        <v>7.32</v>
      </c>
      <c r="O265" s="84">
        <v>5</v>
      </c>
      <c r="P265" s="54"/>
      <c r="Q265" s="57">
        <v>8.1199999999999992</v>
      </c>
      <c r="R265" s="76">
        <v>18</v>
      </c>
    </row>
    <row r="266" spans="2:18" ht="15.75">
      <c r="B266" s="64">
        <v>10.23</v>
      </c>
      <c r="C266" s="61">
        <v>21</v>
      </c>
      <c r="D266" s="54"/>
      <c r="E266" s="63">
        <v>11.23</v>
      </c>
      <c r="F266" s="61">
        <v>17</v>
      </c>
      <c r="H266" s="64">
        <v>10.33</v>
      </c>
      <c r="I266" s="76">
        <v>26</v>
      </c>
      <c r="J266" s="74"/>
      <c r="K266" s="64">
        <v>12.53</v>
      </c>
      <c r="L266" s="61">
        <v>23</v>
      </c>
      <c r="N266" s="83">
        <v>7.33</v>
      </c>
      <c r="O266" s="84">
        <v>5</v>
      </c>
      <c r="P266" s="54"/>
      <c r="Q266" s="57">
        <v>8.1300000000000008</v>
      </c>
      <c r="R266" s="76">
        <v>18</v>
      </c>
    </row>
    <row r="267" spans="2:18" ht="15.75">
      <c r="B267" s="64">
        <v>10.24</v>
      </c>
      <c r="C267" s="61">
        <v>21</v>
      </c>
      <c r="D267" s="54"/>
      <c r="E267" s="63">
        <v>11.24</v>
      </c>
      <c r="F267" s="61">
        <v>17</v>
      </c>
      <c r="H267" s="64">
        <v>10.34</v>
      </c>
      <c r="I267" s="76">
        <v>26</v>
      </c>
      <c r="J267" s="74"/>
      <c r="K267" s="64">
        <v>12.54</v>
      </c>
      <c r="L267" s="61">
        <v>23</v>
      </c>
      <c r="N267" s="83">
        <v>7.34</v>
      </c>
      <c r="O267" s="84">
        <v>5</v>
      </c>
      <c r="P267" s="54"/>
      <c r="Q267" s="57">
        <v>8.14</v>
      </c>
      <c r="R267" s="76">
        <v>18</v>
      </c>
    </row>
    <row r="268" spans="2:18" ht="15.75">
      <c r="B268" s="64">
        <v>10.25</v>
      </c>
      <c r="C268" s="61">
        <v>21</v>
      </c>
      <c r="D268" s="54"/>
      <c r="E268" s="63">
        <v>11.25</v>
      </c>
      <c r="F268" s="61">
        <v>17</v>
      </c>
      <c r="H268" s="64">
        <v>10.35</v>
      </c>
      <c r="I268" s="76">
        <v>25</v>
      </c>
      <c r="J268" s="74"/>
      <c r="K268" s="64">
        <v>12.55</v>
      </c>
      <c r="L268" s="61">
        <v>23</v>
      </c>
      <c r="N268" s="83">
        <v>7.35</v>
      </c>
      <c r="O268" s="84">
        <v>5</v>
      </c>
      <c r="P268" s="54"/>
      <c r="Q268" s="57">
        <v>8.15</v>
      </c>
      <c r="R268" s="76">
        <v>18</v>
      </c>
    </row>
    <row r="269" spans="2:18" ht="15.75">
      <c r="B269" s="64">
        <v>10.26</v>
      </c>
      <c r="C269" s="61">
        <v>21</v>
      </c>
      <c r="D269" s="54"/>
      <c r="E269" s="63">
        <v>11.26</v>
      </c>
      <c r="F269" s="61">
        <v>17</v>
      </c>
      <c r="H269" s="64">
        <v>10.36</v>
      </c>
      <c r="I269" s="76">
        <v>25</v>
      </c>
      <c r="J269" s="74"/>
      <c r="K269" s="64">
        <v>12.56</v>
      </c>
      <c r="L269" s="61">
        <v>23</v>
      </c>
      <c r="N269" s="83">
        <v>7.36</v>
      </c>
      <c r="O269" s="84">
        <v>5</v>
      </c>
      <c r="P269" s="54"/>
      <c r="Q269" s="57">
        <v>8.16</v>
      </c>
      <c r="R269" s="76">
        <v>17</v>
      </c>
    </row>
    <row r="270" spans="2:18" ht="15.75">
      <c r="B270" s="64">
        <v>10.27</v>
      </c>
      <c r="C270" s="61">
        <v>21</v>
      </c>
      <c r="D270" s="54"/>
      <c r="E270" s="63">
        <v>11.27</v>
      </c>
      <c r="F270" s="61">
        <v>17</v>
      </c>
      <c r="H270" s="64">
        <v>10.37</v>
      </c>
      <c r="I270" s="76">
        <v>25</v>
      </c>
      <c r="J270" s="74"/>
      <c r="K270" s="64">
        <v>12.57</v>
      </c>
      <c r="L270" s="61">
        <v>23</v>
      </c>
      <c r="N270" s="83">
        <v>7.37</v>
      </c>
      <c r="O270" s="84">
        <v>5</v>
      </c>
      <c r="P270" s="54"/>
      <c r="Q270" s="57">
        <v>8.17</v>
      </c>
      <c r="R270" s="76">
        <v>17</v>
      </c>
    </row>
    <row r="271" spans="2:18" ht="15.75">
      <c r="B271" s="64">
        <v>10.28</v>
      </c>
      <c r="C271" s="61">
        <v>21</v>
      </c>
      <c r="D271" s="54"/>
      <c r="E271" s="63">
        <v>11.28</v>
      </c>
      <c r="F271" s="61">
        <v>17</v>
      </c>
      <c r="H271" s="64">
        <v>10.38</v>
      </c>
      <c r="I271" s="76">
        <v>25</v>
      </c>
      <c r="J271" s="74"/>
      <c r="K271" s="64">
        <v>12.58</v>
      </c>
      <c r="L271" s="61">
        <v>23</v>
      </c>
      <c r="N271" s="83">
        <v>7.38</v>
      </c>
      <c r="O271" s="84">
        <v>5</v>
      </c>
      <c r="P271" s="54"/>
      <c r="Q271" s="57">
        <v>8.18</v>
      </c>
      <c r="R271" s="76">
        <v>17</v>
      </c>
    </row>
    <row r="272" spans="2:18" ht="15.75">
      <c r="B272" s="64">
        <v>10.29</v>
      </c>
      <c r="C272" s="61">
        <v>21</v>
      </c>
      <c r="D272" s="54"/>
      <c r="E272" s="63">
        <v>11.29</v>
      </c>
      <c r="F272" s="61">
        <v>17</v>
      </c>
      <c r="H272" s="64">
        <v>10.39</v>
      </c>
      <c r="I272" s="76">
        <v>25</v>
      </c>
      <c r="J272" s="74"/>
      <c r="K272" s="64">
        <v>12.59</v>
      </c>
      <c r="L272" s="61">
        <v>23</v>
      </c>
      <c r="N272" s="83">
        <v>7.39</v>
      </c>
      <c r="O272" s="84">
        <v>5</v>
      </c>
      <c r="P272" s="54"/>
      <c r="Q272" s="57">
        <v>8.19</v>
      </c>
      <c r="R272" s="76">
        <v>17</v>
      </c>
    </row>
    <row r="273" spans="2:18" ht="15.75">
      <c r="B273" s="64">
        <v>10.3</v>
      </c>
      <c r="C273" s="61">
        <v>21</v>
      </c>
      <c r="D273" s="54"/>
      <c r="E273" s="63">
        <v>11.3</v>
      </c>
      <c r="F273" s="61">
        <v>17</v>
      </c>
      <c r="H273" s="64">
        <v>10.4</v>
      </c>
      <c r="I273" s="76">
        <v>25</v>
      </c>
      <c r="J273" s="74"/>
      <c r="K273" s="64">
        <v>13</v>
      </c>
      <c r="L273" s="61">
        <v>23</v>
      </c>
      <c r="N273" s="83">
        <v>7.4</v>
      </c>
      <c r="O273" s="84">
        <v>5</v>
      </c>
      <c r="P273" s="54"/>
      <c r="Q273" s="57">
        <v>8.1999999999999993</v>
      </c>
      <c r="R273" s="76">
        <v>17</v>
      </c>
    </row>
    <row r="274" spans="2:18" ht="15.75">
      <c r="B274" s="64">
        <v>10.31</v>
      </c>
      <c r="C274" s="61">
        <v>20</v>
      </c>
      <c r="D274" s="54"/>
      <c r="E274" s="63">
        <v>11.31</v>
      </c>
      <c r="F274" s="61">
        <v>16</v>
      </c>
      <c r="H274" s="64">
        <v>10.41</v>
      </c>
      <c r="I274" s="76">
        <v>24</v>
      </c>
      <c r="J274" s="74"/>
      <c r="K274" s="64">
        <v>13.01</v>
      </c>
      <c r="L274" s="61">
        <v>22</v>
      </c>
      <c r="N274" s="83">
        <v>7.41</v>
      </c>
      <c r="O274" s="84">
        <v>5</v>
      </c>
      <c r="P274" s="54"/>
      <c r="Q274" s="57">
        <v>8.2100000000000009</v>
      </c>
      <c r="R274" s="76">
        <v>16</v>
      </c>
    </row>
    <row r="275" spans="2:18" ht="15.75">
      <c r="B275" s="64">
        <v>10.32</v>
      </c>
      <c r="C275" s="61">
        <v>20</v>
      </c>
      <c r="D275" s="54"/>
      <c r="E275" s="63">
        <v>11.32</v>
      </c>
      <c r="F275" s="61">
        <v>16</v>
      </c>
      <c r="H275" s="64">
        <v>10.42</v>
      </c>
      <c r="I275" s="76">
        <v>24</v>
      </c>
      <c r="J275" s="74"/>
      <c r="K275" s="64">
        <v>13.02</v>
      </c>
      <c r="L275" s="61">
        <v>22</v>
      </c>
      <c r="N275" s="83">
        <v>7.42</v>
      </c>
      <c r="O275" s="84">
        <v>5</v>
      </c>
      <c r="P275" s="54"/>
      <c r="Q275" s="57">
        <v>8.2200000000000006</v>
      </c>
      <c r="R275" s="76">
        <v>16</v>
      </c>
    </row>
    <row r="276" spans="2:18" ht="15.75">
      <c r="B276" s="64">
        <v>10.33</v>
      </c>
      <c r="C276" s="61">
        <v>20</v>
      </c>
      <c r="D276" s="54"/>
      <c r="E276" s="63">
        <v>11.33</v>
      </c>
      <c r="F276" s="61">
        <v>16</v>
      </c>
      <c r="H276" s="64">
        <v>10.43</v>
      </c>
      <c r="I276" s="76">
        <v>24</v>
      </c>
      <c r="J276" s="74"/>
      <c r="K276" s="64">
        <v>13.03</v>
      </c>
      <c r="L276" s="61">
        <v>22</v>
      </c>
      <c r="N276" s="83">
        <v>7.43</v>
      </c>
      <c r="O276" s="84">
        <v>5</v>
      </c>
      <c r="P276" s="54"/>
      <c r="Q276" s="57">
        <v>8.23</v>
      </c>
      <c r="R276" s="76">
        <v>16</v>
      </c>
    </row>
    <row r="277" spans="2:18" ht="15.75">
      <c r="B277" s="64">
        <v>10.34</v>
      </c>
      <c r="C277" s="61">
        <v>20</v>
      </c>
      <c r="D277" s="54"/>
      <c r="E277" s="63">
        <v>11.34</v>
      </c>
      <c r="F277" s="61">
        <v>16</v>
      </c>
      <c r="H277" s="64">
        <v>10.44</v>
      </c>
      <c r="I277" s="76">
        <v>24</v>
      </c>
      <c r="J277" s="74"/>
      <c r="K277" s="64">
        <v>13.04</v>
      </c>
      <c r="L277" s="61">
        <v>22</v>
      </c>
      <c r="N277" s="83">
        <v>7.44</v>
      </c>
      <c r="O277" s="84">
        <v>5</v>
      </c>
      <c r="P277" s="54"/>
      <c r="Q277" s="57">
        <v>8.24</v>
      </c>
      <c r="R277" s="76">
        <v>16</v>
      </c>
    </row>
    <row r="278" spans="2:18" ht="15.75">
      <c r="B278" s="64">
        <v>10.35</v>
      </c>
      <c r="C278" s="61">
        <v>20</v>
      </c>
      <c r="D278" s="54"/>
      <c r="E278" s="63">
        <v>11.35</v>
      </c>
      <c r="F278" s="61">
        <v>16</v>
      </c>
      <c r="H278" s="64">
        <v>10.45</v>
      </c>
      <c r="I278" s="76">
        <v>24</v>
      </c>
      <c r="J278" s="74"/>
      <c r="K278" s="64">
        <v>13.05</v>
      </c>
      <c r="L278" s="61">
        <v>22</v>
      </c>
      <c r="N278" s="83">
        <v>7.45</v>
      </c>
      <c r="O278" s="84">
        <v>5</v>
      </c>
      <c r="P278" s="54"/>
      <c r="Q278" s="57">
        <v>8.25</v>
      </c>
      <c r="R278" s="76">
        <v>16</v>
      </c>
    </row>
    <row r="279" spans="2:18" ht="15.75">
      <c r="B279" s="64">
        <v>10.36</v>
      </c>
      <c r="C279" s="61">
        <v>20</v>
      </c>
      <c r="D279" s="54"/>
      <c r="E279" s="63">
        <v>11.36</v>
      </c>
      <c r="F279" s="61">
        <v>16</v>
      </c>
      <c r="H279" s="64">
        <v>10.46</v>
      </c>
      <c r="I279" s="76">
        <v>24</v>
      </c>
      <c r="J279" s="74"/>
      <c r="K279" s="64">
        <v>13.06</v>
      </c>
      <c r="L279" s="61">
        <v>22</v>
      </c>
      <c r="N279" s="83">
        <v>7.46</v>
      </c>
      <c r="O279" s="84">
        <v>4</v>
      </c>
      <c r="P279" s="54"/>
      <c r="Q279" s="57">
        <v>8.26</v>
      </c>
      <c r="R279" s="76">
        <v>15</v>
      </c>
    </row>
    <row r="280" spans="2:18" ht="15.75">
      <c r="B280" s="64">
        <v>10.37</v>
      </c>
      <c r="C280" s="61">
        <v>20</v>
      </c>
      <c r="D280" s="54"/>
      <c r="E280" s="63">
        <v>11.37</v>
      </c>
      <c r="F280" s="61">
        <v>16</v>
      </c>
      <c r="H280" s="64">
        <v>10.47</v>
      </c>
      <c r="I280" s="76">
        <v>23</v>
      </c>
      <c r="J280" s="74"/>
      <c r="K280" s="64">
        <v>13.07</v>
      </c>
      <c r="L280" s="61">
        <v>22</v>
      </c>
      <c r="N280" s="83">
        <v>7.47</v>
      </c>
      <c r="O280" s="84">
        <v>4</v>
      </c>
      <c r="P280" s="54"/>
      <c r="Q280" s="57">
        <v>8.27</v>
      </c>
      <c r="R280" s="76">
        <v>15</v>
      </c>
    </row>
    <row r="281" spans="2:18" ht="15.75">
      <c r="B281" s="64">
        <v>10.38</v>
      </c>
      <c r="C281" s="61">
        <v>20</v>
      </c>
      <c r="D281" s="54"/>
      <c r="E281" s="63">
        <v>11.38</v>
      </c>
      <c r="F281" s="61">
        <v>16</v>
      </c>
      <c r="H281" s="64">
        <v>10.48</v>
      </c>
      <c r="I281" s="76">
        <v>23</v>
      </c>
      <c r="J281" s="74"/>
      <c r="K281" s="64">
        <v>13.08</v>
      </c>
      <c r="L281" s="61">
        <v>22</v>
      </c>
      <c r="N281" s="83">
        <v>7.48</v>
      </c>
      <c r="O281" s="84">
        <v>4</v>
      </c>
      <c r="P281" s="54"/>
      <c r="Q281" s="57">
        <v>8.2799999999999994</v>
      </c>
      <c r="R281" s="76">
        <v>15</v>
      </c>
    </row>
    <row r="282" spans="2:18" ht="15.75">
      <c r="B282" s="64">
        <v>10.39</v>
      </c>
      <c r="C282" s="61">
        <v>20</v>
      </c>
      <c r="D282" s="54"/>
      <c r="E282" s="63">
        <v>11.39</v>
      </c>
      <c r="F282" s="61">
        <v>16</v>
      </c>
      <c r="H282" s="64">
        <v>10.49</v>
      </c>
      <c r="I282" s="76">
        <v>23</v>
      </c>
      <c r="J282" s="74"/>
      <c r="K282" s="64">
        <v>13.09</v>
      </c>
      <c r="L282" s="61">
        <v>22</v>
      </c>
      <c r="N282" s="83">
        <v>7.49</v>
      </c>
      <c r="O282" s="84">
        <v>4</v>
      </c>
      <c r="P282" s="54"/>
      <c r="Q282" s="57">
        <v>8.2899999999999991</v>
      </c>
      <c r="R282" s="76">
        <v>15</v>
      </c>
    </row>
    <row r="283" spans="2:18" ht="15.75">
      <c r="B283" s="64">
        <v>10.4</v>
      </c>
      <c r="C283" s="61">
        <v>20</v>
      </c>
      <c r="D283" s="54"/>
      <c r="E283" s="63">
        <v>11.4</v>
      </c>
      <c r="F283" s="61">
        <v>16</v>
      </c>
      <c r="H283" s="64">
        <v>10.5</v>
      </c>
      <c r="I283" s="76">
        <v>23</v>
      </c>
      <c r="J283" s="74"/>
      <c r="K283" s="64">
        <v>13.1</v>
      </c>
      <c r="L283" s="61">
        <v>22</v>
      </c>
      <c r="N283" s="83">
        <v>7.5</v>
      </c>
      <c r="O283" s="84">
        <v>4</v>
      </c>
      <c r="P283" s="54"/>
      <c r="Q283" s="63">
        <v>8.3000000000000007</v>
      </c>
      <c r="R283" s="76">
        <v>15</v>
      </c>
    </row>
    <row r="284" spans="2:18" ht="15.75">
      <c r="B284" s="64">
        <v>10.41</v>
      </c>
      <c r="C284" s="61">
        <v>19</v>
      </c>
      <c r="D284" s="54"/>
      <c r="E284" s="63">
        <v>11.41</v>
      </c>
      <c r="F284" s="61">
        <v>16</v>
      </c>
      <c r="H284" s="64">
        <v>10.51</v>
      </c>
      <c r="I284" s="76">
        <v>23</v>
      </c>
      <c r="J284" s="74"/>
      <c r="K284" s="64">
        <v>13.11</v>
      </c>
      <c r="L284" s="61">
        <v>21</v>
      </c>
      <c r="N284" s="83">
        <v>7.51</v>
      </c>
      <c r="O284" s="84">
        <v>4</v>
      </c>
      <c r="P284" s="54"/>
      <c r="Q284" s="63">
        <v>8.31</v>
      </c>
      <c r="R284" s="76">
        <v>14</v>
      </c>
    </row>
    <row r="285" spans="2:18" ht="15.75">
      <c r="B285" s="64">
        <v>10.42</v>
      </c>
      <c r="C285" s="61">
        <v>19</v>
      </c>
      <c r="D285" s="54"/>
      <c r="E285" s="63">
        <v>11.42</v>
      </c>
      <c r="F285" s="61">
        <v>16</v>
      </c>
      <c r="H285" s="64">
        <v>10.52</v>
      </c>
      <c r="I285" s="76">
        <v>23</v>
      </c>
      <c r="J285" s="74"/>
      <c r="K285" s="64">
        <v>13.12</v>
      </c>
      <c r="L285" s="61">
        <v>21</v>
      </c>
      <c r="N285" s="83">
        <v>7.52</v>
      </c>
      <c r="O285" s="84">
        <v>4</v>
      </c>
      <c r="P285" s="54"/>
      <c r="Q285" s="63">
        <v>8.32</v>
      </c>
      <c r="R285" s="76">
        <v>14</v>
      </c>
    </row>
    <row r="286" spans="2:18" ht="15.75">
      <c r="B286" s="64">
        <v>10.43</v>
      </c>
      <c r="C286" s="61">
        <v>19</v>
      </c>
      <c r="D286" s="54"/>
      <c r="E286" s="63">
        <v>11.43</v>
      </c>
      <c r="F286" s="61">
        <v>15</v>
      </c>
      <c r="H286" s="64">
        <v>10.53</v>
      </c>
      <c r="I286" s="76">
        <v>23</v>
      </c>
      <c r="J286" s="74"/>
      <c r="K286" s="64">
        <v>13.13</v>
      </c>
      <c r="L286" s="61">
        <v>21</v>
      </c>
      <c r="N286" s="83">
        <v>7.53</v>
      </c>
      <c r="O286" s="84">
        <v>4</v>
      </c>
      <c r="P286" s="54"/>
      <c r="Q286" s="63">
        <v>8.33</v>
      </c>
      <c r="R286" s="76">
        <v>14</v>
      </c>
    </row>
    <row r="287" spans="2:18" ht="15.75">
      <c r="B287" s="64">
        <v>10.44</v>
      </c>
      <c r="C287" s="61">
        <v>19</v>
      </c>
      <c r="D287" s="54"/>
      <c r="E287" s="63">
        <v>11.44</v>
      </c>
      <c r="F287" s="61">
        <v>15</v>
      </c>
      <c r="H287" s="64">
        <v>10.54</v>
      </c>
      <c r="I287" s="76">
        <v>23</v>
      </c>
      <c r="J287" s="74"/>
      <c r="K287" s="64">
        <v>13.14</v>
      </c>
      <c r="L287" s="61">
        <v>21</v>
      </c>
      <c r="N287" s="83">
        <v>7.54</v>
      </c>
      <c r="O287" s="84">
        <v>4</v>
      </c>
      <c r="P287" s="54"/>
      <c r="Q287" s="63">
        <v>8.34</v>
      </c>
      <c r="R287" s="76">
        <v>14</v>
      </c>
    </row>
    <row r="288" spans="2:18" ht="15.75">
      <c r="B288" s="64">
        <v>10.45</v>
      </c>
      <c r="C288" s="61">
        <v>19</v>
      </c>
      <c r="D288" s="54"/>
      <c r="E288" s="63">
        <v>11.45</v>
      </c>
      <c r="F288" s="61">
        <v>15</v>
      </c>
      <c r="H288" s="64">
        <v>10.55</v>
      </c>
      <c r="I288" s="76">
        <v>22</v>
      </c>
      <c r="J288" s="74"/>
      <c r="K288" s="64">
        <v>13.15</v>
      </c>
      <c r="L288" s="61">
        <v>21</v>
      </c>
      <c r="N288" s="83">
        <v>7.55</v>
      </c>
      <c r="O288" s="84">
        <v>4</v>
      </c>
      <c r="P288" s="54"/>
      <c r="Q288" s="63">
        <v>8.35</v>
      </c>
      <c r="R288" s="76">
        <v>14</v>
      </c>
    </row>
    <row r="289" spans="2:18" ht="15.75">
      <c r="B289" s="64">
        <v>10.46</v>
      </c>
      <c r="C289" s="61">
        <v>19</v>
      </c>
      <c r="D289" s="54"/>
      <c r="E289" s="63">
        <v>11.46</v>
      </c>
      <c r="F289" s="61">
        <v>15</v>
      </c>
      <c r="H289" s="64">
        <v>10.56</v>
      </c>
      <c r="I289" s="76">
        <v>22</v>
      </c>
      <c r="J289" s="74"/>
      <c r="K289" s="64">
        <v>13.16</v>
      </c>
      <c r="L289" s="61">
        <v>21</v>
      </c>
      <c r="N289" s="83">
        <v>7.56</v>
      </c>
      <c r="O289" s="84">
        <v>4</v>
      </c>
      <c r="P289" s="54"/>
      <c r="Q289" s="63">
        <v>8.36</v>
      </c>
      <c r="R289" s="76">
        <v>13</v>
      </c>
    </row>
    <row r="290" spans="2:18" ht="15.75">
      <c r="B290" s="64">
        <v>10.47</v>
      </c>
      <c r="C290" s="61">
        <v>19</v>
      </c>
      <c r="D290" s="54"/>
      <c r="E290" s="63">
        <v>11.47</v>
      </c>
      <c r="F290" s="61">
        <v>15</v>
      </c>
      <c r="H290" s="64">
        <v>10.57</v>
      </c>
      <c r="I290" s="76">
        <v>22</v>
      </c>
      <c r="J290" s="74"/>
      <c r="K290" s="64">
        <v>13.17</v>
      </c>
      <c r="L290" s="61">
        <v>21</v>
      </c>
      <c r="N290" s="83">
        <v>7.57</v>
      </c>
      <c r="O290" s="84">
        <v>4</v>
      </c>
      <c r="P290" s="54"/>
      <c r="Q290" s="63">
        <v>8.3699999999999992</v>
      </c>
      <c r="R290" s="76">
        <v>13</v>
      </c>
    </row>
    <row r="291" spans="2:18" ht="15.75">
      <c r="B291" s="64">
        <v>10.48</v>
      </c>
      <c r="C291" s="61">
        <v>19</v>
      </c>
      <c r="D291" s="54"/>
      <c r="E291" s="63">
        <v>11.48</v>
      </c>
      <c r="F291" s="61">
        <v>15</v>
      </c>
      <c r="H291" s="64">
        <v>10.58</v>
      </c>
      <c r="I291" s="76">
        <v>22</v>
      </c>
      <c r="J291" s="74"/>
      <c r="K291" s="64">
        <v>13.18</v>
      </c>
      <c r="L291" s="61">
        <v>21</v>
      </c>
      <c r="N291" s="83">
        <v>7.58</v>
      </c>
      <c r="O291" s="84">
        <v>4</v>
      </c>
      <c r="P291" s="54"/>
      <c r="Q291" s="63">
        <v>8.3800000000000008</v>
      </c>
      <c r="R291" s="76">
        <v>13</v>
      </c>
    </row>
    <row r="292" spans="2:18" ht="15.75">
      <c r="B292" s="64">
        <v>10.49</v>
      </c>
      <c r="C292" s="61">
        <v>19</v>
      </c>
      <c r="D292" s="54"/>
      <c r="E292" s="63">
        <v>11.49</v>
      </c>
      <c r="F292" s="61">
        <v>15</v>
      </c>
      <c r="H292" s="64">
        <v>10.59</v>
      </c>
      <c r="I292" s="76">
        <v>22</v>
      </c>
      <c r="J292" s="74"/>
      <c r="K292" s="64">
        <v>13.19</v>
      </c>
      <c r="L292" s="61">
        <v>21</v>
      </c>
      <c r="N292" s="83">
        <v>7.59</v>
      </c>
      <c r="O292" s="84">
        <v>4</v>
      </c>
      <c r="P292" s="54"/>
      <c r="Q292" s="63">
        <v>8.39</v>
      </c>
      <c r="R292" s="76">
        <v>13</v>
      </c>
    </row>
    <row r="293" spans="2:18" ht="15.75">
      <c r="B293" s="64">
        <v>10.5</v>
      </c>
      <c r="C293" s="61">
        <v>19</v>
      </c>
      <c r="D293" s="54"/>
      <c r="E293" s="63">
        <v>11.5</v>
      </c>
      <c r="F293" s="61">
        <v>15</v>
      </c>
      <c r="H293" s="64">
        <v>11</v>
      </c>
      <c r="I293" s="76">
        <v>22</v>
      </c>
      <c r="J293" s="74"/>
      <c r="K293" s="64">
        <v>13.2</v>
      </c>
      <c r="L293" s="61">
        <v>21</v>
      </c>
      <c r="N293" s="83">
        <v>8</v>
      </c>
      <c r="O293" s="84">
        <v>4</v>
      </c>
      <c r="P293" s="54"/>
      <c r="Q293" s="63">
        <v>8.4</v>
      </c>
      <c r="R293" s="76">
        <v>13</v>
      </c>
    </row>
    <row r="294" spans="2:18" ht="15.75">
      <c r="B294" s="64">
        <v>10.51</v>
      </c>
      <c r="C294" s="61">
        <v>18</v>
      </c>
      <c r="D294" s="54"/>
      <c r="E294" s="63">
        <v>11.51</v>
      </c>
      <c r="F294" s="61">
        <v>15</v>
      </c>
      <c r="H294" s="64">
        <v>11.01</v>
      </c>
      <c r="I294" s="76">
        <v>22</v>
      </c>
      <c r="J294" s="74"/>
      <c r="K294" s="64">
        <v>13.21</v>
      </c>
      <c r="L294" s="61">
        <v>20</v>
      </c>
      <c r="N294" s="83">
        <v>8.01</v>
      </c>
      <c r="O294" s="85">
        <v>3</v>
      </c>
      <c r="P294" s="54"/>
      <c r="Q294" s="63">
        <v>8.41</v>
      </c>
      <c r="R294" s="76">
        <v>12</v>
      </c>
    </row>
    <row r="295" spans="2:18" ht="15.75">
      <c r="B295" s="64">
        <v>10.52</v>
      </c>
      <c r="C295" s="61">
        <v>18</v>
      </c>
      <c r="D295" s="54"/>
      <c r="E295" s="63">
        <v>11.52</v>
      </c>
      <c r="F295" s="61">
        <v>15</v>
      </c>
      <c r="H295" s="64">
        <v>11.02</v>
      </c>
      <c r="I295" s="76">
        <v>22</v>
      </c>
      <c r="J295" s="74"/>
      <c r="K295" s="64">
        <v>13.22</v>
      </c>
      <c r="L295" s="61">
        <v>20</v>
      </c>
      <c r="N295" s="83">
        <v>8.02</v>
      </c>
      <c r="O295" s="85">
        <v>3</v>
      </c>
      <c r="P295" s="54"/>
      <c r="Q295" s="63">
        <v>8.42</v>
      </c>
      <c r="R295" s="76">
        <v>12</v>
      </c>
    </row>
    <row r="296" spans="2:18" ht="15.75">
      <c r="B296" s="64">
        <v>10.53</v>
      </c>
      <c r="C296" s="61">
        <v>18</v>
      </c>
      <c r="D296" s="54"/>
      <c r="E296" s="63">
        <v>11.53</v>
      </c>
      <c r="F296" s="61">
        <v>15</v>
      </c>
      <c r="H296" s="64">
        <v>11.03</v>
      </c>
      <c r="I296" s="76">
        <v>21</v>
      </c>
      <c r="J296" s="74"/>
      <c r="K296" s="64">
        <v>13.23</v>
      </c>
      <c r="L296" s="61">
        <v>20</v>
      </c>
      <c r="N296" s="83">
        <v>8.0299999999999994</v>
      </c>
      <c r="O296" s="85">
        <v>3</v>
      </c>
      <c r="P296" s="54"/>
      <c r="Q296" s="63">
        <v>8.43</v>
      </c>
      <c r="R296" s="76">
        <v>12</v>
      </c>
    </row>
    <row r="297" spans="2:18" ht="15.75">
      <c r="B297" s="64">
        <v>10.54</v>
      </c>
      <c r="C297" s="61">
        <v>18</v>
      </c>
      <c r="D297" s="54"/>
      <c r="E297" s="63">
        <v>11.54</v>
      </c>
      <c r="F297" s="61">
        <v>15</v>
      </c>
      <c r="H297" s="64">
        <v>11.04</v>
      </c>
      <c r="I297" s="76">
        <v>21</v>
      </c>
      <c r="J297" s="74"/>
      <c r="K297" s="64">
        <v>13.24</v>
      </c>
      <c r="L297" s="61">
        <v>20</v>
      </c>
      <c r="N297" s="83">
        <v>8.0399999999999991</v>
      </c>
      <c r="O297" s="85">
        <v>3</v>
      </c>
      <c r="P297" s="54"/>
      <c r="Q297" s="63">
        <v>8.44</v>
      </c>
      <c r="R297" s="76">
        <v>12</v>
      </c>
    </row>
    <row r="298" spans="2:18" ht="15.75">
      <c r="B298" s="64">
        <v>10.55</v>
      </c>
      <c r="C298" s="61">
        <v>18</v>
      </c>
      <c r="D298" s="54"/>
      <c r="E298" s="63">
        <v>11.55</v>
      </c>
      <c r="F298" s="61">
        <v>14</v>
      </c>
      <c r="H298" s="64">
        <v>11.05</v>
      </c>
      <c r="I298" s="76">
        <v>21</v>
      </c>
      <c r="J298" s="74"/>
      <c r="K298" s="64">
        <v>13.25</v>
      </c>
      <c r="L298" s="61">
        <v>20</v>
      </c>
      <c r="N298" s="83">
        <v>8.0500000000000007</v>
      </c>
      <c r="O298" s="85">
        <v>3</v>
      </c>
      <c r="P298" s="54"/>
      <c r="Q298" s="63">
        <v>8.4499999999999993</v>
      </c>
      <c r="R298" s="76">
        <v>12</v>
      </c>
    </row>
    <row r="299" spans="2:18" ht="15.75">
      <c r="B299" s="64">
        <v>10.56</v>
      </c>
      <c r="C299" s="61">
        <v>18</v>
      </c>
      <c r="D299" s="54"/>
      <c r="E299" s="63">
        <v>11.56</v>
      </c>
      <c r="F299" s="61">
        <v>14</v>
      </c>
      <c r="H299" s="64">
        <v>11.06</v>
      </c>
      <c r="I299" s="76">
        <v>21</v>
      </c>
      <c r="J299" s="74"/>
      <c r="K299" s="64">
        <v>13.26</v>
      </c>
      <c r="L299" s="61">
        <v>20</v>
      </c>
      <c r="N299" s="83">
        <v>8.06</v>
      </c>
      <c r="O299" s="85">
        <v>3</v>
      </c>
      <c r="P299" s="54"/>
      <c r="Q299" s="63">
        <v>8.4600000000000009</v>
      </c>
      <c r="R299" s="76">
        <v>11</v>
      </c>
    </row>
    <row r="300" spans="2:18" ht="15.75">
      <c r="B300" s="64">
        <v>10.57</v>
      </c>
      <c r="C300" s="61">
        <v>18</v>
      </c>
      <c r="D300" s="54"/>
      <c r="E300" s="63">
        <v>11.57</v>
      </c>
      <c r="F300" s="61">
        <v>14</v>
      </c>
      <c r="H300" s="64">
        <v>11.07</v>
      </c>
      <c r="I300" s="76">
        <v>21</v>
      </c>
      <c r="J300" s="74"/>
      <c r="K300" s="64">
        <v>13.27</v>
      </c>
      <c r="L300" s="61">
        <v>20</v>
      </c>
      <c r="N300" s="83">
        <v>8.07</v>
      </c>
      <c r="O300" s="85">
        <v>3</v>
      </c>
      <c r="P300" s="54"/>
      <c r="Q300" s="63">
        <v>8.4700000000000006</v>
      </c>
      <c r="R300" s="76">
        <v>11</v>
      </c>
    </row>
    <row r="301" spans="2:18" ht="15.75">
      <c r="B301" s="64">
        <v>10.58</v>
      </c>
      <c r="C301" s="61">
        <v>18</v>
      </c>
      <c r="D301" s="54"/>
      <c r="E301" s="63">
        <v>11.58</v>
      </c>
      <c r="F301" s="61">
        <v>14</v>
      </c>
      <c r="H301" s="64">
        <v>11.08</v>
      </c>
      <c r="I301" s="76">
        <v>21</v>
      </c>
      <c r="J301" s="74"/>
      <c r="K301" s="64">
        <v>13.28</v>
      </c>
      <c r="L301" s="61">
        <v>20</v>
      </c>
      <c r="N301" s="83">
        <v>8.08</v>
      </c>
      <c r="O301" s="85">
        <v>3</v>
      </c>
      <c r="P301" s="54"/>
      <c r="Q301" s="63">
        <v>8.48</v>
      </c>
      <c r="R301" s="76">
        <v>11</v>
      </c>
    </row>
    <row r="302" spans="2:18" ht="15.75">
      <c r="B302" s="64">
        <v>10.59</v>
      </c>
      <c r="C302" s="61">
        <v>18</v>
      </c>
      <c r="D302" s="54"/>
      <c r="E302" s="63">
        <v>11.59</v>
      </c>
      <c r="F302" s="61">
        <v>14</v>
      </c>
      <c r="H302" s="64">
        <v>11.09</v>
      </c>
      <c r="I302" s="76">
        <v>21</v>
      </c>
      <c r="J302" s="74"/>
      <c r="K302" s="64">
        <v>13.29</v>
      </c>
      <c r="L302" s="61">
        <v>20</v>
      </c>
      <c r="N302" s="83">
        <v>8.09</v>
      </c>
      <c r="O302" s="85">
        <v>3</v>
      </c>
      <c r="P302" s="54"/>
      <c r="Q302" s="63">
        <v>8.49</v>
      </c>
      <c r="R302" s="76">
        <v>11</v>
      </c>
    </row>
    <row r="303" spans="2:18" ht="15.75">
      <c r="B303" s="64">
        <v>11</v>
      </c>
      <c r="C303" s="61">
        <v>18</v>
      </c>
      <c r="D303" s="54"/>
      <c r="E303" s="63">
        <v>12</v>
      </c>
      <c r="F303" s="61">
        <v>14</v>
      </c>
      <c r="H303" s="64">
        <v>11.1</v>
      </c>
      <c r="I303" s="76">
        <v>21</v>
      </c>
      <c r="J303" s="74"/>
      <c r="K303" s="64">
        <v>13.3</v>
      </c>
      <c r="L303" s="61">
        <v>20</v>
      </c>
      <c r="N303" s="83">
        <v>8.1</v>
      </c>
      <c r="O303" s="85">
        <v>3</v>
      </c>
      <c r="P303" s="54"/>
      <c r="Q303" s="63">
        <v>8.5</v>
      </c>
      <c r="R303" s="76">
        <v>11</v>
      </c>
    </row>
    <row r="304" spans="2:18" ht="15.75">
      <c r="B304" s="64">
        <v>11.01</v>
      </c>
      <c r="C304" s="61">
        <v>17</v>
      </c>
      <c r="D304" s="54"/>
      <c r="E304" s="63">
        <v>12.01</v>
      </c>
      <c r="F304" s="61">
        <v>14</v>
      </c>
      <c r="H304" s="64">
        <v>11.11</v>
      </c>
      <c r="I304" s="77">
        <v>20</v>
      </c>
      <c r="J304" s="74"/>
      <c r="K304" s="64">
        <v>13.31</v>
      </c>
      <c r="L304" s="61">
        <v>19</v>
      </c>
      <c r="N304" s="83">
        <v>8.11</v>
      </c>
      <c r="O304" s="85">
        <v>3</v>
      </c>
      <c r="P304" s="54"/>
      <c r="Q304" s="63">
        <v>8.51</v>
      </c>
      <c r="R304" s="76">
        <v>10</v>
      </c>
    </row>
    <row r="305" spans="2:18" ht="15.75">
      <c r="B305" s="64">
        <v>11.02</v>
      </c>
      <c r="C305" s="61">
        <v>17</v>
      </c>
      <c r="D305" s="54"/>
      <c r="E305" s="63">
        <v>12.02</v>
      </c>
      <c r="F305" s="61">
        <v>14</v>
      </c>
      <c r="H305" s="64">
        <v>11.12</v>
      </c>
      <c r="I305" s="77">
        <v>20</v>
      </c>
      <c r="J305" s="74"/>
      <c r="K305" s="64">
        <v>13.32</v>
      </c>
      <c r="L305" s="61">
        <v>19</v>
      </c>
      <c r="N305" s="83">
        <v>8.1199999999999992</v>
      </c>
      <c r="O305" s="85">
        <v>3</v>
      </c>
      <c r="P305" s="54"/>
      <c r="Q305" s="63">
        <v>8.52</v>
      </c>
      <c r="R305" s="76">
        <v>10</v>
      </c>
    </row>
    <row r="306" spans="2:18" ht="15.75">
      <c r="B306" s="64">
        <v>11.03</v>
      </c>
      <c r="C306" s="61">
        <v>17</v>
      </c>
      <c r="D306" s="54"/>
      <c r="E306" s="63">
        <v>12.03</v>
      </c>
      <c r="F306" s="61">
        <v>14</v>
      </c>
      <c r="H306" s="64">
        <v>11.13</v>
      </c>
      <c r="I306" s="77">
        <v>20</v>
      </c>
      <c r="J306" s="74"/>
      <c r="K306" s="64">
        <v>13.33</v>
      </c>
      <c r="L306" s="61">
        <v>19</v>
      </c>
      <c r="N306" s="83">
        <v>8.1300000000000008</v>
      </c>
      <c r="O306" s="85">
        <v>3</v>
      </c>
      <c r="P306" s="54"/>
      <c r="Q306" s="63">
        <v>8.5299999999999994</v>
      </c>
      <c r="R306" s="76">
        <v>10</v>
      </c>
    </row>
    <row r="307" spans="2:18" ht="15.75">
      <c r="B307" s="64">
        <v>11.04</v>
      </c>
      <c r="C307" s="61">
        <v>17</v>
      </c>
      <c r="D307" s="54"/>
      <c r="E307" s="63">
        <v>12.04</v>
      </c>
      <c r="F307" s="61">
        <v>14</v>
      </c>
      <c r="H307" s="64">
        <v>11.14</v>
      </c>
      <c r="I307" s="77">
        <v>20</v>
      </c>
      <c r="J307" s="74"/>
      <c r="K307" s="64">
        <v>13.34</v>
      </c>
      <c r="L307" s="61">
        <v>19</v>
      </c>
      <c r="N307" s="83">
        <v>8.14</v>
      </c>
      <c r="O307" s="85">
        <v>3</v>
      </c>
      <c r="P307" s="54"/>
      <c r="Q307" s="63">
        <v>8.5399999999999991</v>
      </c>
      <c r="R307" s="76">
        <v>10</v>
      </c>
    </row>
    <row r="308" spans="2:18" ht="15.75">
      <c r="B308" s="64">
        <v>11.05</v>
      </c>
      <c r="C308" s="61">
        <v>17</v>
      </c>
      <c r="D308" s="54"/>
      <c r="E308" s="63">
        <v>12.05</v>
      </c>
      <c r="F308" s="61">
        <v>14</v>
      </c>
      <c r="H308" s="64">
        <v>11.15</v>
      </c>
      <c r="I308" s="77">
        <v>20</v>
      </c>
      <c r="J308" s="74"/>
      <c r="K308" s="64">
        <v>13.35</v>
      </c>
      <c r="L308" s="61">
        <v>19</v>
      </c>
      <c r="N308" s="83">
        <v>8.15</v>
      </c>
      <c r="O308" s="85">
        <v>3</v>
      </c>
      <c r="P308" s="54"/>
      <c r="Q308" s="63">
        <v>8.5500000000000007</v>
      </c>
      <c r="R308" s="76">
        <v>10</v>
      </c>
    </row>
    <row r="309" spans="2:18" ht="15.75">
      <c r="B309" s="64">
        <v>11.06</v>
      </c>
      <c r="C309" s="61">
        <v>17</v>
      </c>
      <c r="D309" s="54"/>
      <c r="E309" s="63">
        <v>12.06</v>
      </c>
      <c r="F309" s="61">
        <v>14</v>
      </c>
      <c r="H309" s="64">
        <v>11.16</v>
      </c>
      <c r="I309" s="77">
        <v>20</v>
      </c>
      <c r="J309" s="74"/>
      <c r="K309" s="64">
        <v>13.36</v>
      </c>
      <c r="L309" s="61">
        <v>19</v>
      </c>
      <c r="N309" s="83">
        <v>8.16</v>
      </c>
      <c r="O309" s="85">
        <v>3</v>
      </c>
      <c r="P309" s="54"/>
      <c r="Q309" s="63">
        <v>8.56</v>
      </c>
      <c r="R309" s="76">
        <v>9</v>
      </c>
    </row>
    <row r="310" spans="2:18" ht="15.75">
      <c r="B310" s="64">
        <v>11.07</v>
      </c>
      <c r="C310" s="61">
        <v>17</v>
      </c>
      <c r="D310" s="54"/>
      <c r="E310" s="63">
        <v>12.07</v>
      </c>
      <c r="F310" s="61">
        <v>13</v>
      </c>
      <c r="H310" s="64">
        <v>11.17</v>
      </c>
      <c r="I310" s="77">
        <v>20</v>
      </c>
      <c r="J310" s="74"/>
      <c r="K310" s="64">
        <v>13.37</v>
      </c>
      <c r="L310" s="61">
        <v>19</v>
      </c>
      <c r="N310" s="83">
        <v>8.17</v>
      </c>
      <c r="O310" s="85">
        <v>3</v>
      </c>
      <c r="P310" s="54"/>
      <c r="Q310" s="63">
        <v>8.5699999999999896</v>
      </c>
      <c r="R310" s="76">
        <v>9</v>
      </c>
    </row>
    <row r="311" spans="2:18" ht="15.75">
      <c r="B311" s="64">
        <v>11.08</v>
      </c>
      <c r="C311" s="61">
        <v>17</v>
      </c>
      <c r="D311" s="54"/>
      <c r="E311" s="63">
        <v>12.08</v>
      </c>
      <c r="F311" s="61">
        <v>13</v>
      </c>
      <c r="H311" s="64">
        <v>11.18</v>
      </c>
      <c r="I311" s="77">
        <v>20</v>
      </c>
      <c r="J311" s="74"/>
      <c r="K311" s="64">
        <v>13.38</v>
      </c>
      <c r="L311" s="61">
        <v>19</v>
      </c>
      <c r="N311" s="83">
        <v>8.18</v>
      </c>
      <c r="O311" s="85">
        <v>3</v>
      </c>
      <c r="P311" s="54"/>
      <c r="Q311" s="63">
        <v>8.5799999999999894</v>
      </c>
      <c r="R311" s="76">
        <v>9</v>
      </c>
    </row>
    <row r="312" spans="2:18" ht="15.75">
      <c r="B312" s="64">
        <v>11.09</v>
      </c>
      <c r="C312" s="61">
        <v>17</v>
      </c>
      <c r="D312" s="54"/>
      <c r="E312" s="63">
        <v>12.09</v>
      </c>
      <c r="F312" s="61">
        <v>13</v>
      </c>
      <c r="H312" s="64">
        <v>11.19</v>
      </c>
      <c r="I312" s="77">
        <v>20</v>
      </c>
      <c r="J312" s="74"/>
      <c r="K312" s="64">
        <v>13.39</v>
      </c>
      <c r="L312" s="61">
        <v>19</v>
      </c>
      <c r="N312" s="83">
        <v>8.19</v>
      </c>
      <c r="O312" s="85">
        <v>3</v>
      </c>
      <c r="P312" s="54"/>
      <c r="Q312" s="63">
        <v>8.5899999999999892</v>
      </c>
      <c r="R312" s="76">
        <v>9</v>
      </c>
    </row>
    <row r="313" spans="2:18" ht="15.75">
      <c r="B313" s="64">
        <v>11.1</v>
      </c>
      <c r="C313" s="61">
        <v>17</v>
      </c>
      <c r="D313" s="54"/>
      <c r="E313" s="63">
        <v>12.1</v>
      </c>
      <c r="F313" s="61">
        <v>13</v>
      </c>
      <c r="H313" s="64">
        <v>11.2</v>
      </c>
      <c r="I313" s="77">
        <v>20</v>
      </c>
      <c r="J313" s="74"/>
      <c r="K313" s="64">
        <v>13.4</v>
      </c>
      <c r="L313" s="61">
        <v>19</v>
      </c>
      <c r="N313" s="83">
        <v>8.1999999999999993</v>
      </c>
      <c r="O313" s="85">
        <v>3</v>
      </c>
      <c r="P313" s="54"/>
      <c r="Q313" s="63">
        <v>9</v>
      </c>
      <c r="R313" s="76">
        <v>9</v>
      </c>
    </row>
    <row r="314" spans="2:18" ht="15.75">
      <c r="B314" s="64">
        <v>11.11</v>
      </c>
      <c r="C314" s="61">
        <v>16</v>
      </c>
      <c r="D314" s="54"/>
      <c r="E314" s="63">
        <v>12.11</v>
      </c>
      <c r="F314" s="61">
        <v>13</v>
      </c>
      <c r="H314" s="64">
        <v>11.21</v>
      </c>
      <c r="I314" s="76">
        <v>19</v>
      </c>
      <c r="J314" s="74"/>
      <c r="K314" s="64">
        <v>13.41</v>
      </c>
      <c r="L314" s="61">
        <v>18</v>
      </c>
      <c r="N314" s="83">
        <v>8.2100000000000009</v>
      </c>
      <c r="O314" s="85">
        <v>2</v>
      </c>
      <c r="P314" s="54"/>
      <c r="Q314" s="63">
        <v>9.01</v>
      </c>
      <c r="R314" s="76">
        <v>8</v>
      </c>
    </row>
    <row r="315" spans="2:18" ht="15.75">
      <c r="B315" s="64">
        <v>11.12</v>
      </c>
      <c r="C315" s="61">
        <v>16</v>
      </c>
      <c r="D315" s="54"/>
      <c r="E315" s="63">
        <v>12.12</v>
      </c>
      <c r="F315" s="61">
        <v>13</v>
      </c>
      <c r="H315" s="64">
        <v>11.22</v>
      </c>
      <c r="I315" s="76">
        <v>19</v>
      </c>
      <c r="J315" s="74"/>
      <c r="K315" s="64">
        <v>13.42</v>
      </c>
      <c r="L315" s="61">
        <v>18</v>
      </c>
      <c r="N315" s="83">
        <v>8.2200000000000006</v>
      </c>
      <c r="O315" s="85">
        <v>2</v>
      </c>
      <c r="P315" s="54"/>
      <c r="Q315" s="63">
        <v>9.02</v>
      </c>
      <c r="R315" s="76">
        <v>8</v>
      </c>
    </row>
    <row r="316" spans="2:18" ht="15.75">
      <c r="B316" s="64">
        <v>11.13</v>
      </c>
      <c r="C316" s="61">
        <v>16</v>
      </c>
      <c r="D316" s="54"/>
      <c r="E316" s="63">
        <v>12.13</v>
      </c>
      <c r="F316" s="61">
        <v>13</v>
      </c>
      <c r="H316" s="64">
        <v>11.23</v>
      </c>
      <c r="I316" s="76">
        <v>19</v>
      </c>
      <c r="J316" s="74"/>
      <c r="K316" s="64">
        <v>13.43</v>
      </c>
      <c r="L316" s="61">
        <v>18</v>
      </c>
      <c r="N316" s="83">
        <v>8.23</v>
      </c>
      <c r="O316" s="85">
        <v>2</v>
      </c>
      <c r="P316" s="54"/>
      <c r="Q316" s="63">
        <v>9.0299999999999994</v>
      </c>
      <c r="R316" s="76">
        <v>8</v>
      </c>
    </row>
    <row r="317" spans="2:18" ht="15.75">
      <c r="B317" s="64">
        <v>11.14</v>
      </c>
      <c r="C317" s="61">
        <v>16</v>
      </c>
      <c r="D317" s="54"/>
      <c r="E317" s="63">
        <v>12.14</v>
      </c>
      <c r="F317" s="61">
        <v>13</v>
      </c>
      <c r="H317" s="64">
        <v>11.24</v>
      </c>
      <c r="I317" s="76">
        <v>19</v>
      </c>
      <c r="J317" s="74"/>
      <c r="K317" s="64">
        <v>13.44</v>
      </c>
      <c r="L317" s="61">
        <v>18</v>
      </c>
      <c r="N317" s="83">
        <v>8.24</v>
      </c>
      <c r="O317" s="85">
        <v>2</v>
      </c>
      <c r="P317" s="54"/>
      <c r="Q317" s="63">
        <v>9.0399999999999991</v>
      </c>
      <c r="R317" s="76">
        <v>8</v>
      </c>
    </row>
    <row r="318" spans="2:18" ht="15.75">
      <c r="B318" s="64">
        <v>11.15</v>
      </c>
      <c r="C318" s="61">
        <v>16</v>
      </c>
      <c r="D318" s="54"/>
      <c r="E318" s="63">
        <v>12.15</v>
      </c>
      <c r="F318" s="61">
        <v>13</v>
      </c>
      <c r="H318" s="64">
        <v>11.25</v>
      </c>
      <c r="I318" s="76">
        <v>19</v>
      </c>
      <c r="J318" s="74"/>
      <c r="K318" s="64">
        <v>13.45</v>
      </c>
      <c r="L318" s="61">
        <v>18</v>
      </c>
      <c r="N318" s="83">
        <v>8.25</v>
      </c>
      <c r="O318" s="85">
        <v>2</v>
      </c>
      <c r="P318" s="54"/>
      <c r="Q318" s="63">
        <v>9.0500000000000007</v>
      </c>
      <c r="R318" s="76">
        <v>8</v>
      </c>
    </row>
    <row r="319" spans="2:18" ht="15.75">
      <c r="B319" s="64">
        <v>11.16</v>
      </c>
      <c r="C319" s="61">
        <v>16</v>
      </c>
      <c r="D319" s="54"/>
      <c r="E319" s="63">
        <v>12.16</v>
      </c>
      <c r="F319" s="61">
        <v>13</v>
      </c>
      <c r="H319" s="64">
        <v>11.26</v>
      </c>
      <c r="I319" s="76">
        <v>19</v>
      </c>
      <c r="J319" s="74"/>
      <c r="K319" s="64">
        <v>13.46</v>
      </c>
      <c r="L319" s="61">
        <v>18</v>
      </c>
      <c r="N319" s="83">
        <v>8.26</v>
      </c>
      <c r="O319" s="85">
        <v>2</v>
      </c>
      <c r="P319" s="54"/>
      <c r="Q319" s="63">
        <v>9.06</v>
      </c>
      <c r="R319" s="76">
        <v>8</v>
      </c>
    </row>
    <row r="320" spans="2:18" ht="15.75">
      <c r="B320" s="64">
        <v>11.17</v>
      </c>
      <c r="C320" s="61">
        <v>16</v>
      </c>
      <c r="D320" s="54"/>
      <c r="E320" s="63">
        <v>12.17</v>
      </c>
      <c r="F320" s="61">
        <v>13</v>
      </c>
      <c r="H320" s="64">
        <v>11.27</v>
      </c>
      <c r="I320" s="76">
        <v>19</v>
      </c>
      <c r="J320" s="74"/>
      <c r="K320" s="64">
        <v>13.47</v>
      </c>
      <c r="L320" s="61">
        <v>18</v>
      </c>
      <c r="N320" s="83">
        <v>8.27</v>
      </c>
      <c r="O320" s="85">
        <v>2</v>
      </c>
      <c r="P320" s="54"/>
      <c r="Q320" s="63">
        <v>9.07</v>
      </c>
      <c r="R320" s="76">
        <v>8</v>
      </c>
    </row>
    <row r="321" spans="2:18" ht="15.75">
      <c r="B321" s="64">
        <v>11.18</v>
      </c>
      <c r="C321" s="61">
        <v>16</v>
      </c>
      <c r="D321" s="54"/>
      <c r="E321" s="63">
        <v>12.18</v>
      </c>
      <c r="F321" s="61">
        <v>13</v>
      </c>
      <c r="H321" s="64">
        <v>11.28</v>
      </c>
      <c r="I321" s="76">
        <v>19</v>
      </c>
      <c r="J321" s="74"/>
      <c r="K321" s="64">
        <v>13.48</v>
      </c>
      <c r="L321" s="61">
        <v>18</v>
      </c>
      <c r="N321" s="83">
        <v>8.2799999999999994</v>
      </c>
      <c r="O321" s="85">
        <v>2</v>
      </c>
      <c r="P321" s="54"/>
      <c r="Q321" s="63">
        <v>9.08</v>
      </c>
      <c r="R321" s="76">
        <v>8</v>
      </c>
    </row>
    <row r="322" spans="2:18" ht="15.75">
      <c r="B322" s="64">
        <v>11.19</v>
      </c>
      <c r="C322" s="61">
        <v>16</v>
      </c>
      <c r="D322" s="54"/>
      <c r="E322" s="63">
        <v>12.19</v>
      </c>
      <c r="F322" s="61">
        <v>13</v>
      </c>
      <c r="H322" s="64">
        <v>11.29</v>
      </c>
      <c r="I322" s="76">
        <v>19</v>
      </c>
      <c r="J322" s="74"/>
      <c r="K322" s="64">
        <v>13.49</v>
      </c>
      <c r="L322" s="61">
        <v>18</v>
      </c>
      <c r="N322" s="83">
        <v>8.2899999999999991</v>
      </c>
      <c r="O322" s="85">
        <v>2</v>
      </c>
      <c r="P322" s="54"/>
      <c r="Q322" s="63">
        <v>9.09</v>
      </c>
      <c r="R322" s="76">
        <v>8</v>
      </c>
    </row>
    <row r="323" spans="2:18" ht="15.75">
      <c r="B323" s="64">
        <v>11.2</v>
      </c>
      <c r="C323" s="61">
        <v>16</v>
      </c>
      <c r="D323" s="54"/>
      <c r="E323" s="63">
        <v>12.2</v>
      </c>
      <c r="F323" s="61">
        <v>13</v>
      </c>
      <c r="H323" s="64">
        <v>11.3</v>
      </c>
      <c r="I323" s="76">
        <v>19</v>
      </c>
      <c r="J323" s="74"/>
      <c r="K323" s="64">
        <v>13.5</v>
      </c>
      <c r="L323" s="61">
        <v>18</v>
      </c>
      <c r="N323" s="80">
        <v>8.3000000000000007</v>
      </c>
      <c r="O323" s="85">
        <v>2</v>
      </c>
      <c r="P323" s="54"/>
      <c r="Q323" s="63">
        <v>9.1</v>
      </c>
      <c r="R323" s="76">
        <v>8</v>
      </c>
    </row>
    <row r="324" spans="2:18" ht="15.75">
      <c r="B324" s="64">
        <v>11.21</v>
      </c>
      <c r="C324" s="61">
        <v>15</v>
      </c>
      <c r="D324" s="54"/>
      <c r="E324" s="63">
        <v>12.21</v>
      </c>
      <c r="F324" s="61">
        <v>12</v>
      </c>
      <c r="H324" s="64">
        <v>11.31</v>
      </c>
      <c r="I324" s="76">
        <v>19</v>
      </c>
      <c r="J324" s="74"/>
      <c r="K324" s="64">
        <v>13.51</v>
      </c>
      <c r="L324" s="61">
        <v>18</v>
      </c>
      <c r="N324" s="80">
        <v>8.31</v>
      </c>
      <c r="O324" s="85">
        <v>2</v>
      </c>
      <c r="P324" s="71"/>
      <c r="Q324" s="63">
        <v>9.11</v>
      </c>
      <c r="R324" s="76">
        <v>7</v>
      </c>
    </row>
    <row r="325" spans="2:18" ht="15.75">
      <c r="B325" s="64">
        <v>11.22</v>
      </c>
      <c r="C325" s="61">
        <v>15</v>
      </c>
      <c r="D325" s="54"/>
      <c r="E325" s="63">
        <v>12.22</v>
      </c>
      <c r="F325" s="61">
        <v>12</v>
      </c>
      <c r="H325" s="64">
        <v>11.32</v>
      </c>
      <c r="I325" s="76">
        <v>19</v>
      </c>
      <c r="J325" s="74"/>
      <c r="K325" s="64">
        <v>13.52</v>
      </c>
      <c r="L325" s="61">
        <v>18</v>
      </c>
      <c r="N325" s="80">
        <v>8.32</v>
      </c>
      <c r="O325" s="85">
        <v>2</v>
      </c>
      <c r="P325" s="71"/>
      <c r="Q325" s="63">
        <v>9.1199999999999992</v>
      </c>
      <c r="R325" s="76">
        <v>7</v>
      </c>
    </row>
    <row r="326" spans="2:18" ht="15.75">
      <c r="B326" s="64">
        <v>11.23</v>
      </c>
      <c r="C326" s="61">
        <v>15</v>
      </c>
      <c r="D326" s="54"/>
      <c r="E326" s="63">
        <v>12.23</v>
      </c>
      <c r="F326" s="61">
        <v>12</v>
      </c>
      <c r="H326" s="64">
        <v>11.33</v>
      </c>
      <c r="I326" s="76">
        <v>18</v>
      </c>
      <c r="J326" s="74"/>
      <c r="K326" s="64">
        <v>13.53</v>
      </c>
      <c r="L326" s="62">
        <v>17</v>
      </c>
      <c r="N326" s="80">
        <v>8.33</v>
      </c>
      <c r="O326" s="85">
        <v>2</v>
      </c>
      <c r="P326" s="71"/>
      <c r="Q326" s="63">
        <v>9.1300000000000008</v>
      </c>
      <c r="R326" s="76">
        <v>7</v>
      </c>
    </row>
    <row r="327" spans="2:18" ht="15.75">
      <c r="B327" s="64">
        <v>11.24</v>
      </c>
      <c r="C327" s="61">
        <v>15</v>
      </c>
      <c r="D327" s="54"/>
      <c r="E327" s="63">
        <v>12.24</v>
      </c>
      <c r="F327" s="61">
        <v>12</v>
      </c>
      <c r="H327" s="64">
        <v>11.34</v>
      </c>
      <c r="I327" s="76">
        <v>18</v>
      </c>
      <c r="J327" s="74"/>
      <c r="K327" s="64">
        <v>13.54</v>
      </c>
      <c r="L327" s="62">
        <v>17</v>
      </c>
      <c r="N327" s="80">
        <v>8.34</v>
      </c>
      <c r="O327" s="85">
        <v>2</v>
      </c>
      <c r="P327" s="71"/>
      <c r="Q327" s="63">
        <v>9.14</v>
      </c>
      <c r="R327" s="76">
        <v>7</v>
      </c>
    </row>
    <row r="328" spans="2:18" ht="15.75">
      <c r="B328" s="64">
        <v>11.25</v>
      </c>
      <c r="C328" s="61">
        <v>15</v>
      </c>
      <c r="D328" s="54"/>
      <c r="E328" s="63">
        <v>12.25</v>
      </c>
      <c r="F328" s="61">
        <v>12</v>
      </c>
      <c r="H328" s="64">
        <v>11.35</v>
      </c>
      <c r="I328" s="76">
        <v>18</v>
      </c>
      <c r="J328" s="74"/>
      <c r="K328" s="64">
        <v>13.55</v>
      </c>
      <c r="L328" s="62">
        <v>17</v>
      </c>
      <c r="N328" s="80">
        <v>8.35</v>
      </c>
      <c r="O328" s="85">
        <v>2</v>
      </c>
      <c r="P328" s="71"/>
      <c r="Q328" s="63">
        <v>9.15</v>
      </c>
      <c r="R328" s="76">
        <v>7</v>
      </c>
    </row>
    <row r="329" spans="2:18" ht="15.75">
      <c r="B329" s="64">
        <v>11.26</v>
      </c>
      <c r="C329" s="61">
        <v>15</v>
      </c>
      <c r="D329" s="54"/>
      <c r="E329" s="63">
        <v>12.26</v>
      </c>
      <c r="F329" s="61">
        <v>12</v>
      </c>
      <c r="H329" s="64">
        <v>11.36</v>
      </c>
      <c r="I329" s="76">
        <v>18</v>
      </c>
      <c r="J329" s="74"/>
      <c r="K329" s="64">
        <v>13.56</v>
      </c>
      <c r="L329" s="62">
        <v>17</v>
      </c>
      <c r="N329" s="80">
        <v>8.36</v>
      </c>
      <c r="O329" s="85">
        <v>2</v>
      </c>
      <c r="P329" s="71"/>
      <c r="Q329" s="63">
        <v>9.16</v>
      </c>
      <c r="R329" s="76">
        <v>7</v>
      </c>
    </row>
    <row r="330" spans="2:18" ht="15.75">
      <c r="B330" s="64">
        <v>11.27</v>
      </c>
      <c r="C330" s="61">
        <v>15</v>
      </c>
      <c r="D330" s="54"/>
      <c r="E330" s="63">
        <v>12.27</v>
      </c>
      <c r="F330" s="61">
        <v>12</v>
      </c>
      <c r="H330" s="64">
        <v>11.37</v>
      </c>
      <c r="I330" s="76">
        <v>18</v>
      </c>
      <c r="J330" s="74"/>
      <c r="K330" s="64">
        <v>13.57</v>
      </c>
      <c r="L330" s="62">
        <v>17</v>
      </c>
      <c r="N330" s="80">
        <v>8.3699999999999992</v>
      </c>
      <c r="O330" s="85">
        <v>2</v>
      </c>
      <c r="P330" s="71"/>
      <c r="Q330" s="63">
        <v>9.17</v>
      </c>
      <c r="R330" s="76">
        <v>7</v>
      </c>
    </row>
    <row r="331" spans="2:18" ht="15.75">
      <c r="B331" s="64">
        <v>11.28</v>
      </c>
      <c r="C331" s="61">
        <v>15</v>
      </c>
      <c r="D331" s="54"/>
      <c r="E331" s="63">
        <v>12.28</v>
      </c>
      <c r="F331" s="61">
        <v>12</v>
      </c>
      <c r="H331" s="64">
        <v>11.38</v>
      </c>
      <c r="I331" s="76">
        <v>18</v>
      </c>
      <c r="J331" s="74"/>
      <c r="K331" s="64">
        <v>13.58</v>
      </c>
      <c r="L331" s="62">
        <v>17</v>
      </c>
      <c r="N331" s="80">
        <v>8.3800000000000008</v>
      </c>
      <c r="O331" s="85">
        <v>2</v>
      </c>
      <c r="P331" s="71"/>
      <c r="Q331" s="63">
        <v>9.18</v>
      </c>
      <c r="R331" s="76">
        <v>7</v>
      </c>
    </row>
    <row r="332" spans="2:18" ht="15.75">
      <c r="B332" s="64">
        <v>11.29</v>
      </c>
      <c r="C332" s="61">
        <v>15</v>
      </c>
      <c r="D332" s="54"/>
      <c r="E332" s="63">
        <v>12.29</v>
      </c>
      <c r="F332" s="61">
        <v>12</v>
      </c>
      <c r="H332" s="64">
        <v>11.39</v>
      </c>
      <c r="I332" s="76">
        <v>18</v>
      </c>
      <c r="J332" s="74"/>
      <c r="K332" s="64">
        <v>13.59</v>
      </c>
      <c r="L332" s="62">
        <v>17</v>
      </c>
      <c r="N332" s="80">
        <v>8.39</v>
      </c>
      <c r="O332" s="85">
        <v>2</v>
      </c>
      <c r="P332" s="71"/>
      <c r="Q332" s="63">
        <v>9.19</v>
      </c>
      <c r="R332" s="76">
        <v>7</v>
      </c>
    </row>
    <row r="333" spans="2:18" ht="15.75">
      <c r="B333" s="64">
        <v>11.3</v>
      </c>
      <c r="C333" s="61">
        <v>15</v>
      </c>
      <c r="D333" s="54"/>
      <c r="E333" s="63">
        <v>12.3</v>
      </c>
      <c r="F333" s="61">
        <v>12</v>
      </c>
      <c r="H333" s="64">
        <v>11.4</v>
      </c>
      <c r="I333" s="76">
        <v>18</v>
      </c>
      <c r="J333" s="74"/>
      <c r="K333" s="64">
        <v>14</v>
      </c>
      <c r="L333" s="62">
        <v>17</v>
      </c>
      <c r="N333" s="80">
        <v>8.4</v>
      </c>
      <c r="O333" s="85">
        <v>2</v>
      </c>
      <c r="P333" s="71"/>
      <c r="Q333" s="63">
        <v>9.1999999999999993</v>
      </c>
      <c r="R333" s="76">
        <v>7</v>
      </c>
    </row>
    <row r="334" spans="2:18" ht="15.75">
      <c r="B334" s="64">
        <v>11.31</v>
      </c>
      <c r="C334" s="61">
        <v>14</v>
      </c>
      <c r="D334" s="54"/>
      <c r="E334" s="63">
        <v>12.31</v>
      </c>
      <c r="F334" s="61">
        <v>12</v>
      </c>
      <c r="H334" s="64">
        <v>11.41</v>
      </c>
      <c r="I334" s="76">
        <v>18</v>
      </c>
      <c r="J334" s="74"/>
      <c r="K334" s="64">
        <v>14.01</v>
      </c>
      <c r="L334" s="62">
        <v>17</v>
      </c>
      <c r="N334" s="80">
        <v>8.41</v>
      </c>
      <c r="O334" s="84">
        <v>1</v>
      </c>
      <c r="P334" s="71"/>
      <c r="Q334" s="63">
        <v>9.2100000000000009</v>
      </c>
      <c r="R334" s="76">
        <v>6</v>
      </c>
    </row>
    <row r="335" spans="2:18" ht="15.75">
      <c r="B335" s="64">
        <v>11.32</v>
      </c>
      <c r="C335" s="61">
        <v>14</v>
      </c>
      <c r="D335" s="54"/>
      <c r="E335" s="63">
        <v>12.32</v>
      </c>
      <c r="F335" s="61">
        <v>12</v>
      </c>
      <c r="H335" s="64">
        <v>11.42</v>
      </c>
      <c r="I335" s="76">
        <v>18</v>
      </c>
      <c r="J335" s="74"/>
      <c r="K335" s="64">
        <v>14.02</v>
      </c>
      <c r="L335" s="62">
        <v>17</v>
      </c>
      <c r="N335" s="80">
        <v>8.42</v>
      </c>
      <c r="O335" s="84">
        <v>1</v>
      </c>
      <c r="P335" s="71"/>
      <c r="Q335" s="63">
        <v>9.2200000000000006</v>
      </c>
      <c r="R335" s="76">
        <v>6</v>
      </c>
    </row>
    <row r="336" spans="2:18" ht="15.75">
      <c r="B336" s="64">
        <v>11.33</v>
      </c>
      <c r="C336" s="61">
        <v>14</v>
      </c>
      <c r="D336" s="54"/>
      <c r="E336" s="63">
        <v>12.33</v>
      </c>
      <c r="F336" s="61">
        <v>12</v>
      </c>
      <c r="H336" s="64">
        <v>11.43</v>
      </c>
      <c r="I336" s="76">
        <v>18</v>
      </c>
      <c r="J336" s="74"/>
      <c r="K336" s="64">
        <v>14.03</v>
      </c>
      <c r="L336" s="62">
        <v>17</v>
      </c>
      <c r="N336" s="80">
        <v>8.43</v>
      </c>
      <c r="O336" s="84">
        <v>1</v>
      </c>
      <c r="P336" s="71"/>
      <c r="Q336" s="63">
        <v>9.23</v>
      </c>
      <c r="R336" s="76">
        <v>6</v>
      </c>
    </row>
    <row r="337" spans="2:18" ht="15.75">
      <c r="B337" s="64">
        <v>11.34</v>
      </c>
      <c r="C337" s="61">
        <v>14</v>
      </c>
      <c r="D337" s="54"/>
      <c r="E337" s="63">
        <v>12.34</v>
      </c>
      <c r="F337" s="61">
        <v>12</v>
      </c>
      <c r="H337" s="64">
        <v>11.44</v>
      </c>
      <c r="I337" s="76">
        <v>18</v>
      </c>
      <c r="J337" s="74"/>
      <c r="K337" s="64">
        <v>14.04</v>
      </c>
      <c r="L337" s="62">
        <v>17</v>
      </c>
      <c r="N337" s="80">
        <v>8.44</v>
      </c>
      <c r="O337" s="84">
        <v>1</v>
      </c>
      <c r="P337" s="71"/>
      <c r="Q337" s="63">
        <v>9.2399999999999896</v>
      </c>
      <c r="R337" s="76">
        <v>6</v>
      </c>
    </row>
    <row r="338" spans="2:18" ht="15.75">
      <c r="B338" s="64">
        <v>11.35</v>
      </c>
      <c r="C338" s="61">
        <v>14</v>
      </c>
      <c r="D338" s="54"/>
      <c r="E338" s="63">
        <v>12.35</v>
      </c>
      <c r="F338" s="61">
        <v>12</v>
      </c>
      <c r="H338" s="64">
        <v>11.45</v>
      </c>
      <c r="I338" s="76">
        <v>18</v>
      </c>
      <c r="J338" s="74"/>
      <c r="K338" s="64">
        <v>14.05</v>
      </c>
      <c r="L338" s="61">
        <v>16</v>
      </c>
      <c r="N338" s="80">
        <v>8.4499999999999993</v>
      </c>
      <c r="O338" s="84">
        <v>1</v>
      </c>
      <c r="P338" s="71"/>
      <c r="Q338" s="63">
        <v>9.2499999999999893</v>
      </c>
      <c r="R338" s="76">
        <v>6</v>
      </c>
    </row>
    <row r="339" spans="2:18" ht="15.75">
      <c r="B339" s="64">
        <v>11.36</v>
      </c>
      <c r="C339" s="61">
        <v>14</v>
      </c>
      <c r="D339" s="54"/>
      <c r="E339" s="63">
        <v>12.36</v>
      </c>
      <c r="F339" s="61">
        <v>11</v>
      </c>
      <c r="H339" s="64">
        <v>11.46</v>
      </c>
      <c r="I339" s="76">
        <v>17</v>
      </c>
      <c r="J339" s="74"/>
      <c r="K339" s="64">
        <v>14.06</v>
      </c>
      <c r="L339" s="61">
        <v>16</v>
      </c>
      <c r="N339" s="80">
        <v>8.4600000000000009</v>
      </c>
      <c r="O339" s="84">
        <v>1</v>
      </c>
      <c r="P339" s="71"/>
      <c r="Q339" s="63">
        <v>9.2599999999999891</v>
      </c>
      <c r="R339" s="76">
        <v>6</v>
      </c>
    </row>
    <row r="340" spans="2:18" ht="15.75">
      <c r="B340" s="64">
        <v>11.37</v>
      </c>
      <c r="C340" s="61">
        <v>14</v>
      </c>
      <c r="D340" s="54"/>
      <c r="E340" s="63">
        <v>12.37</v>
      </c>
      <c r="F340" s="61">
        <v>11</v>
      </c>
      <c r="H340" s="64">
        <v>11.47</v>
      </c>
      <c r="I340" s="76">
        <v>17</v>
      </c>
      <c r="J340" s="74"/>
      <c r="K340" s="64">
        <v>14.07</v>
      </c>
      <c r="L340" s="61">
        <v>16</v>
      </c>
      <c r="N340" s="80">
        <v>8.4700000000000006</v>
      </c>
      <c r="O340" s="84">
        <v>1</v>
      </c>
      <c r="P340" s="71"/>
      <c r="Q340" s="63">
        <v>9.2699999999999907</v>
      </c>
      <c r="R340" s="76">
        <v>6</v>
      </c>
    </row>
    <row r="341" spans="2:18" ht="15.75">
      <c r="B341" s="64">
        <v>11.38</v>
      </c>
      <c r="C341" s="61">
        <v>14</v>
      </c>
      <c r="D341" s="54"/>
      <c r="E341" s="63">
        <v>12.38</v>
      </c>
      <c r="F341" s="61">
        <v>11</v>
      </c>
      <c r="H341" s="64">
        <v>11.48</v>
      </c>
      <c r="I341" s="76">
        <v>17</v>
      </c>
      <c r="J341" s="74"/>
      <c r="K341" s="64">
        <v>14.08</v>
      </c>
      <c r="L341" s="61">
        <v>16</v>
      </c>
      <c r="N341" s="80">
        <v>8.48</v>
      </c>
      <c r="O341" s="84">
        <v>1</v>
      </c>
      <c r="P341" s="71"/>
      <c r="Q341" s="63">
        <v>9.2799999999999905</v>
      </c>
      <c r="R341" s="76">
        <v>6</v>
      </c>
    </row>
    <row r="342" spans="2:18" ht="15.75">
      <c r="B342" s="64">
        <v>11.39</v>
      </c>
      <c r="C342" s="61">
        <v>14</v>
      </c>
      <c r="D342" s="54"/>
      <c r="E342" s="63">
        <v>12.39</v>
      </c>
      <c r="F342" s="61">
        <v>11</v>
      </c>
      <c r="H342" s="64">
        <v>11.49</v>
      </c>
      <c r="I342" s="76">
        <v>17</v>
      </c>
      <c r="J342" s="74"/>
      <c r="K342" s="64">
        <v>14.09</v>
      </c>
      <c r="L342" s="61">
        <v>16</v>
      </c>
      <c r="N342" s="80">
        <v>8.49</v>
      </c>
      <c r="O342" s="84">
        <v>1</v>
      </c>
      <c r="P342" s="71"/>
      <c r="Q342" s="63">
        <v>9.2899999999999903</v>
      </c>
      <c r="R342" s="76">
        <v>6</v>
      </c>
    </row>
    <row r="343" spans="2:18" ht="15.75">
      <c r="B343" s="64">
        <v>11.4</v>
      </c>
      <c r="C343" s="61">
        <v>14</v>
      </c>
      <c r="D343" s="54"/>
      <c r="E343" s="63">
        <v>12.4</v>
      </c>
      <c r="F343" s="61">
        <v>11</v>
      </c>
      <c r="H343" s="64">
        <v>11.5</v>
      </c>
      <c r="I343" s="76">
        <v>17</v>
      </c>
      <c r="J343" s="74"/>
      <c r="K343" s="64">
        <v>14.1</v>
      </c>
      <c r="L343" s="61">
        <v>16</v>
      </c>
      <c r="N343" s="80">
        <v>8.5</v>
      </c>
      <c r="O343" s="84">
        <v>1</v>
      </c>
      <c r="P343" s="71"/>
      <c r="Q343" s="63">
        <v>9.2999999999999901</v>
      </c>
      <c r="R343" s="76">
        <v>6</v>
      </c>
    </row>
    <row r="344" spans="2:18" ht="15.75">
      <c r="B344" s="64">
        <v>11.41</v>
      </c>
      <c r="C344" s="61">
        <v>13</v>
      </c>
      <c r="D344" s="54"/>
      <c r="E344" s="63">
        <v>12.41</v>
      </c>
      <c r="F344" s="61">
        <v>11</v>
      </c>
      <c r="H344" s="64">
        <v>11.51</v>
      </c>
      <c r="I344" s="76">
        <v>17</v>
      </c>
      <c r="J344" s="74"/>
      <c r="K344" s="64">
        <v>14.11</v>
      </c>
      <c r="L344" s="61">
        <v>16</v>
      </c>
      <c r="N344" s="80">
        <v>8.51</v>
      </c>
      <c r="O344" s="84">
        <v>1</v>
      </c>
      <c r="P344" s="71"/>
      <c r="Q344" s="63">
        <v>9.3099999999999898</v>
      </c>
      <c r="R344" s="76">
        <v>5</v>
      </c>
    </row>
    <row r="345" spans="2:18" ht="15.75">
      <c r="B345" s="64">
        <v>11.42</v>
      </c>
      <c r="C345" s="61">
        <v>13</v>
      </c>
      <c r="D345" s="54"/>
      <c r="E345" s="63">
        <v>12.42</v>
      </c>
      <c r="F345" s="61">
        <v>11</v>
      </c>
      <c r="H345" s="64">
        <v>11.52</v>
      </c>
      <c r="I345" s="76">
        <v>17</v>
      </c>
      <c r="J345" s="74"/>
      <c r="K345" s="64">
        <v>14.12</v>
      </c>
      <c r="L345" s="61">
        <v>16</v>
      </c>
      <c r="N345" s="80">
        <v>8.52</v>
      </c>
      <c r="O345" s="84">
        <v>1</v>
      </c>
      <c r="P345" s="71"/>
      <c r="Q345" s="63">
        <v>9.3199999999999896</v>
      </c>
      <c r="R345" s="76">
        <v>5</v>
      </c>
    </row>
    <row r="346" spans="2:18" ht="15.75">
      <c r="B346" s="64">
        <v>11.43</v>
      </c>
      <c r="C346" s="61">
        <v>13</v>
      </c>
      <c r="D346" s="54"/>
      <c r="E346" s="63">
        <v>12.43</v>
      </c>
      <c r="F346" s="61">
        <v>11</v>
      </c>
      <c r="H346" s="64">
        <v>11.53</v>
      </c>
      <c r="I346" s="76">
        <v>17</v>
      </c>
      <c r="J346" s="74"/>
      <c r="K346" s="64">
        <v>14.13</v>
      </c>
      <c r="L346" s="61">
        <v>16</v>
      </c>
      <c r="N346" s="80">
        <v>8.5299999999999994</v>
      </c>
      <c r="O346" s="84">
        <v>1</v>
      </c>
      <c r="P346" s="71"/>
      <c r="Q346" s="63">
        <v>9.3299999999999894</v>
      </c>
      <c r="R346" s="76">
        <v>5</v>
      </c>
    </row>
    <row r="347" spans="2:18" ht="15.75">
      <c r="B347" s="64">
        <v>11.44</v>
      </c>
      <c r="C347" s="61">
        <v>13</v>
      </c>
      <c r="D347" s="54"/>
      <c r="E347" s="63">
        <v>12.44</v>
      </c>
      <c r="F347" s="61">
        <v>11</v>
      </c>
      <c r="H347" s="64">
        <v>11.54</v>
      </c>
      <c r="I347" s="76">
        <v>17</v>
      </c>
      <c r="J347" s="74"/>
      <c r="K347" s="64">
        <v>14.14</v>
      </c>
      <c r="L347" s="61">
        <v>16</v>
      </c>
      <c r="N347" s="80">
        <v>8.5399999999999991</v>
      </c>
      <c r="O347" s="84">
        <v>1</v>
      </c>
      <c r="P347" s="71"/>
      <c r="Q347" s="63">
        <v>9.3399999999999892</v>
      </c>
      <c r="R347" s="76">
        <v>5</v>
      </c>
    </row>
    <row r="348" spans="2:18" ht="15.75">
      <c r="B348" s="64">
        <v>11.45</v>
      </c>
      <c r="C348" s="61">
        <v>13</v>
      </c>
      <c r="D348" s="54"/>
      <c r="E348" s="63">
        <v>12.45</v>
      </c>
      <c r="F348" s="61">
        <v>11</v>
      </c>
      <c r="H348" s="64">
        <v>11.55</v>
      </c>
      <c r="I348" s="76">
        <v>17</v>
      </c>
      <c r="J348" s="74"/>
      <c r="K348" s="64">
        <v>14.15</v>
      </c>
      <c r="L348" s="61">
        <v>16</v>
      </c>
      <c r="N348" s="80">
        <v>8.5500000000000007</v>
      </c>
      <c r="O348" s="84">
        <v>1</v>
      </c>
      <c r="P348" s="71"/>
      <c r="Q348" s="63">
        <v>9.3499999999999908</v>
      </c>
      <c r="R348" s="76">
        <v>5</v>
      </c>
    </row>
    <row r="349" spans="2:18" ht="15.75">
      <c r="B349" s="64">
        <v>11.46</v>
      </c>
      <c r="C349" s="61">
        <v>13</v>
      </c>
      <c r="D349" s="54"/>
      <c r="E349" s="63">
        <v>12.46</v>
      </c>
      <c r="F349" s="61">
        <v>11</v>
      </c>
      <c r="H349" s="64">
        <v>11.56</v>
      </c>
      <c r="I349" s="76">
        <v>17</v>
      </c>
      <c r="J349" s="74"/>
      <c r="K349" s="64">
        <v>14.16</v>
      </c>
      <c r="L349" s="61">
        <v>16</v>
      </c>
      <c r="N349" s="80">
        <v>8.56</v>
      </c>
      <c r="O349" s="84">
        <v>1</v>
      </c>
      <c r="P349" s="71"/>
      <c r="Q349" s="63">
        <v>9.3599999999999905</v>
      </c>
      <c r="R349" s="76">
        <v>5</v>
      </c>
    </row>
    <row r="350" spans="2:18" ht="15.75">
      <c r="B350" s="64">
        <v>11.47</v>
      </c>
      <c r="C350" s="61">
        <v>13</v>
      </c>
      <c r="D350" s="54"/>
      <c r="E350" s="63">
        <v>12.47</v>
      </c>
      <c r="F350" s="61">
        <v>11</v>
      </c>
      <c r="H350" s="64">
        <v>11.57</v>
      </c>
      <c r="I350" s="76">
        <v>17</v>
      </c>
      <c r="J350" s="74"/>
      <c r="K350" s="64">
        <v>14.17</v>
      </c>
      <c r="L350" s="61">
        <v>15</v>
      </c>
      <c r="N350" s="80">
        <v>8.5699999999999896</v>
      </c>
      <c r="O350" s="84">
        <v>1</v>
      </c>
      <c r="P350" s="71"/>
      <c r="Q350" s="63">
        <v>9.3699999999999903</v>
      </c>
      <c r="R350" s="76">
        <v>5</v>
      </c>
    </row>
    <row r="351" spans="2:18" ht="15.75">
      <c r="B351" s="64">
        <v>11.48</v>
      </c>
      <c r="C351" s="61">
        <v>13</v>
      </c>
      <c r="D351" s="54"/>
      <c r="E351" s="63">
        <v>12.48</v>
      </c>
      <c r="F351" s="61">
        <v>11</v>
      </c>
      <c r="H351" s="64">
        <v>11.58</v>
      </c>
      <c r="I351" s="76">
        <v>17</v>
      </c>
      <c r="J351" s="74"/>
      <c r="K351" s="64">
        <v>14.18</v>
      </c>
      <c r="L351" s="61">
        <v>15</v>
      </c>
      <c r="N351" s="80">
        <v>8.5799999999999894</v>
      </c>
      <c r="O351" s="84">
        <v>1</v>
      </c>
      <c r="P351" s="71"/>
      <c r="Q351" s="63">
        <v>9.3799999999999901</v>
      </c>
      <c r="R351" s="76">
        <v>5</v>
      </c>
    </row>
    <row r="352" spans="2:18" ht="15.75">
      <c r="B352" s="64">
        <v>11.49</v>
      </c>
      <c r="C352" s="61">
        <v>13</v>
      </c>
      <c r="D352" s="54"/>
      <c r="E352" s="63">
        <v>12.49</v>
      </c>
      <c r="F352" s="61">
        <v>11</v>
      </c>
      <c r="H352" s="64">
        <v>11.59</v>
      </c>
      <c r="I352" s="76">
        <v>17</v>
      </c>
      <c r="J352" s="74"/>
      <c r="K352" s="64">
        <v>14.19</v>
      </c>
      <c r="L352" s="61">
        <v>15</v>
      </c>
      <c r="N352" s="80">
        <v>8.5899999999999892</v>
      </c>
      <c r="O352" s="84">
        <v>1</v>
      </c>
      <c r="P352" s="71"/>
      <c r="Q352" s="63">
        <v>9.3899999999999899</v>
      </c>
      <c r="R352" s="76">
        <v>5</v>
      </c>
    </row>
    <row r="353" spans="2:18" ht="15.75">
      <c r="B353" s="64">
        <v>11.5</v>
      </c>
      <c r="C353" s="61">
        <v>13</v>
      </c>
      <c r="D353" s="54"/>
      <c r="E353" s="63">
        <v>12.5</v>
      </c>
      <c r="F353" s="61">
        <v>11</v>
      </c>
      <c r="H353" s="64">
        <v>12</v>
      </c>
      <c r="I353" s="76">
        <v>17</v>
      </c>
      <c r="J353" s="74"/>
      <c r="K353" s="64">
        <v>14.2</v>
      </c>
      <c r="L353" s="61">
        <v>15</v>
      </c>
      <c r="N353" s="80">
        <v>9</v>
      </c>
      <c r="O353" s="84">
        <v>1</v>
      </c>
      <c r="P353" s="71"/>
      <c r="Q353" s="63">
        <v>9.3999999999999897</v>
      </c>
      <c r="R353" s="76">
        <v>5</v>
      </c>
    </row>
    <row r="354" spans="2:18" ht="15.75">
      <c r="B354" s="64">
        <v>11.51</v>
      </c>
      <c r="C354" s="61">
        <v>12</v>
      </c>
      <c r="D354" s="54"/>
      <c r="E354" s="63">
        <v>12.51</v>
      </c>
      <c r="F354" s="61">
        <v>10</v>
      </c>
      <c r="H354" s="64">
        <v>12.01</v>
      </c>
      <c r="I354" s="76">
        <v>16</v>
      </c>
      <c r="J354" s="74"/>
      <c r="K354" s="64">
        <v>14.21</v>
      </c>
      <c r="L354" s="61">
        <v>15</v>
      </c>
      <c r="N354" s="86">
        <v>0</v>
      </c>
      <c r="O354" s="87">
        <v>0</v>
      </c>
      <c r="P354" s="71"/>
      <c r="Q354" s="63">
        <v>9.4099999999999895</v>
      </c>
      <c r="R354" s="76">
        <v>4</v>
      </c>
    </row>
    <row r="355" spans="2:18" ht="15.75">
      <c r="B355" s="64">
        <v>11.52</v>
      </c>
      <c r="C355" s="61">
        <v>12</v>
      </c>
      <c r="D355" s="54"/>
      <c r="E355" s="63">
        <v>12.52</v>
      </c>
      <c r="F355" s="61">
        <v>10</v>
      </c>
      <c r="H355" s="64">
        <v>12.02</v>
      </c>
      <c r="I355" s="76">
        <v>16</v>
      </c>
      <c r="J355" s="74"/>
      <c r="K355" s="64">
        <v>14.22</v>
      </c>
      <c r="L355" s="61">
        <v>15</v>
      </c>
      <c r="N355" s="86"/>
      <c r="O355" s="87"/>
      <c r="P355" s="71"/>
      <c r="Q355" s="63">
        <v>9.4199999999999893</v>
      </c>
      <c r="R355" s="76">
        <v>4</v>
      </c>
    </row>
    <row r="356" spans="2:18" ht="15.75">
      <c r="B356" s="64">
        <v>11.53</v>
      </c>
      <c r="C356" s="61">
        <v>12</v>
      </c>
      <c r="D356" s="54"/>
      <c r="E356" s="63">
        <v>12.53</v>
      </c>
      <c r="F356" s="61">
        <v>10</v>
      </c>
      <c r="H356" s="64">
        <v>12.03</v>
      </c>
      <c r="I356" s="76">
        <v>16</v>
      </c>
      <c r="J356" s="74"/>
      <c r="K356" s="64">
        <v>14.23</v>
      </c>
      <c r="L356" s="61">
        <v>15</v>
      </c>
      <c r="N356" s="86"/>
      <c r="O356" s="87"/>
      <c r="P356" s="71"/>
      <c r="Q356" s="63">
        <v>9.4299999999999908</v>
      </c>
      <c r="R356" s="76">
        <v>4</v>
      </c>
    </row>
    <row r="357" spans="2:18" ht="15.75">
      <c r="B357" s="64">
        <v>11.54</v>
      </c>
      <c r="C357" s="61">
        <v>12</v>
      </c>
      <c r="D357" s="54"/>
      <c r="E357" s="63">
        <v>12.54</v>
      </c>
      <c r="F357" s="61">
        <v>10</v>
      </c>
      <c r="H357" s="64">
        <v>12.04</v>
      </c>
      <c r="I357" s="76">
        <v>16</v>
      </c>
      <c r="J357" s="74"/>
      <c r="K357" s="64">
        <v>14.24</v>
      </c>
      <c r="L357" s="61">
        <v>15</v>
      </c>
      <c r="N357" s="86"/>
      <c r="O357" s="87"/>
      <c r="P357" s="71"/>
      <c r="Q357" s="63">
        <v>9.4399999999999906</v>
      </c>
      <c r="R357" s="76">
        <v>4</v>
      </c>
    </row>
    <row r="358" spans="2:18" ht="15.75">
      <c r="B358" s="64">
        <v>11.55</v>
      </c>
      <c r="C358" s="61">
        <v>12</v>
      </c>
      <c r="D358" s="54"/>
      <c r="E358" s="63">
        <v>12.55</v>
      </c>
      <c r="F358" s="61">
        <v>10</v>
      </c>
      <c r="H358" s="64">
        <v>12.05</v>
      </c>
      <c r="I358" s="76">
        <v>16</v>
      </c>
      <c r="J358" s="74"/>
      <c r="K358" s="64">
        <v>14.25</v>
      </c>
      <c r="L358" s="61">
        <v>15</v>
      </c>
      <c r="N358" s="86"/>
      <c r="O358" s="87"/>
      <c r="P358" s="71"/>
      <c r="Q358" s="63">
        <v>9.4499999999999904</v>
      </c>
      <c r="R358" s="76">
        <v>4</v>
      </c>
    </row>
    <row r="359" spans="2:18" ht="15.75">
      <c r="B359" s="64">
        <v>11.56</v>
      </c>
      <c r="C359" s="61">
        <v>12</v>
      </c>
      <c r="D359" s="54"/>
      <c r="E359" s="63">
        <v>12.56</v>
      </c>
      <c r="F359" s="61">
        <v>10</v>
      </c>
      <c r="H359" s="64">
        <v>12.06</v>
      </c>
      <c r="I359" s="76">
        <v>16</v>
      </c>
      <c r="J359" s="74"/>
      <c r="K359" s="64">
        <v>14.26</v>
      </c>
      <c r="L359" s="61">
        <v>15</v>
      </c>
      <c r="N359" s="86"/>
      <c r="O359" s="87"/>
      <c r="P359" s="71"/>
      <c r="Q359" s="63">
        <v>9.4599999999999902</v>
      </c>
      <c r="R359" s="76">
        <v>4</v>
      </c>
    </row>
    <row r="360" spans="2:18" ht="15.75">
      <c r="B360" s="64">
        <v>11.57</v>
      </c>
      <c r="C360" s="61">
        <v>12</v>
      </c>
      <c r="D360" s="54"/>
      <c r="E360" s="63">
        <v>12.57</v>
      </c>
      <c r="F360" s="61">
        <v>10</v>
      </c>
      <c r="H360" s="64">
        <v>12.07</v>
      </c>
      <c r="I360" s="76">
        <v>16</v>
      </c>
      <c r="J360" s="74"/>
      <c r="K360" s="64">
        <v>14.27</v>
      </c>
      <c r="L360" s="61">
        <v>15</v>
      </c>
      <c r="N360" s="86"/>
      <c r="O360" s="87"/>
      <c r="P360" s="71"/>
      <c r="Q360" s="63">
        <v>9.46999999999999</v>
      </c>
      <c r="R360" s="76">
        <v>4</v>
      </c>
    </row>
    <row r="361" spans="2:18" ht="15.75">
      <c r="B361" s="64">
        <v>11.58</v>
      </c>
      <c r="C361" s="61">
        <v>12</v>
      </c>
      <c r="D361" s="54"/>
      <c r="E361" s="63">
        <v>12.58</v>
      </c>
      <c r="F361" s="61">
        <v>10</v>
      </c>
      <c r="H361" s="64">
        <v>12.08</v>
      </c>
      <c r="I361" s="76">
        <v>16</v>
      </c>
      <c r="J361" s="74"/>
      <c r="K361" s="64">
        <v>14.28</v>
      </c>
      <c r="L361" s="61">
        <v>15</v>
      </c>
      <c r="N361" s="86"/>
      <c r="O361" s="87"/>
      <c r="P361" s="71"/>
      <c r="Q361" s="63">
        <v>9.4799999999999898</v>
      </c>
      <c r="R361" s="76">
        <v>4</v>
      </c>
    </row>
    <row r="362" spans="2:18" ht="15.75">
      <c r="B362" s="64">
        <v>11.59</v>
      </c>
      <c r="C362" s="61">
        <v>12</v>
      </c>
      <c r="D362" s="54"/>
      <c r="E362" s="63">
        <v>12.59</v>
      </c>
      <c r="F362" s="61">
        <v>10</v>
      </c>
      <c r="H362" s="64">
        <v>12.09</v>
      </c>
      <c r="I362" s="76">
        <v>16</v>
      </c>
      <c r="J362" s="74"/>
      <c r="K362" s="64">
        <v>14.29</v>
      </c>
      <c r="L362" s="61">
        <v>14</v>
      </c>
      <c r="N362" s="86"/>
      <c r="O362" s="87"/>
      <c r="P362" s="71"/>
      <c r="Q362" s="63">
        <v>9.4899999999999896</v>
      </c>
      <c r="R362" s="76">
        <v>4</v>
      </c>
    </row>
    <row r="363" spans="2:18" ht="15.75">
      <c r="B363" s="64">
        <v>12</v>
      </c>
      <c r="C363" s="61">
        <v>12</v>
      </c>
      <c r="D363" s="54"/>
      <c r="E363" s="63">
        <v>13</v>
      </c>
      <c r="F363" s="61">
        <v>10</v>
      </c>
      <c r="H363" s="64">
        <v>12.1</v>
      </c>
      <c r="I363" s="76">
        <v>16</v>
      </c>
      <c r="J363" s="74"/>
      <c r="K363" s="64">
        <v>14.3</v>
      </c>
      <c r="L363" s="61">
        <v>14</v>
      </c>
      <c r="N363" s="86"/>
      <c r="O363" s="87"/>
      <c r="P363" s="71"/>
      <c r="Q363" s="63">
        <v>9.4999999999999893</v>
      </c>
      <c r="R363" s="76">
        <v>4</v>
      </c>
    </row>
    <row r="364" spans="2:18" ht="15.75">
      <c r="B364" s="64">
        <v>12.01</v>
      </c>
      <c r="C364" s="62">
        <v>11</v>
      </c>
      <c r="D364" s="54"/>
      <c r="E364" s="63">
        <v>13.01</v>
      </c>
      <c r="F364" s="61">
        <v>10</v>
      </c>
      <c r="H364" s="64">
        <v>12.11</v>
      </c>
      <c r="I364" s="76">
        <v>16</v>
      </c>
      <c r="J364" s="74"/>
      <c r="K364" s="64">
        <v>14.31</v>
      </c>
      <c r="L364" s="61">
        <v>14</v>
      </c>
      <c r="N364" s="86"/>
      <c r="O364" s="87"/>
      <c r="P364" s="71"/>
      <c r="Q364" s="63">
        <v>9.5099999999999891</v>
      </c>
      <c r="R364" s="76">
        <v>3</v>
      </c>
    </row>
    <row r="365" spans="2:18" ht="15.75">
      <c r="B365" s="64">
        <v>12.02</v>
      </c>
      <c r="C365" s="62">
        <v>11</v>
      </c>
      <c r="D365" s="54"/>
      <c r="E365" s="63">
        <v>13.02</v>
      </c>
      <c r="F365" s="61">
        <v>10</v>
      </c>
      <c r="H365" s="64">
        <v>12.12</v>
      </c>
      <c r="I365" s="76">
        <v>16</v>
      </c>
      <c r="J365" s="74"/>
      <c r="K365" s="64">
        <v>14.32</v>
      </c>
      <c r="L365" s="61">
        <v>14</v>
      </c>
      <c r="N365" s="86"/>
      <c r="O365" s="87"/>
      <c r="P365" s="71"/>
      <c r="Q365" s="63">
        <v>9.5199999999999907</v>
      </c>
      <c r="R365" s="76">
        <v>3</v>
      </c>
    </row>
    <row r="366" spans="2:18" ht="15.75">
      <c r="B366" s="64">
        <v>12.03</v>
      </c>
      <c r="C366" s="62">
        <v>11</v>
      </c>
      <c r="D366" s="54"/>
      <c r="E366" s="63">
        <v>13.03</v>
      </c>
      <c r="F366" s="61">
        <v>10</v>
      </c>
      <c r="H366" s="64">
        <v>12.13</v>
      </c>
      <c r="I366" s="76">
        <v>16</v>
      </c>
      <c r="J366" s="74"/>
      <c r="K366" s="64">
        <v>14.33</v>
      </c>
      <c r="L366" s="61">
        <v>14</v>
      </c>
      <c r="N366" s="86"/>
      <c r="O366" s="87"/>
      <c r="P366" s="71"/>
      <c r="Q366" s="63">
        <v>9.5299999999999905</v>
      </c>
      <c r="R366" s="76">
        <v>3</v>
      </c>
    </row>
    <row r="367" spans="2:18" ht="15.75">
      <c r="B367" s="64">
        <v>12.04</v>
      </c>
      <c r="C367" s="62">
        <v>11</v>
      </c>
      <c r="D367" s="54"/>
      <c r="E367" s="63">
        <v>13.04</v>
      </c>
      <c r="F367" s="61">
        <v>10</v>
      </c>
      <c r="H367" s="64">
        <v>12.14</v>
      </c>
      <c r="I367" s="76">
        <v>16</v>
      </c>
      <c r="J367" s="74"/>
      <c r="K367" s="64">
        <v>14.34</v>
      </c>
      <c r="L367" s="61">
        <v>14</v>
      </c>
      <c r="N367" s="86"/>
      <c r="O367" s="87"/>
      <c r="P367" s="71"/>
      <c r="Q367" s="63">
        <v>9.5399999999999903</v>
      </c>
      <c r="R367" s="76">
        <v>3</v>
      </c>
    </row>
    <row r="368" spans="2:18" ht="15.75">
      <c r="B368" s="64">
        <v>12.05</v>
      </c>
      <c r="C368" s="62">
        <v>11</v>
      </c>
      <c r="D368" s="54"/>
      <c r="E368" s="63">
        <v>13.05</v>
      </c>
      <c r="F368" s="61">
        <v>10</v>
      </c>
      <c r="H368" s="64">
        <v>12.15</v>
      </c>
      <c r="I368" s="76">
        <v>16</v>
      </c>
      <c r="J368" s="74"/>
      <c r="K368" s="64">
        <v>14.35</v>
      </c>
      <c r="L368" s="61">
        <v>14</v>
      </c>
      <c r="N368" s="86"/>
      <c r="O368" s="87"/>
      <c r="P368" s="71"/>
      <c r="Q368" s="63">
        <v>9.5499999999999901</v>
      </c>
      <c r="R368" s="76">
        <v>3</v>
      </c>
    </row>
    <row r="369" spans="2:18" ht="15.75">
      <c r="B369" s="64">
        <v>12.06</v>
      </c>
      <c r="C369" s="62">
        <v>11</v>
      </c>
      <c r="D369" s="54"/>
      <c r="E369" s="63">
        <v>13.06</v>
      </c>
      <c r="F369" s="61">
        <v>10</v>
      </c>
      <c r="H369" s="64">
        <v>12.16</v>
      </c>
      <c r="I369" s="76">
        <v>16</v>
      </c>
      <c r="J369" s="74"/>
      <c r="K369" s="64">
        <v>14.36</v>
      </c>
      <c r="L369" s="61">
        <v>14</v>
      </c>
      <c r="N369" s="86"/>
      <c r="O369" s="87"/>
      <c r="P369" s="71"/>
      <c r="Q369" s="63">
        <v>9.5599999999999898</v>
      </c>
      <c r="R369" s="76">
        <v>3</v>
      </c>
    </row>
    <row r="370" spans="2:18" ht="15.75">
      <c r="B370" s="64">
        <v>12.07</v>
      </c>
      <c r="C370" s="62">
        <v>11</v>
      </c>
      <c r="D370" s="54"/>
      <c r="E370" s="63">
        <v>13.07</v>
      </c>
      <c r="F370" s="61">
        <v>10</v>
      </c>
      <c r="H370" s="64">
        <v>12.17</v>
      </c>
      <c r="I370" s="76">
        <v>16</v>
      </c>
      <c r="J370" s="74"/>
      <c r="K370" s="64">
        <v>14.37</v>
      </c>
      <c r="L370" s="61">
        <v>14</v>
      </c>
      <c r="N370" s="86"/>
      <c r="O370" s="87"/>
      <c r="P370" s="71"/>
      <c r="Q370" s="63">
        <v>9.5699999999999896</v>
      </c>
      <c r="R370" s="76">
        <v>3</v>
      </c>
    </row>
    <row r="371" spans="2:18" ht="15.75">
      <c r="B371" s="64">
        <v>12.08</v>
      </c>
      <c r="C371" s="62">
        <v>11</v>
      </c>
      <c r="D371" s="54"/>
      <c r="E371" s="63">
        <v>13.08</v>
      </c>
      <c r="F371" s="61">
        <v>10</v>
      </c>
      <c r="H371" s="64">
        <v>12.18</v>
      </c>
      <c r="I371" s="76">
        <v>16</v>
      </c>
      <c r="J371" s="74"/>
      <c r="K371" s="64">
        <v>14.38</v>
      </c>
      <c r="L371" s="61">
        <v>14</v>
      </c>
      <c r="N371" s="86"/>
      <c r="O371" s="87"/>
      <c r="P371" s="71"/>
      <c r="Q371" s="63">
        <v>9.5799999999999894</v>
      </c>
      <c r="R371" s="76">
        <v>3</v>
      </c>
    </row>
    <row r="372" spans="2:18" ht="15.75">
      <c r="B372" s="64">
        <v>12.09</v>
      </c>
      <c r="C372" s="62">
        <v>11</v>
      </c>
      <c r="D372" s="54"/>
      <c r="E372" s="63">
        <v>13.09</v>
      </c>
      <c r="F372" s="61">
        <v>10</v>
      </c>
      <c r="H372" s="64">
        <v>12.19</v>
      </c>
      <c r="I372" s="76">
        <v>16</v>
      </c>
      <c r="J372" s="74"/>
      <c r="K372" s="64">
        <v>14.39</v>
      </c>
      <c r="L372" s="61">
        <v>14</v>
      </c>
      <c r="N372" s="86"/>
      <c r="O372" s="87"/>
      <c r="P372" s="71"/>
      <c r="Q372" s="63">
        <v>9.5899999999999892</v>
      </c>
      <c r="R372" s="76">
        <v>3</v>
      </c>
    </row>
    <row r="373" spans="2:18" ht="15.75">
      <c r="B373" s="64">
        <v>12.1</v>
      </c>
      <c r="C373" s="62">
        <v>11</v>
      </c>
      <c r="D373" s="54"/>
      <c r="E373" s="63">
        <v>13.1</v>
      </c>
      <c r="F373" s="61">
        <v>10</v>
      </c>
      <c r="H373" s="64">
        <v>12.2</v>
      </c>
      <c r="I373" s="76">
        <v>16</v>
      </c>
      <c r="J373" s="74"/>
      <c r="K373" s="64">
        <v>14.4</v>
      </c>
      <c r="L373" s="61">
        <v>14</v>
      </c>
      <c r="N373" s="86"/>
      <c r="O373" s="87"/>
      <c r="P373" s="71"/>
      <c r="Q373" s="63">
        <v>10</v>
      </c>
      <c r="R373" s="76">
        <v>3</v>
      </c>
    </row>
    <row r="374" spans="2:18" ht="15.75">
      <c r="B374" s="64">
        <v>12.11</v>
      </c>
      <c r="C374" s="62">
        <v>10</v>
      </c>
      <c r="D374" s="54"/>
      <c r="E374" s="63">
        <v>13.11</v>
      </c>
      <c r="F374" s="62">
        <v>9</v>
      </c>
      <c r="H374" s="64">
        <v>12.21</v>
      </c>
      <c r="I374" s="76">
        <v>15</v>
      </c>
      <c r="J374" s="74"/>
      <c r="K374" s="64">
        <v>14.41</v>
      </c>
      <c r="L374" s="61">
        <v>13</v>
      </c>
      <c r="N374" s="86"/>
      <c r="O374" s="87"/>
      <c r="P374" s="71"/>
      <c r="Q374" s="63">
        <v>10.01</v>
      </c>
      <c r="R374" s="76">
        <v>2</v>
      </c>
    </row>
    <row r="375" spans="2:18" ht="15.75">
      <c r="B375" s="64">
        <v>12.12</v>
      </c>
      <c r="C375" s="62">
        <v>10</v>
      </c>
      <c r="D375" s="54"/>
      <c r="E375" s="63">
        <v>13.12</v>
      </c>
      <c r="F375" s="62">
        <v>9</v>
      </c>
      <c r="H375" s="64">
        <v>12.22</v>
      </c>
      <c r="I375" s="76">
        <v>15</v>
      </c>
      <c r="J375" s="74"/>
      <c r="K375" s="64">
        <v>14.42</v>
      </c>
      <c r="L375" s="61">
        <v>13</v>
      </c>
      <c r="N375" s="86"/>
      <c r="O375" s="87"/>
      <c r="P375" s="71"/>
      <c r="Q375" s="63">
        <v>10.02</v>
      </c>
      <c r="R375" s="76">
        <v>2</v>
      </c>
    </row>
    <row r="376" spans="2:18" ht="15.75">
      <c r="B376" s="64">
        <v>12.13</v>
      </c>
      <c r="C376" s="62">
        <v>10</v>
      </c>
      <c r="D376" s="54"/>
      <c r="E376" s="63">
        <v>13.13</v>
      </c>
      <c r="F376" s="62">
        <v>9</v>
      </c>
      <c r="H376" s="64">
        <v>12.23</v>
      </c>
      <c r="I376" s="76">
        <v>15</v>
      </c>
      <c r="J376" s="74"/>
      <c r="K376" s="64">
        <v>14.43</v>
      </c>
      <c r="L376" s="61">
        <v>13</v>
      </c>
      <c r="N376" s="86"/>
      <c r="O376" s="87"/>
      <c r="P376" s="71"/>
      <c r="Q376" s="63">
        <v>10.029999999999999</v>
      </c>
      <c r="R376" s="76">
        <v>2</v>
      </c>
    </row>
    <row r="377" spans="2:18" ht="15.75">
      <c r="B377" s="64">
        <v>12.14</v>
      </c>
      <c r="C377" s="62">
        <v>10</v>
      </c>
      <c r="D377" s="54"/>
      <c r="E377" s="63">
        <v>13.14</v>
      </c>
      <c r="F377" s="62">
        <v>9</v>
      </c>
      <c r="H377" s="64">
        <v>12.24</v>
      </c>
      <c r="I377" s="76">
        <v>15</v>
      </c>
      <c r="J377" s="74"/>
      <c r="K377" s="64">
        <v>14.44</v>
      </c>
      <c r="L377" s="61">
        <v>13</v>
      </c>
      <c r="N377" s="86"/>
      <c r="O377" s="87"/>
      <c r="P377" s="71"/>
      <c r="Q377" s="63">
        <v>10.039999999999999</v>
      </c>
      <c r="R377" s="76">
        <v>2</v>
      </c>
    </row>
    <row r="378" spans="2:18" ht="15.75">
      <c r="B378" s="64">
        <v>12.15</v>
      </c>
      <c r="C378" s="62">
        <v>10</v>
      </c>
      <c r="D378" s="54"/>
      <c r="E378" s="63">
        <v>13.15</v>
      </c>
      <c r="F378" s="62">
        <v>9</v>
      </c>
      <c r="H378" s="64">
        <v>12.25</v>
      </c>
      <c r="I378" s="76">
        <v>15</v>
      </c>
      <c r="J378" s="74"/>
      <c r="K378" s="64">
        <v>14.45</v>
      </c>
      <c r="L378" s="61">
        <v>13</v>
      </c>
      <c r="N378" s="86"/>
      <c r="O378" s="87"/>
      <c r="P378" s="71"/>
      <c r="Q378" s="63">
        <v>10.050000000000001</v>
      </c>
      <c r="R378" s="76">
        <v>2</v>
      </c>
    </row>
    <row r="379" spans="2:18" ht="15.75">
      <c r="B379" s="64">
        <v>12.16</v>
      </c>
      <c r="C379" s="62">
        <v>10</v>
      </c>
      <c r="D379" s="54"/>
      <c r="E379" s="63">
        <v>13.16</v>
      </c>
      <c r="F379" s="62">
        <v>9</v>
      </c>
      <c r="H379" s="64">
        <v>12.26</v>
      </c>
      <c r="I379" s="76">
        <v>15</v>
      </c>
      <c r="J379" s="74"/>
      <c r="K379" s="64">
        <v>14.46</v>
      </c>
      <c r="L379" s="61">
        <v>13</v>
      </c>
      <c r="N379" s="86"/>
      <c r="O379" s="87"/>
      <c r="P379" s="71"/>
      <c r="Q379" s="63">
        <v>10.06</v>
      </c>
      <c r="R379" s="76">
        <v>2</v>
      </c>
    </row>
    <row r="380" spans="2:18" ht="15.75">
      <c r="B380" s="64">
        <v>12.17</v>
      </c>
      <c r="C380" s="62">
        <v>10</v>
      </c>
      <c r="D380" s="54"/>
      <c r="E380" s="63">
        <v>13.17</v>
      </c>
      <c r="F380" s="62">
        <v>9</v>
      </c>
      <c r="H380" s="64">
        <v>12.27</v>
      </c>
      <c r="I380" s="76">
        <v>15</v>
      </c>
      <c r="J380" s="74"/>
      <c r="K380" s="64">
        <v>14.47</v>
      </c>
      <c r="L380" s="61">
        <v>13</v>
      </c>
      <c r="N380" s="86"/>
      <c r="O380" s="87"/>
      <c r="P380" s="71"/>
      <c r="Q380" s="63">
        <v>10.07</v>
      </c>
      <c r="R380" s="76">
        <v>2</v>
      </c>
    </row>
    <row r="381" spans="2:18" ht="15.75">
      <c r="B381" s="64">
        <v>12.18</v>
      </c>
      <c r="C381" s="62">
        <v>10</v>
      </c>
      <c r="D381" s="54"/>
      <c r="E381" s="63">
        <v>13.18</v>
      </c>
      <c r="F381" s="62">
        <v>9</v>
      </c>
      <c r="H381" s="64">
        <v>12.28</v>
      </c>
      <c r="I381" s="76">
        <v>15</v>
      </c>
      <c r="J381" s="74"/>
      <c r="K381" s="64">
        <v>14.48</v>
      </c>
      <c r="L381" s="61">
        <v>13</v>
      </c>
      <c r="N381" s="86"/>
      <c r="O381" s="87"/>
      <c r="P381" s="71"/>
      <c r="Q381" s="63">
        <v>10.08</v>
      </c>
      <c r="R381" s="76">
        <v>2</v>
      </c>
    </row>
    <row r="382" spans="2:18" ht="15.75">
      <c r="B382" s="64">
        <v>12.19</v>
      </c>
      <c r="C382" s="62">
        <v>10</v>
      </c>
      <c r="D382" s="54"/>
      <c r="E382" s="63">
        <v>13.19</v>
      </c>
      <c r="F382" s="62">
        <v>9</v>
      </c>
      <c r="H382" s="64">
        <v>12.29</v>
      </c>
      <c r="I382" s="76">
        <v>15</v>
      </c>
      <c r="J382" s="74"/>
      <c r="K382" s="64">
        <v>14.49</v>
      </c>
      <c r="L382" s="61">
        <v>13</v>
      </c>
      <c r="N382" s="86"/>
      <c r="O382" s="87"/>
      <c r="P382" s="71"/>
      <c r="Q382" s="63">
        <v>10.09</v>
      </c>
      <c r="R382" s="76">
        <v>2</v>
      </c>
    </row>
    <row r="383" spans="2:18" ht="15.75">
      <c r="B383" s="64">
        <v>12.2</v>
      </c>
      <c r="C383" s="62">
        <v>10</v>
      </c>
      <c r="D383" s="54"/>
      <c r="E383" s="63">
        <v>13.2</v>
      </c>
      <c r="F383" s="62">
        <v>9</v>
      </c>
      <c r="H383" s="64">
        <v>12.3</v>
      </c>
      <c r="I383" s="76">
        <v>15</v>
      </c>
      <c r="J383" s="74"/>
      <c r="K383" s="64">
        <v>14.5</v>
      </c>
      <c r="L383" s="61">
        <v>13</v>
      </c>
      <c r="N383" s="86"/>
      <c r="O383" s="87"/>
      <c r="P383" s="71"/>
      <c r="Q383" s="63">
        <v>10.1</v>
      </c>
      <c r="R383" s="76">
        <v>2</v>
      </c>
    </row>
    <row r="384" spans="2:18" ht="15.75">
      <c r="B384" s="64">
        <v>12.21</v>
      </c>
      <c r="C384" s="61">
        <v>9</v>
      </c>
      <c r="D384" s="54"/>
      <c r="E384" s="63">
        <v>13.21</v>
      </c>
      <c r="F384" s="62">
        <v>9</v>
      </c>
      <c r="H384" s="64">
        <v>12.31</v>
      </c>
      <c r="I384" s="76">
        <v>15</v>
      </c>
      <c r="J384" s="74"/>
      <c r="K384" s="64">
        <v>14.51</v>
      </c>
      <c r="L384" s="61">
        <v>13</v>
      </c>
      <c r="N384" s="86"/>
      <c r="O384" s="88"/>
      <c r="P384" s="71"/>
      <c r="Q384" s="63">
        <v>10.11</v>
      </c>
      <c r="R384" s="76">
        <v>2</v>
      </c>
    </row>
    <row r="385" spans="2:18" ht="15.75">
      <c r="B385" s="64">
        <v>12.22</v>
      </c>
      <c r="C385" s="61">
        <v>9</v>
      </c>
      <c r="D385" s="54"/>
      <c r="E385" s="63">
        <v>13.22</v>
      </c>
      <c r="F385" s="62">
        <v>9</v>
      </c>
      <c r="H385" s="64">
        <v>12.32</v>
      </c>
      <c r="I385" s="76">
        <v>15</v>
      </c>
      <c r="J385" s="74"/>
      <c r="K385" s="64">
        <v>14.52</v>
      </c>
      <c r="L385" s="61">
        <v>13</v>
      </c>
      <c r="N385" s="86"/>
      <c r="O385" s="88"/>
      <c r="P385" s="71"/>
      <c r="Q385" s="63">
        <v>10.119999999999999</v>
      </c>
      <c r="R385" s="76">
        <v>2</v>
      </c>
    </row>
    <row r="386" spans="2:18" ht="15.75">
      <c r="B386" s="64">
        <v>12.23</v>
      </c>
      <c r="C386" s="61">
        <v>9</v>
      </c>
      <c r="D386" s="54"/>
      <c r="E386" s="63">
        <v>13.23</v>
      </c>
      <c r="F386" s="62">
        <v>9</v>
      </c>
      <c r="H386" s="64">
        <v>12.33</v>
      </c>
      <c r="I386" s="76">
        <v>15</v>
      </c>
      <c r="J386" s="74"/>
      <c r="K386" s="64">
        <v>14.53</v>
      </c>
      <c r="L386" s="61">
        <v>12</v>
      </c>
      <c r="N386" s="86"/>
      <c r="O386" s="88"/>
      <c r="P386" s="71"/>
      <c r="Q386" s="63">
        <v>10.130000000000001</v>
      </c>
      <c r="R386" s="76">
        <v>2</v>
      </c>
    </row>
    <row r="387" spans="2:18" ht="15.75">
      <c r="B387" s="64">
        <v>12.24</v>
      </c>
      <c r="C387" s="61">
        <v>9</v>
      </c>
      <c r="D387" s="54"/>
      <c r="E387" s="63">
        <v>13.24</v>
      </c>
      <c r="F387" s="62">
        <v>9</v>
      </c>
      <c r="H387" s="64">
        <v>12.34</v>
      </c>
      <c r="I387" s="76">
        <v>15</v>
      </c>
      <c r="J387" s="74"/>
      <c r="K387" s="64">
        <v>14.54</v>
      </c>
      <c r="L387" s="61">
        <v>12</v>
      </c>
      <c r="N387" s="86"/>
      <c r="O387" s="88"/>
      <c r="P387" s="71"/>
      <c r="Q387" s="63">
        <v>10.14</v>
      </c>
      <c r="R387" s="76">
        <v>2</v>
      </c>
    </row>
    <row r="388" spans="2:18" ht="15.75">
      <c r="B388" s="64">
        <v>12.25</v>
      </c>
      <c r="C388" s="61">
        <v>9</v>
      </c>
      <c r="D388" s="54"/>
      <c r="E388" s="63">
        <v>13.25</v>
      </c>
      <c r="F388" s="62">
        <v>9</v>
      </c>
      <c r="H388" s="64">
        <v>12.35</v>
      </c>
      <c r="I388" s="76">
        <v>15</v>
      </c>
      <c r="J388" s="74"/>
      <c r="K388" s="64">
        <v>14.55</v>
      </c>
      <c r="L388" s="61">
        <v>12</v>
      </c>
      <c r="N388" s="86"/>
      <c r="O388" s="88"/>
      <c r="P388" s="71"/>
      <c r="Q388" s="63">
        <v>10.15</v>
      </c>
      <c r="R388" s="76">
        <v>2</v>
      </c>
    </row>
    <row r="389" spans="2:18" ht="15.75">
      <c r="B389" s="64">
        <v>12.26</v>
      </c>
      <c r="C389" s="61">
        <v>9</v>
      </c>
      <c r="D389" s="54"/>
      <c r="E389" s="63">
        <v>13.26</v>
      </c>
      <c r="F389" s="62">
        <v>9</v>
      </c>
      <c r="H389" s="64">
        <v>12.36</v>
      </c>
      <c r="I389" s="76">
        <v>15</v>
      </c>
      <c r="J389" s="74"/>
      <c r="K389" s="64">
        <v>14.56</v>
      </c>
      <c r="L389" s="61">
        <v>12</v>
      </c>
      <c r="N389" s="86"/>
      <c r="O389" s="88"/>
      <c r="P389" s="71"/>
      <c r="Q389" s="63">
        <v>10.16</v>
      </c>
      <c r="R389" s="76">
        <v>1</v>
      </c>
    </row>
    <row r="390" spans="2:18" ht="15.75">
      <c r="B390" s="64">
        <v>12.27</v>
      </c>
      <c r="C390" s="61">
        <v>9</v>
      </c>
      <c r="D390" s="54"/>
      <c r="E390" s="63">
        <v>13.27</v>
      </c>
      <c r="F390" s="62">
        <v>9</v>
      </c>
      <c r="H390" s="64">
        <v>12.37</v>
      </c>
      <c r="I390" s="76">
        <v>15</v>
      </c>
      <c r="J390" s="74"/>
      <c r="K390" s="64">
        <v>14.57</v>
      </c>
      <c r="L390" s="61">
        <v>12</v>
      </c>
      <c r="N390" s="86"/>
      <c r="O390" s="88"/>
      <c r="P390" s="71"/>
      <c r="Q390" s="63">
        <v>10.17</v>
      </c>
      <c r="R390" s="76">
        <v>1</v>
      </c>
    </row>
    <row r="391" spans="2:18" ht="15.75">
      <c r="B391" s="64">
        <v>12.28</v>
      </c>
      <c r="C391" s="61">
        <v>9</v>
      </c>
      <c r="D391" s="54"/>
      <c r="E391" s="63">
        <v>13.28</v>
      </c>
      <c r="F391" s="62">
        <v>9</v>
      </c>
      <c r="H391" s="64">
        <v>12.38</v>
      </c>
      <c r="I391" s="76">
        <v>15</v>
      </c>
      <c r="J391" s="74"/>
      <c r="K391" s="64">
        <v>14.58</v>
      </c>
      <c r="L391" s="61">
        <v>12</v>
      </c>
      <c r="N391" s="86"/>
      <c r="O391" s="88"/>
      <c r="P391" s="71"/>
      <c r="Q391" s="63">
        <v>10.18</v>
      </c>
      <c r="R391" s="76">
        <v>1</v>
      </c>
    </row>
    <row r="392" spans="2:18" ht="15.75">
      <c r="B392" s="64">
        <v>12.29</v>
      </c>
      <c r="C392" s="61">
        <v>9</v>
      </c>
      <c r="D392" s="54"/>
      <c r="E392" s="63">
        <v>13.29</v>
      </c>
      <c r="F392" s="62">
        <v>9</v>
      </c>
      <c r="H392" s="64">
        <v>12.39</v>
      </c>
      <c r="I392" s="76">
        <v>15</v>
      </c>
      <c r="J392" s="74"/>
      <c r="K392" s="64">
        <v>14.59</v>
      </c>
      <c r="L392" s="61">
        <v>12</v>
      </c>
      <c r="N392" s="86"/>
      <c r="O392" s="88"/>
      <c r="P392" s="71"/>
      <c r="Q392" s="63">
        <v>10.19</v>
      </c>
      <c r="R392" s="76">
        <v>1</v>
      </c>
    </row>
    <row r="393" spans="2:18" ht="15.75">
      <c r="B393" s="64">
        <v>12.3</v>
      </c>
      <c r="C393" s="61">
        <v>9</v>
      </c>
      <c r="D393" s="54"/>
      <c r="E393" s="63">
        <v>13.3</v>
      </c>
      <c r="F393" s="62">
        <v>9</v>
      </c>
      <c r="H393" s="64">
        <v>12.4</v>
      </c>
      <c r="I393" s="76">
        <v>15</v>
      </c>
      <c r="J393" s="74"/>
      <c r="K393" s="64">
        <v>15</v>
      </c>
      <c r="L393" s="61">
        <v>12</v>
      </c>
      <c r="N393" s="86"/>
      <c r="O393" s="88"/>
      <c r="P393" s="71"/>
      <c r="Q393" s="63">
        <v>10.199999999999999</v>
      </c>
      <c r="R393" s="76">
        <v>1</v>
      </c>
    </row>
    <row r="394" spans="2:18" ht="15.75">
      <c r="B394" s="64">
        <v>12.31</v>
      </c>
      <c r="C394" s="61">
        <v>8</v>
      </c>
      <c r="D394" s="54"/>
      <c r="E394" s="63">
        <v>13.31</v>
      </c>
      <c r="F394" s="62">
        <v>9</v>
      </c>
      <c r="H394" s="64">
        <v>12.41</v>
      </c>
      <c r="I394" s="76">
        <v>14</v>
      </c>
      <c r="J394" s="74"/>
      <c r="K394" s="64">
        <v>15.01</v>
      </c>
      <c r="L394" s="61">
        <v>12</v>
      </c>
      <c r="N394" s="86"/>
      <c r="O394" s="88"/>
      <c r="P394" s="71"/>
      <c r="Q394" s="63">
        <v>10.210000000000001</v>
      </c>
      <c r="R394" s="76">
        <v>1</v>
      </c>
    </row>
    <row r="395" spans="2:18" ht="15.75">
      <c r="B395" s="64">
        <v>12.32</v>
      </c>
      <c r="C395" s="61">
        <v>8</v>
      </c>
      <c r="D395" s="54"/>
      <c r="E395" s="63">
        <v>13.32</v>
      </c>
      <c r="F395" s="62">
        <v>9</v>
      </c>
      <c r="H395" s="64">
        <v>12.42</v>
      </c>
      <c r="I395" s="76">
        <v>14</v>
      </c>
      <c r="J395" s="74"/>
      <c r="K395" s="64">
        <v>15.02</v>
      </c>
      <c r="L395" s="61">
        <v>12</v>
      </c>
      <c r="N395" s="86"/>
      <c r="O395" s="88"/>
      <c r="P395" s="71"/>
      <c r="Q395" s="63">
        <v>10.220000000000001</v>
      </c>
      <c r="R395" s="76">
        <v>1</v>
      </c>
    </row>
    <row r="396" spans="2:18" ht="15.75">
      <c r="B396" s="64">
        <v>12.33</v>
      </c>
      <c r="C396" s="61">
        <v>8</v>
      </c>
      <c r="D396" s="54"/>
      <c r="E396" s="63">
        <v>13.33</v>
      </c>
      <c r="F396" s="62">
        <v>9</v>
      </c>
      <c r="H396" s="64">
        <v>12.43</v>
      </c>
      <c r="I396" s="76">
        <v>14</v>
      </c>
      <c r="J396" s="74"/>
      <c r="K396" s="64">
        <v>15.03</v>
      </c>
      <c r="L396" s="61">
        <v>12</v>
      </c>
      <c r="N396" s="86"/>
      <c r="O396" s="88"/>
      <c r="P396" s="71"/>
      <c r="Q396" s="63">
        <v>10.23</v>
      </c>
      <c r="R396" s="76">
        <v>1</v>
      </c>
    </row>
    <row r="397" spans="2:18" ht="15.75">
      <c r="B397" s="64">
        <v>12.34</v>
      </c>
      <c r="C397" s="61">
        <v>8</v>
      </c>
      <c r="D397" s="54"/>
      <c r="E397" s="63">
        <v>13.34</v>
      </c>
      <c r="F397" s="62">
        <v>9</v>
      </c>
      <c r="H397" s="64">
        <v>12.44</v>
      </c>
      <c r="I397" s="76">
        <v>14</v>
      </c>
      <c r="J397" s="74"/>
      <c r="K397" s="64">
        <v>15.04</v>
      </c>
      <c r="L397" s="61">
        <v>12</v>
      </c>
      <c r="N397" s="86"/>
      <c r="O397" s="88"/>
      <c r="P397" s="71"/>
      <c r="Q397" s="63">
        <v>10.24</v>
      </c>
      <c r="R397" s="76">
        <v>1</v>
      </c>
    </row>
    <row r="398" spans="2:18" ht="15.75">
      <c r="B398" s="64">
        <v>12.35</v>
      </c>
      <c r="C398" s="61">
        <v>8</v>
      </c>
      <c r="D398" s="54"/>
      <c r="E398" s="63">
        <v>13.35</v>
      </c>
      <c r="F398" s="62">
        <v>9</v>
      </c>
      <c r="H398" s="64">
        <v>12.45</v>
      </c>
      <c r="I398" s="76">
        <v>14</v>
      </c>
      <c r="J398" s="74"/>
      <c r="K398" s="64">
        <v>15.05</v>
      </c>
      <c r="L398" s="61">
        <v>11</v>
      </c>
      <c r="N398" s="86"/>
      <c r="O398" s="88"/>
      <c r="P398" s="71"/>
      <c r="Q398" s="63">
        <v>10.25</v>
      </c>
      <c r="R398" s="76">
        <v>1</v>
      </c>
    </row>
    <row r="399" spans="2:18" ht="15.75">
      <c r="B399" s="64">
        <v>12.36</v>
      </c>
      <c r="C399" s="61">
        <v>8</v>
      </c>
      <c r="D399" s="54"/>
      <c r="E399" s="63">
        <v>13.36</v>
      </c>
      <c r="F399" s="61">
        <v>8</v>
      </c>
      <c r="H399" s="64">
        <v>12.46</v>
      </c>
      <c r="I399" s="76">
        <v>14</v>
      </c>
      <c r="J399" s="74"/>
      <c r="K399" s="64">
        <v>15.06</v>
      </c>
      <c r="L399" s="61">
        <v>11</v>
      </c>
      <c r="N399" s="86"/>
      <c r="O399" s="88"/>
      <c r="P399" s="71"/>
      <c r="Q399" s="63">
        <v>10.26</v>
      </c>
      <c r="R399" s="76">
        <v>1</v>
      </c>
    </row>
    <row r="400" spans="2:18" ht="15.75">
      <c r="B400" s="64">
        <v>12.37</v>
      </c>
      <c r="C400" s="61">
        <v>8</v>
      </c>
      <c r="D400" s="54"/>
      <c r="E400" s="63">
        <v>13.37</v>
      </c>
      <c r="F400" s="61">
        <v>8</v>
      </c>
      <c r="H400" s="64">
        <v>12.47</v>
      </c>
      <c r="I400" s="76">
        <v>14</v>
      </c>
      <c r="J400" s="74"/>
      <c r="K400" s="64">
        <v>15.07</v>
      </c>
      <c r="L400" s="61">
        <v>11</v>
      </c>
      <c r="N400" s="86"/>
      <c r="O400" s="88"/>
      <c r="P400" s="71"/>
      <c r="Q400" s="63">
        <v>10.27</v>
      </c>
      <c r="R400" s="76">
        <v>1</v>
      </c>
    </row>
    <row r="401" spans="2:26" ht="15.75">
      <c r="B401" s="64">
        <v>12.38</v>
      </c>
      <c r="C401" s="61">
        <v>8</v>
      </c>
      <c r="D401" s="54"/>
      <c r="E401" s="63">
        <v>13.38</v>
      </c>
      <c r="F401" s="61">
        <v>8</v>
      </c>
      <c r="H401" s="64">
        <v>12.48</v>
      </c>
      <c r="I401" s="76">
        <v>14</v>
      </c>
      <c r="J401" s="74"/>
      <c r="K401" s="64">
        <v>15.08</v>
      </c>
      <c r="L401" s="61">
        <v>11</v>
      </c>
      <c r="N401" s="86"/>
      <c r="O401" s="88"/>
      <c r="P401" s="71"/>
      <c r="Q401" s="63">
        <v>10.28</v>
      </c>
      <c r="R401" s="76">
        <v>1</v>
      </c>
    </row>
    <row r="402" spans="2:26" ht="15.75">
      <c r="B402" s="64">
        <v>12.39</v>
      </c>
      <c r="C402" s="61">
        <v>8</v>
      </c>
      <c r="D402" s="54"/>
      <c r="E402" s="63">
        <v>13.39</v>
      </c>
      <c r="F402" s="61">
        <v>8</v>
      </c>
      <c r="H402" s="64">
        <v>12.49</v>
      </c>
      <c r="I402" s="76">
        <v>14</v>
      </c>
      <c r="J402" s="74"/>
      <c r="K402" s="64">
        <v>15.09</v>
      </c>
      <c r="L402" s="61">
        <v>11</v>
      </c>
      <c r="N402" s="86"/>
      <c r="O402" s="88"/>
      <c r="P402" s="71"/>
      <c r="Q402" s="63">
        <v>10.29</v>
      </c>
      <c r="R402" s="76">
        <v>1</v>
      </c>
    </row>
    <row r="403" spans="2:26" ht="15.75">
      <c r="B403" s="64">
        <v>12.4</v>
      </c>
      <c r="C403" s="61">
        <v>8</v>
      </c>
      <c r="D403" s="54"/>
      <c r="E403" s="63">
        <v>13.4</v>
      </c>
      <c r="F403" s="61">
        <v>8</v>
      </c>
      <c r="H403" s="64">
        <v>12.5</v>
      </c>
      <c r="I403" s="76">
        <v>14</v>
      </c>
      <c r="J403" s="74"/>
      <c r="K403" s="64">
        <v>15.1</v>
      </c>
      <c r="L403" s="61">
        <v>11</v>
      </c>
      <c r="N403" s="86"/>
      <c r="O403" s="88"/>
      <c r="P403" s="71"/>
      <c r="Q403" s="63">
        <v>10.3</v>
      </c>
      <c r="R403" s="76">
        <v>1</v>
      </c>
    </row>
    <row r="404" spans="2:26" ht="15.75">
      <c r="B404" s="64">
        <v>12.41</v>
      </c>
      <c r="C404" s="61">
        <v>8</v>
      </c>
      <c r="D404" s="54"/>
      <c r="E404" s="63">
        <v>13.41</v>
      </c>
      <c r="F404" s="61">
        <v>8</v>
      </c>
      <c r="H404" s="64">
        <v>12.51</v>
      </c>
      <c r="I404" s="76">
        <v>14</v>
      </c>
      <c r="J404" s="74"/>
      <c r="K404" s="64">
        <v>15.11</v>
      </c>
      <c r="L404" s="61">
        <v>11</v>
      </c>
      <c r="N404" s="89"/>
      <c r="O404" s="90"/>
      <c r="P404" s="71"/>
      <c r="Q404" s="91">
        <v>0</v>
      </c>
      <c r="R404" s="92">
        <v>0</v>
      </c>
    </row>
    <row r="405" spans="2:26" ht="15.75">
      <c r="B405" s="64">
        <v>12.42</v>
      </c>
      <c r="C405" s="61">
        <v>8</v>
      </c>
      <c r="D405" s="54"/>
      <c r="E405" s="63">
        <v>13.42</v>
      </c>
      <c r="F405" s="61">
        <v>8</v>
      </c>
      <c r="H405" s="64">
        <v>12.52</v>
      </c>
      <c r="I405" s="76">
        <v>14</v>
      </c>
      <c r="J405" s="74"/>
      <c r="K405" s="64">
        <v>15.12</v>
      </c>
      <c r="L405" s="61">
        <v>11</v>
      </c>
    </row>
    <row r="406" spans="2:26" ht="15.75">
      <c r="B406" s="64">
        <v>12.43</v>
      </c>
      <c r="C406" s="61">
        <v>8</v>
      </c>
      <c r="D406" s="54"/>
      <c r="E406" s="63">
        <v>13.43</v>
      </c>
      <c r="F406" s="61">
        <v>8</v>
      </c>
      <c r="H406" s="64">
        <v>12.53</v>
      </c>
      <c r="I406" s="76">
        <v>14</v>
      </c>
      <c r="J406" s="74"/>
      <c r="K406" s="64">
        <v>15.13</v>
      </c>
      <c r="L406" s="61">
        <v>11</v>
      </c>
    </row>
    <row r="407" spans="2:26" ht="15.75">
      <c r="B407" s="64">
        <v>12.44</v>
      </c>
      <c r="C407" s="61">
        <v>8</v>
      </c>
      <c r="D407" s="54"/>
      <c r="E407" s="63">
        <v>13.44</v>
      </c>
      <c r="F407" s="61">
        <v>8</v>
      </c>
      <c r="H407" s="64">
        <v>12.54</v>
      </c>
      <c r="I407" s="76">
        <v>14</v>
      </c>
      <c r="J407" s="74"/>
      <c r="K407" s="64">
        <v>15.14</v>
      </c>
      <c r="L407" s="61">
        <v>11</v>
      </c>
    </row>
    <row r="408" spans="2:26" ht="15.75">
      <c r="B408" s="64">
        <v>12.45</v>
      </c>
      <c r="C408" s="61">
        <v>8</v>
      </c>
      <c r="D408" s="54"/>
      <c r="E408" s="63">
        <v>13.45</v>
      </c>
      <c r="F408" s="61">
        <v>8</v>
      </c>
      <c r="H408" s="64">
        <v>12.55</v>
      </c>
      <c r="I408" s="76">
        <v>14</v>
      </c>
      <c r="J408" s="74"/>
      <c r="K408" s="64">
        <v>15.15</v>
      </c>
      <c r="L408" s="61">
        <v>11</v>
      </c>
    </row>
    <row r="409" spans="2:26" ht="15.75">
      <c r="B409" s="64">
        <v>12.46</v>
      </c>
      <c r="C409" s="61">
        <v>7</v>
      </c>
      <c r="D409" s="54"/>
      <c r="E409" s="63">
        <v>13.46</v>
      </c>
      <c r="F409" s="61">
        <v>8</v>
      </c>
      <c r="H409" s="64">
        <v>12.56</v>
      </c>
      <c r="I409" s="76">
        <v>14</v>
      </c>
      <c r="J409" s="74"/>
      <c r="K409" s="64">
        <v>15.16</v>
      </c>
      <c r="L409" s="61">
        <v>11</v>
      </c>
    </row>
    <row r="410" spans="2:26" ht="15.75">
      <c r="B410" s="64">
        <v>12.47</v>
      </c>
      <c r="C410" s="61">
        <v>7</v>
      </c>
      <c r="D410" s="54"/>
      <c r="E410" s="63">
        <v>13.47</v>
      </c>
      <c r="F410" s="61">
        <v>8</v>
      </c>
      <c r="H410" s="64">
        <v>12.57</v>
      </c>
      <c r="I410" s="76">
        <v>14</v>
      </c>
      <c r="J410" s="74"/>
      <c r="K410" s="64">
        <v>15.17</v>
      </c>
      <c r="L410" s="61">
        <v>10</v>
      </c>
    </row>
    <row r="411" spans="2:26" ht="15.75">
      <c r="B411" s="64">
        <v>12.48</v>
      </c>
      <c r="C411" s="61">
        <v>7</v>
      </c>
      <c r="D411" s="54"/>
      <c r="E411" s="63">
        <v>13.48</v>
      </c>
      <c r="F411" s="61">
        <v>8</v>
      </c>
      <c r="H411" s="64">
        <v>12.58</v>
      </c>
      <c r="I411" s="76">
        <v>14</v>
      </c>
      <c r="J411" s="74"/>
      <c r="K411" s="64">
        <v>15.18</v>
      </c>
      <c r="L411" s="61">
        <v>10</v>
      </c>
    </row>
    <row r="412" spans="2:26" ht="15.75">
      <c r="B412" s="64">
        <v>12.49</v>
      </c>
      <c r="C412" s="61">
        <v>7</v>
      </c>
      <c r="D412" s="54"/>
      <c r="E412" s="63">
        <v>13.49</v>
      </c>
      <c r="F412" s="61">
        <v>8</v>
      </c>
      <c r="H412" s="64">
        <v>12.59</v>
      </c>
      <c r="I412" s="76">
        <v>14</v>
      </c>
      <c r="J412" s="74"/>
      <c r="K412" s="64">
        <v>15.19</v>
      </c>
      <c r="L412" s="61">
        <v>10</v>
      </c>
    </row>
    <row r="413" spans="2:26" ht="15.75">
      <c r="B413" s="64">
        <v>12.5</v>
      </c>
      <c r="C413" s="61">
        <v>7</v>
      </c>
      <c r="D413" s="54"/>
      <c r="E413" s="63">
        <v>13.5</v>
      </c>
      <c r="F413" s="61">
        <v>8</v>
      </c>
      <c r="H413" s="64">
        <v>13</v>
      </c>
      <c r="I413" s="76">
        <v>14</v>
      </c>
      <c r="J413" s="74"/>
      <c r="K413" s="64">
        <v>15.2</v>
      </c>
      <c r="L413" s="61">
        <v>10</v>
      </c>
    </row>
    <row r="414" spans="2:26" ht="15.75">
      <c r="B414" s="64">
        <v>12.51</v>
      </c>
      <c r="C414" s="61">
        <v>7</v>
      </c>
      <c r="D414" s="54"/>
      <c r="E414" s="63">
        <v>13.51</v>
      </c>
      <c r="F414" s="61">
        <v>8</v>
      </c>
      <c r="H414" s="64">
        <v>13.01</v>
      </c>
      <c r="I414" s="76">
        <v>13</v>
      </c>
      <c r="J414" s="74"/>
      <c r="K414" s="64">
        <v>15.21</v>
      </c>
      <c r="L414" s="61">
        <v>10</v>
      </c>
    </row>
    <row r="415" spans="2:26" s="2" customFormat="1" ht="15.75">
      <c r="B415" s="64">
        <v>12.52</v>
      </c>
      <c r="C415" s="61">
        <v>7</v>
      </c>
      <c r="D415" s="54"/>
      <c r="E415" s="63">
        <v>13.52</v>
      </c>
      <c r="F415" s="61">
        <v>8</v>
      </c>
      <c r="H415" s="64">
        <v>13.02</v>
      </c>
      <c r="I415" s="76">
        <v>13</v>
      </c>
      <c r="J415" s="74"/>
      <c r="K415" s="64">
        <v>15.22</v>
      </c>
      <c r="L415" s="61">
        <v>10</v>
      </c>
      <c r="S415"/>
      <c r="T415" s="93"/>
      <c r="U415"/>
      <c r="V415"/>
      <c r="W415"/>
      <c r="X415"/>
      <c r="Y415"/>
      <c r="Z415"/>
    </row>
    <row r="416" spans="2:26" s="2" customFormat="1" ht="15.75">
      <c r="B416" s="64">
        <v>12.53</v>
      </c>
      <c r="C416" s="61">
        <v>7</v>
      </c>
      <c r="D416" s="54"/>
      <c r="E416" s="63">
        <v>13.53</v>
      </c>
      <c r="F416" s="61">
        <v>8</v>
      </c>
      <c r="H416" s="64">
        <v>13.03</v>
      </c>
      <c r="I416" s="76">
        <v>13</v>
      </c>
      <c r="J416" s="74"/>
      <c r="K416" s="64">
        <v>15.23</v>
      </c>
      <c r="L416" s="61">
        <v>10</v>
      </c>
      <c r="S416"/>
      <c r="T416" s="93"/>
      <c r="U416"/>
      <c r="V416"/>
      <c r="W416"/>
      <c r="X416"/>
      <c r="Y416"/>
      <c r="Z416"/>
    </row>
    <row r="417" spans="2:26" s="2" customFormat="1" ht="15.75">
      <c r="B417" s="64">
        <v>12.54</v>
      </c>
      <c r="C417" s="61">
        <v>7</v>
      </c>
      <c r="D417" s="54"/>
      <c r="E417" s="63">
        <v>13.54</v>
      </c>
      <c r="F417" s="61">
        <v>8</v>
      </c>
      <c r="H417" s="64">
        <v>13.04</v>
      </c>
      <c r="I417" s="76">
        <v>13</v>
      </c>
      <c r="J417" s="74"/>
      <c r="K417" s="64">
        <v>15.24</v>
      </c>
      <c r="L417" s="61">
        <v>10</v>
      </c>
      <c r="S417"/>
      <c r="T417" s="93"/>
      <c r="U417"/>
      <c r="V417"/>
      <c r="W417"/>
      <c r="X417"/>
      <c r="Y417"/>
      <c r="Z417"/>
    </row>
    <row r="418" spans="2:26" s="2" customFormat="1" ht="15.75">
      <c r="B418" s="64">
        <v>12.55</v>
      </c>
      <c r="C418" s="61">
        <v>7</v>
      </c>
      <c r="D418" s="54"/>
      <c r="E418" s="63">
        <v>13.55</v>
      </c>
      <c r="F418" s="61">
        <v>8</v>
      </c>
      <c r="H418" s="64">
        <v>13.05</v>
      </c>
      <c r="I418" s="76">
        <v>13</v>
      </c>
      <c r="J418" s="74"/>
      <c r="K418" s="64">
        <v>15.25</v>
      </c>
      <c r="L418" s="61">
        <v>10</v>
      </c>
      <c r="S418"/>
      <c r="T418" s="93"/>
      <c r="U418"/>
      <c r="V418"/>
      <c r="W418"/>
      <c r="X418"/>
      <c r="Y418"/>
      <c r="Z418"/>
    </row>
    <row r="419" spans="2:26" s="2" customFormat="1" ht="15.75">
      <c r="B419" s="64">
        <v>12.56</v>
      </c>
      <c r="C419" s="61">
        <v>7</v>
      </c>
      <c r="D419" s="54"/>
      <c r="E419" s="63">
        <v>13.56</v>
      </c>
      <c r="F419" s="61">
        <v>8</v>
      </c>
      <c r="H419" s="64">
        <v>13.06</v>
      </c>
      <c r="I419" s="76">
        <v>13</v>
      </c>
      <c r="J419" s="74"/>
      <c r="K419" s="64">
        <v>15.26</v>
      </c>
      <c r="L419" s="61">
        <v>10</v>
      </c>
      <c r="S419"/>
      <c r="T419" s="93"/>
      <c r="U419"/>
      <c r="V419"/>
      <c r="W419"/>
      <c r="X419"/>
      <c r="Y419"/>
      <c r="Z419"/>
    </row>
    <row r="420" spans="2:26" s="2" customFormat="1" ht="15.75">
      <c r="B420" s="64">
        <v>12.57</v>
      </c>
      <c r="C420" s="61">
        <v>7</v>
      </c>
      <c r="D420" s="54"/>
      <c r="E420" s="63">
        <v>13.57</v>
      </c>
      <c r="F420" s="61">
        <v>8</v>
      </c>
      <c r="H420" s="64">
        <v>13.07</v>
      </c>
      <c r="I420" s="76">
        <v>13</v>
      </c>
      <c r="J420" s="74"/>
      <c r="K420" s="64">
        <v>15.27</v>
      </c>
      <c r="L420" s="61">
        <v>10</v>
      </c>
      <c r="S420"/>
      <c r="T420" s="93"/>
      <c r="U420"/>
      <c r="V420"/>
      <c r="W420"/>
      <c r="X420"/>
      <c r="Y420"/>
      <c r="Z420"/>
    </row>
    <row r="421" spans="2:26" s="2" customFormat="1" ht="15.75">
      <c r="B421" s="64">
        <v>12.58</v>
      </c>
      <c r="C421" s="61">
        <v>7</v>
      </c>
      <c r="D421" s="54"/>
      <c r="E421" s="63">
        <v>13.58</v>
      </c>
      <c r="F421" s="61">
        <v>8</v>
      </c>
      <c r="H421" s="64">
        <v>13.08</v>
      </c>
      <c r="I421" s="76">
        <v>13</v>
      </c>
      <c r="J421" s="74"/>
      <c r="K421" s="64">
        <v>15.28</v>
      </c>
      <c r="L421" s="61">
        <v>10</v>
      </c>
      <c r="S421"/>
      <c r="T421" s="93"/>
      <c r="U421"/>
      <c r="V421"/>
      <c r="W421"/>
      <c r="X421"/>
      <c r="Y421"/>
      <c r="Z421"/>
    </row>
    <row r="422" spans="2:26" s="2" customFormat="1" ht="15.75">
      <c r="B422" s="64">
        <v>12.59</v>
      </c>
      <c r="C422" s="61">
        <v>7</v>
      </c>
      <c r="D422" s="54"/>
      <c r="E422" s="63">
        <v>13.59</v>
      </c>
      <c r="F422" s="61">
        <v>8</v>
      </c>
      <c r="H422" s="64">
        <v>13.09</v>
      </c>
      <c r="I422" s="76">
        <v>13</v>
      </c>
      <c r="J422" s="74"/>
      <c r="K422" s="64">
        <v>15.29</v>
      </c>
      <c r="L422" s="61">
        <v>10</v>
      </c>
      <c r="S422"/>
      <c r="T422" s="93"/>
      <c r="U422"/>
      <c r="V422"/>
      <c r="W422"/>
      <c r="X422"/>
      <c r="Y422"/>
      <c r="Z422"/>
    </row>
    <row r="423" spans="2:26" s="2" customFormat="1" ht="15.75">
      <c r="B423" s="64">
        <v>13</v>
      </c>
      <c r="C423" s="61">
        <v>7</v>
      </c>
      <c r="D423" s="54"/>
      <c r="E423" s="63">
        <v>14</v>
      </c>
      <c r="F423" s="61">
        <v>8</v>
      </c>
      <c r="H423" s="64">
        <v>13.1</v>
      </c>
      <c r="I423" s="76">
        <v>13</v>
      </c>
      <c r="J423" s="74"/>
      <c r="K423" s="64">
        <v>15.3</v>
      </c>
      <c r="L423" s="61">
        <v>10</v>
      </c>
      <c r="S423"/>
      <c r="T423" s="93"/>
      <c r="U423"/>
      <c r="V423"/>
      <c r="W423"/>
      <c r="X423"/>
      <c r="Y423"/>
      <c r="Z423"/>
    </row>
    <row r="424" spans="2:26" s="2" customFormat="1" ht="15.75">
      <c r="B424" s="64">
        <v>13.01</v>
      </c>
      <c r="C424" s="61">
        <v>6</v>
      </c>
      <c r="D424" s="54"/>
      <c r="E424" s="63">
        <v>14.01</v>
      </c>
      <c r="F424" s="61">
        <v>7</v>
      </c>
      <c r="H424" s="64">
        <v>13.11</v>
      </c>
      <c r="I424" s="76">
        <v>13</v>
      </c>
      <c r="J424" s="74"/>
      <c r="K424" s="64">
        <v>15.31</v>
      </c>
      <c r="L424" s="61">
        <v>9</v>
      </c>
      <c r="S424"/>
      <c r="T424" s="93"/>
      <c r="U424"/>
      <c r="V424"/>
      <c r="W424"/>
      <c r="X424"/>
      <c r="Y424"/>
      <c r="Z424"/>
    </row>
    <row r="425" spans="2:26" s="2" customFormat="1" ht="15.75">
      <c r="B425" s="64">
        <v>13.02</v>
      </c>
      <c r="C425" s="61">
        <v>6</v>
      </c>
      <c r="D425" s="54"/>
      <c r="E425" s="63">
        <v>14.02</v>
      </c>
      <c r="F425" s="61">
        <v>7</v>
      </c>
      <c r="H425" s="64">
        <v>13.12</v>
      </c>
      <c r="I425" s="76">
        <v>13</v>
      </c>
      <c r="J425" s="74"/>
      <c r="K425" s="64">
        <v>15.32</v>
      </c>
      <c r="L425" s="61">
        <v>9</v>
      </c>
      <c r="S425"/>
      <c r="T425" s="93"/>
      <c r="U425"/>
      <c r="V425"/>
      <c r="W425"/>
      <c r="X425"/>
      <c r="Y425"/>
      <c r="Z425"/>
    </row>
    <row r="426" spans="2:26" s="2" customFormat="1" ht="15.75">
      <c r="B426" s="64">
        <v>13.03</v>
      </c>
      <c r="C426" s="61">
        <v>6</v>
      </c>
      <c r="D426" s="54"/>
      <c r="E426" s="63">
        <v>14.03</v>
      </c>
      <c r="F426" s="61">
        <v>7</v>
      </c>
      <c r="H426" s="64">
        <v>13.13</v>
      </c>
      <c r="I426" s="76">
        <v>13</v>
      </c>
      <c r="J426" s="74"/>
      <c r="K426" s="64">
        <v>15.33</v>
      </c>
      <c r="L426" s="61">
        <v>9</v>
      </c>
      <c r="S426"/>
      <c r="T426" s="93"/>
      <c r="U426"/>
      <c r="V426"/>
      <c r="W426"/>
      <c r="X426"/>
      <c r="Y426"/>
      <c r="Z426"/>
    </row>
    <row r="427" spans="2:26" s="2" customFormat="1" ht="15.75">
      <c r="B427" s="64">
        <v>13.04</v>
      </c>
      <c r="C427" s="61">
        <v>6</v>
      </c>
      <c r="D427" s="54"/>
      <c r="E427" s="63">
        <v>14.04</v>
      </c>
      <c r="F427" s="61">
        <v>7</v>
      </c>
      <c r="H427" s="64">
        <v>13.14</v>
      </c>
      <c r="I427" s="76">
        <v>13</v>
      </c>
      <c r="J427" s="74"/>
      <c r="K427" s="64">
        <v>15.34</v>
      </c>
      <c r="L427" s="61">
        <v>9</v>
      </c>
      <c r="S427"/>
      <c r="T427" s="93"/>
      <c r="U427"/>
      <c r="V427"/>
      <c r="W427"/>
      <c r="X427"/>
      <c r="Y427"/>
      <c r="Z427"/>
    </row>
    <row r="428" spans="2:26" s="2" customFormat="1" ht="15.75">
      <c r="B428" s="64">
        <v>13.05</v>
      </c>
      <c r="C428" s="61">
        <v>6</v>
      </c>
      <c r="D428" s="54"/>
      <c r="E428" s="63">
        <v>14.05</v>
      </c>
      <c r="F428" s="61">
        <v>7</v>
      </c>
      <c r="H428" s="64">
        <v>13.15</v>
      </c>
      <c r="I428" s="76">
        <v>13</v>
      </c>
      <c r="J428" s="74"/>
      <c r="K428" s="64">
        <v>15.35</v>
      </c>
      <c r="L428" s="61">
        <v>9</v>
      </c>
      <c r="S428"/>
      <c r="T428" s="93"/>
      <c r="U428"/>
      <c r="V428"/>
      <c r="W428"/>
      <c r="X428"/>
      <c r="Y428"/>
      <c r="Z428"/>
    </row>
    <row r="429" spans="2:26" s="2" customFormat="1" ht="15.75">
      <c r="B429" s="64">
        <v>13.06</v>
      </c>
      <c r="C429" s="61">
        <v>6</v>
      </c>
      <c r="D429" s="54"/>
      <c r="E429" s="63">
        <v>14.06</v>
      </c>
      <c r="F429" s="61">
        <v>7</v>
      </c>
      <c r="H429" s="64">
        <v>13.16</v>
      </c>
      <c r="I429" s="76">
        <v>13</v>
      </c>
      <c r="J429" s="74"/>
      <c r="K429" s="64">
        <v>15.36</v>
      </c>
      <c r="L429" s="61">
        <v>9</v>
      </c>
      <c r="S429"/>
      <c r="T429" s="93"/>
      <c r="U429"/>
      <c r="V429"/>
      <c r="W429"/>
      <c r="X429"/>
      <c r="Y429"/>
      <c r="Z429"/>
    </row>
    <row r="430" spans="2:26" s="2" customFormat="1" ht="15.75">
      <c r="B430" s="64">
        <v>13.07</v>
      </c>
      <c r="C430" s="61">
        <v>6</v>
      </c>
      <c r="D430" s="54"/>
      <c r="E430" s="63">
        <v>14.07</v>
      </c>
      <c r="F430" s="61">
        <v>7</v>
      </c>
      <c r="H430" s="64">
        <v>13.17</v>
      </c>
      <c r="I430" s="76">
        <v>13</v>
      </c>
      <c r="J430" s="74"/>
      <c r="K430" s="64">
        <v>15.37</v>
      </c>
      <c r="L430" s="61">
        <v>9</v>
      </c>
      <c r="S430"/>
      <c r="T430" s="93"/>
      <c r="U430"/>
      <c r="V430"/>
      <c r="W430"/>
      <c r="X430"/>
      <c r="Y430"/>
      <c r="Z430"/>
    </row>
    <row r="431" spans="2:26" s="2" customFormat="1" ht="15.75">
      <c r="B431" s="64">
        <v>13.08</v>
      </c>
      <c r="C431" s="61">
        <v>6</v>
      </c>
      <c r="D431" s="54"/>
      <c r="E431" s="63">
        <v>14.08</v>
      </c>
      <c r="F431" s="61">
        <v>7</v>
      </c>
      <c r="H431" s="64">
        <v>13.18</v>
      </c>
      <c r="I431" s="76">
        <v>13</v>
      </c>
      <c r="J431" s="74"/>
      <c r="K431" s="64">
        <v>15.38</v>
      </c>
      <c r="L431" s="61">
        <v>9</v>
      </c>
      <c r="S431"/>
      <c r="T431" s="93"/>
      <c r="U431"/>
      <c r="V431"/>
      <c r="W431"/>
      <c r="X431"/>
      <c r="Y431"/>
      <c r="Z431"/>
    </row>
    <row r="432" spans="2:26" s="2" customFormat="1" ht="15.75">
      <c r="B432" s="64">
        <v>13.09</v>
      </c>
      <c r="C432" s="61">
        <v>6</v>
      </c>
      <c r="D432" s="54"/>
      <c r="E432" s="63">
        <v>14.09</v>
      </c>
      <c r="F432" s="61">
        <v>7</v>
      </c>
      <c r="H432" s="64">
        <v>13.19</v>
      </c>
      <c r="I432" s="76">
        <v>13</v>
      </c>
      <c r="J432" s="74"/>
      <c r="K432" s="64">
        <v>15.39</v>
      </c>
      <c r="L432" s="61">
        <v>9</v>
      </c>
      <c r="S432"/>
      <c r="T432" s="93"/>
      <c r="U432"/>
      <c r="V432"/>
      <c r="W432"/>
      <c r="X432"/>
      <c r="Y432"/>
      <c r="Z432"/>
    </row>
    <row r="433" spans="2:26" s="2" customFormat="1" ht="15.75">
      <c r="B433" s="64">
        <v>13.1</v>
      </c>
      <c r="C433" s="61">
        <v>6</v>
      </c>
      <c r="D433" s="54"/>
      <c r="E433" s="63">
        <v>14.1</v>
      </c>
      <c r="F433" s="61">
        <v>7</v>
      </c>
      <c r="H433" s="64">
        <v>13.2</v>
      </c>
      <c r="I433" s="76">
        <v>13</v>
      </c>
      <c r="J433" s="74"/>
      <c r="K433" s="64">
        <v>15.4</v>
      </c>
      <c r="L433" s="61">
        <v>9</v>
      </c>
      <c r="S433"/>
      <c r="T433" s="93"/>
      <c r="U433"/>
      <c r="V433"/>
      <c r="W433"/>
      <c r="X433"/>
      <c r="Y433"/>
      <c r="Z433"/>
    </row>
    <row r="434" spans="2:26" s="2" customFormat="1" ht="15.75">
      <c r="B434" s="64">
        <v>13.11</v>
      </c>
      <c r="C434" s="61">
        <v>6</v>
      </c>
      <c r="D434" s="54"/>
      <c r="E434" s="63">
        <v>14.11</v>
      </c>
      <c r="F434" s="61">
        <v>7</v>
      </c>
      <c r="H434" s="64">
        <v>13.21</v>
      </c>
      <c r="I434" s="76">
        <v>13</v>
      </c>
      <c r="J434" s="74"/>
      <c r="K434" s="64">
        <v>15.41</v>
      </c>
      <c r="L434" s="61">
        <v>9</v>
      </c>
      <c r="S434"/>
      <c r="T434" s="93"/>
      <c r="U434"/>
      <c r="V434"/>
      <c r="W434"/>
      <c r="X434"/>
      <c r="Y434"/>
      <c r="Z434"/>
    </row>
    <row r="435" spans="2:26" s="2" customFormat="1" ht="15.75">
      <c r="B435" s="64">
        <v>13.12</v>
      </c>
      <c r="C435" s="61">
        <v>6</v>
      </c>
      <c r="D435" s="54"/>
      <c r="E435" s="63">
        <v>14.12</v>
      </c>
      <c r="F435" s="61">
        <v>7</v>
      </c>
      <c r="H435" s="64">
        <v>13.22</v>
      </c>
      <c r="I435" s="76">
        <v>13</v>
      </c>
      <c r="J435" s="74"/>
      <c r="K435" s="64">
        <v>15.42</v>
      </c>
      <c r="L435" s="61">
        <v>9</v>
      </c>
      <c r="S435"/>
      <c r="T435" s="93"/>
      <c r="U435"/>
      <c r="V435"/>
      <c r="W435"/>
      <c r="X435"/>
      <c r="Y435"/>
      <c r="Z435"/>
    </row>
    <row r="436" spans="2:26" s="2" customFormat="1" ht="15.75">
      <c r="B436" s="64">
        <v>13.13</v>
      </c>
      <c r="C436" s="61">
        <v>6</v>
      </c>
      <c r="D436" s="54"/>
      <c r="E436" s="63">
        <v>14.13</v>
      </c>
      <c r="F436" s="61">
        <v>7</v>
      </c>
      <c r="H436" s="64">
        <v>13.23</v>
      </c>
      <c r="I436" s="76">
        <v>13</v>
      </c>
      <c r="J436" s="74"/>
      <c r="K436" s="64">
        <v>15.43</v>
      </c>
      <c r="L436" s="61">
        <v>9</v>
      </c>
      <c r="S436"/>
      <c r="T436" s="93"/>
      <c r="U436"/>
      <c r="V436"/>
      <c r="W436"/>
      <c r="X436"/>
      <c r="Y436"/>
      <c r="Z436"/>
    </row>
    <row r="437" spans="2:26" s="2" customFormat="1" ht="15.75">
      <c r="B437" s="64">
        <v>13.14</v>
      </c>
      <c r="C437" s="61">
        <v>6</v>
      </c>
      <c r="D437" s="54"/>
      <c r="E437" s="63">
        <v>14.14</v>
      </c>
      <c r="F437" s="61">
        <v>7</v>
      </c>
      <c r="H437" s="64">
        <v>13.24</v>
      </c>
      <c r="I437" s="76">
        <v>13</v>
      </c>
      <c r="J437" s="74"/>
      <c r="K437" s="64">
        <v>15.44</v>
      </c>
      <c r="L437" s="61">
        <v>9</v>
      </c>
      <c r="S437"/>
      <c r="T437" s="93"/>
      <c r="U437"/>
      <c r="V437"/>
      <c r="W437"/>
      <c r="X437"/>
      <c r="Y437"/>
      <c r="Z437"/>
    </row>
    <row r="438" spans="2:26" s="2" customFormat="1" ht="15.75">
      <c r="B438" s="64">
        <v>13.15</v>
      </c>
      <c r="C438" s="61">
        <v>6</v>
      </c>
      <c r="D438" s="54"/>
      <c r="E438" s="63">
        <v>14.15</v>
      </c>
      <c r="F438" s="61">
        <v>7</v>
      </c>
      <c r="H438" s="64">
        <v>13.25</v>
      </c>
      <c r="I438" s="76">
        <v>13</v>
      </c>
      <c r="J438" s="74"/>
      <c r="K438" s="64">
        <v>15.45</v>
      </c>
      <c r="L438" s="61">
        <v>9</v>
      </c>
      <c r="S438"/>
      <c r="T438" s="93"/>
      <c r="U438"/>
      <c r="V438"/>
      <c r="W438"/>
      <c r="X438"/>
      <c r="Y438"/>
      <c r="Z438"/>
    </row>
    <row r="439" spans="2:26" s="2" customFormat="1" ht="15.75">
      <c r="B439" s="64">
        <v>13.16</v>
      </c>
      <c r="C439" s="61">
        <v>6</v>
      </c>
      <c r="D439" s="54"/>
      <c r="E439" s="63">
        <v>14.16</v>
      </c>
      <c r="F439" s="61">
        <v>7</v>
      </c>
      <c r="H439" s="64">
        <v>13.26</v>
      </c>
      <c r="I439" s="76">
        <v>12</v>
      </c>
      <c r="J439" s="74"/>
      <c r="K439" s="64">
        <v>15.46</v>
      </c>
      <c r="L439" s="61">
        <v>9</v>
      </c>
      <c r="S439"/>
      <c r="T439" s="93"/>
      <c r="U439"/>
      <c r="V439"/>
      <c r="W439"/>
      <c r="X439"/>
      <c r="Y439"/>
      <c r="Z439"/>
    </row>
    <row r="440" spans="2:26" s="2" customFormat="1" ht="15.75">
      <c r="B440" s="64">
        <v>13.17</v>
      </c>
      <c r="C440" s="61">
        <v>6</v>
      </c>
      <c r="D440" s="54"/>
      <c r="E440" s="63">
        <v>14.17</v>
      </c>
      <c r="F440" s="61">
        <v>7</v>
      </c>
      <c r="H440" s="64">
        <v>13.27</v>
      </c>
      <c r="I440" s="76">
        <v>12</v>
      </c>
      <c r="J440" s="74"/>
      <c r="K440" s="64">
        <v>15.47</v>
      </c>
      <c r="L440" s="61">
        <v>8</v>
      </c>
      <c r="S440"/>
      <c r="T440" s="93"/>
      <c r="U440"/>
      <c r="V440"/>
      <c r="W440"/>
      <c r="X440"/>
      <c r="Y440"/>
      <c r="Z440"/>
    </row>
    <row r="441" spans="2:26" s="2" customFormat="1" ht="15.75">
      <c r="B441" s="64">
        <v>13.18</v>
      </c>
      <c r="C441" s="61">
        <v>6</v>
      </c>
      <c r="D441" s="54"/>
      <c r="E441" s="63">
        <v>14.18</v>
      </c>
      <c r="F441" s="61">
        <v>7</v>
      </c>
      <c r="H441" s="64">
        <v>13.28</v>
      </c>
      <c r="I441" s="76">
        <v>12</v>
      </c>
      <c r="J441" s="74"/>
      <c r="K441" s="64">
        <v>15.48</v>
      </c>
      <c r="L441" s="61">
        <v>8</v>
      </c>
      <c r="S441"/>
      <c r="T441" s="93"/>
      <c r="U441"/>
      <c r="V441"/>
      <c r="W441"/>
      <c r="X441"/>
      <c r="Y441"/>
      <c r="Z441"/>
    </row>
    <row r="442" spans="2:26" s="2" customFormat="1" ht="15.75">
      <c r="B442" s="64">
        <v>13.19</v>
      </c>
      <c r="C442" s="61">
        <v>6</v>
      </c>
      <c r="D442" s="54"/>
      <c r="E442" s="63">
        <v>14.19</v>
      </c>
      <c r="F442" s="61">
        <v>7</v>
      </c>
      <c r="H442" s="64">
        <v>13.29</v>
      </c>
      <c r="I442" s="76">
        <v>12</v>
      </c>
      <c r="J442" s="74"/>
      <c r="K442" s="64">
        <v>15.49</v>
      </c>
      <c r="L442" s="61">
        <v>8</v>
      </c>
      <c r="S442"/>
      <c r="T442" s="93"/>
      <c r="U442"/>
      <c r="V442"/>
      <c r="W442"/>
      <c r="X442"/>
      <c r="Y442"/>
      <c r="Z442"/>
    </row>
    <row r="443" spans="2:26" s="2" customFormat="1" ht="15.75">
      <c r="B443" s="64">
        <v>13.2</v>
      </c>
      <c r="C443" s="61">
        <v>6</v>
      </c>
      <c r="D443" s="54"/>
      <c r="E443" s="63">
        <v>14.2</v>
      </c>
      <c r="F443" s="61">
        <v>7</v>
      </c>
      <c r="H443" s="64">
        <v>13.3</v>
      </c>
      <c r="I443" s="76">
        <v>12</v>
      </c>
      <c r="J443" s="74"/>
      <c r="K443" s="64">
        <v>15.5</v>
      </c>
      <c r="L443" s="61">
        <v>8</v>
      </c>
      <c r="S443"/>
      <c r="T443" s="93"/>
      <c r="U443"/>
      <c r="V443"/>
      <c r="W443"/>
      <c r="X443"/>
      <c r="Y443"/>
      <c r="Z443"/>
    </row>
    <row r="444" spans="2:26" s="2" customFormat="1" ht="15.75">
      <c r="B444" s="64">
        <v>13.21</v>
      </c>
      <c r="C444" s="61">
        <v>5</v>
      </c>
      <c r="D444" s="54"/>
      <c r="E444" s="63">
        <v>14.21</v>
      </c>
      <c r="F444" s="61">
        <v>7</v>
      </c>
      <c r="H444" s="64">
        <v>13.31</v>
      </c>
      <c r="I444" s="76">
        <v>12</v>
      </c>
      <c r="J444" s="74"/>
      <c r="K444" s="64">
        <v>15.51</v>
      </c>
      <c r="L444" s="61">
        <v>8</v>
      </c>
      <c r="S444"/>
      <c r="T444" s="93"/>
      <c r="U444"/>
      <c r="V444"/>
      <c r="W444"/>
      <c r="X444"/>
      <c r="Y444"/>
      <c r="Z444"/>
    </row>
    <row r="445" spans="2:26" s="2" customFormat="1" ht="15.75">
      <c r="B445" s="64">
        <v>13.22</v>
      </c>
      <c r="C445" s="61">
        <v>5</v>
      </c>
      <c r="D445" s="54"/>
      <c r="E445" s="63">
        <v>14.22</v>
      </c>
      <c r="F445" s="61">
        <v>7</v>
      </c>
      <c r="H445" s="64">
        <v>13.32</v>
      </c>
      <c r="I445" s="76">
        <v>12</v>
      </c>
      <c r="J445" s="74"/>
      <c r="K445" s="64">
        <v>15.52</v>
      </c>
      <c r="L445" s="61">
        <v>8</v>
      </c>
      <c r="S445"/>
      <c r="T445" s="93"/>
      <c r="U445"/>
      <c r="V445"/>
      <c r="W445"/>
      <c r="X445"/>
      <c r="Y445"/>
      <c r="Z445"/>
    </row>
    <row r="446" spans="2:26" s="2" customFormat="1" ht="15.75">
      <c r="B446" s="64">
        <v>13.23</v>
      </c>
      <c r="C446" s="61">
        <v>5</v>
      </c>
      <c r="D446" s="54"/>
      <c r="E446" s="63">
        <v>14.23</v>
      </c>
      <c r="F446" s="61">
        <v>7</v>
      </c>
      <c r="H446" s="64">
        <v>13.33</v>
      </c>
      <c r="I446" s="76">
        <v>12</v>
      </c>
      <c r="J446" s="74"/>
      <c r="K446" s="64">
        <v>15.53</v>
      </c>
      <c r="L446" s="61">
        <v>8</v>
      </c>
      <c r="S446"/>
      <c r="T446" s="93"/>
      <c r="U446"/>
      <c r="V446"/>
      <c r="W446"/>
      <c r="X446"/>
      <c r="Y446"/>
      <c r="Z446"/>
    </row>
    <row r="447" spans="2:26" s="2" customFormat="1" ht="15.75">
      <c r="B447" s="64">
        <v>13.24</v>
      </c>
      <c r="C447" s="61">
        <v>5</v>
      </c>
      <c r="D447" s="54"/>
      <c r="E447" s="63">
        <v>14.24</v>
      </c>
      <c r="F447" s="61">
        <v>7</v>
      </c>
      <c r="H447" s="64">
        <v>13.34</v>
      </c>
      <c r="I447" s="76">
        <v>12</v>
      </c>
      <c r="J447" s="74"/>
      <c r="K447" s="64">
        <v>15.54</v>
      </c>
      <c r="L447" s="61">
        <v>8</v>
      </c>
      <c r="S447"/>
      <c r="T447" s="93"/>
      <c r="U447"/>
      <c r="V447"/>
      <c r="W447"/>
      <c r="X447"/>
      <c r="Y447"/>
      <c r="Z447"/>
    </row>
    <row r="448" spans="2:26" s="2" customFormat="1" ht="15.75">
      <c r="B448" s="64">
        <v>13.25</v>
      </c>
      <c r="C448" s="61">
        <v>5</v>
      </c>
      <c r="D448" s="54"/>
      <c r="E448" s="63">
        <v>14.25</v>
      </c>
      <c r="F448" s="61">
        <v>7</v>
      </c>
      <c r="H448" s="64">
        <v>13.35</v>
      </c>
      <c r="I448" s="76">
        <v>12</v>
      </c>
      <c r="J448" s="74"/>
      <c r="K448" s="64">
        <v>15.55</v>
      </c>
      <c r="L448" s="61">
        <v>8</v>
      </c>
      <c r="S448"/>
      <c r="T448" s="93"/>
      <c r="U448"/>
      <c r="V448"/>
      <c r="W448"/>
      <c r="X448"/>
      <c r="Y448"/>
      <c r="Z448"/>
    </row>
    <row r="449" spans="2:26" s="2" customFormat="1" ht="15.75">
      <c r="B449" s="64">
        <v>13.26</v>
      </c>
      <c r="C449" s="61">
        <v>5</v>
      </c>
      <c r="D449" s="54"/>
      <c r="E449" s="63">
        <v>14.26</v>
      </c>
      <c r="F449" s="61">
        <v>6</v>
      </c>
      <c r="H449" s="64">
        <v>13.36</v>
      </c>
      <c r="I449" s="76">
        <v>12</v>
      </c>
      <c r="J449" s="74"/>
      <c r="K449" s="64">
        <v>15.56</v>
      </c>
      <c r="L449" s="61">
        <v>8</v>
      </c>
      <c r="S449"/>
      <c r="T449" s="93"/>
      <c r="U449"/>
      <c r="V449"/>
      <c r="W449"/>
      <c r="X449"/>
      <c r="Y449"/>
      <c r="Z449"/>
    </row>
    <row r="450" spans="2:26" s="2" customFormat="1" ht="15.75">
      <c r="B450" s="64">
        <v>13.27</v>
      </c>
      <c r="C450" s="61">
        <v>5</v>
      </c>
      <c r="D450" s="54"/>
      <c r="E450" s="63">
        <v>14.27</v>
      </c>
      <c r="F450" s="61">
        <v>6</v>
      </c>
      <c r="H450" s="64">
        <v>13.37</v>
      </c>
      <c r="I450" s="76">
        <v>12</v>
      </c>
      <c r="J450" s="74"/>
      <c r="K450" s="64">
        <v>15.57</v>
      </c>
      <c r="L450" s="61">
        <v>8</v>
      </c>
      <c r="S450"/>
      <c r="T450" s="93"/>
      <c r="U450"/>
      <c r="V450"/>
      <c r="W450"/>
      <c r="X450"/>
      <c r="Y450"/>
      <c r="Z450"/>
    </row>
    <row r="451" spans="2:26" s="2" customFormat="1" ht="15.75">
      <c r="B451" s="64">
        <v>13.28</v>
      </c>
      <c r="C451" s="61">
        <v>5</v>
      </c>
      <c r="D451" s="54"/>
      <c r="E451" s="63">
        <v>14.28</v>
      </c>
      <c r="F451" s="61">
        <v>6</v>
      </c>
      <c r="H451" s="64">
        <v>13.38</v>
      </c>
      <c r="I451" s="76">
        <v>12</v>
      </c>
      <c r="J451" s="74"/>
      <c r="K451" s="64">
        <v>15.58</v>
      </c>
      <c r="L451" s="61">
        <v>8</v>
      </c>
      <c r="S451"/>
      <c r="T451" s="93"/>
      <c r="U451"/>
      <c r="V451"/>
      <c r="W451"/>
      <c r="X451"/>
      <c r="Y451"/>
      <c r="Z451"/>
    </row>
    <row r="452" spans="2:26" s="2" customFormat="1" ht="15.75">
      <c r="B452" s="64">
        <v>13.29</v>
      </c>
      <c r="C452" s="61">
        <v>5</v>
      </c>
      <c r="D452" s="54"/>
      <c r="E452" s="63">
        <v>14.29</v>
      </c>
      <c r="F452" s="61">
        <v>6</v>
      </c>
      <c r="H452" s="64">
        <v>13.39</v>
      </c>
      <c r="I452" s="76">
        <v>12</v>
      </c>
      <c r="J452" s="74"/>
      <c r="K452" s="64">
        <v>15.59</v>
      </c>
      <c r="L452" s="61">
        <v>8</v>
      </c>
      <c r="S452"/>
      <c r="T452" s="93"/>
      <c r="U452"/>
      <c r="V452"/>
      <c r="W452"/>
      <c r="X452"/>
      <c r="Y452"/>
      <c r="Z452"/>
    </row>
    <row r="453" spans="2:26" s="2" customFormat="1" ht="15.75">
      <c r="B453" s="64">
        <v>13.3</v>
      </c>
      <c r="C453" s="61">
        <v>5</v>
      </c>
      <c r="D453" s="54"/>
      <c r="E453" s="63">
        <v>14.3</v>
      </c>
      <c r="F453" s="61">
        <v>6</v>
      </c>
      <c r="H453" s="64">
        <v>13.4</v>
      </c>
      <c r="I453" s="76">
        <v>12</v>
      </c>
      <c r="J453" s="74"/>
      <c r="K453" s="64">
        <v>16</v>
      </c>
      <c r="L453" s="61">
        <v>8</v>
      </c>
      <c r="S453"/>
      <c r="T453" s="93"/>
      <c r="U453"/>
      <c r="V453"/>
      <c r="W453"/>
      <c r="X453"/>
      <c r="Y453"/>
      <c r="Z453"/>
    </row>
    <row r="454" spans="2:26" s="2" customFormat="1" ht="15.75">
      <c r="B454" s="64">
        <v>13.31</v>
      </c>
      <c r="C454" s="61">
        <v>5</v>
      </c>
      <c r="D454" s="54"/>
      <c r="E454" s="63">
        <v>14.31</v>
      </c>
      <c r="F454" s="61">
        <v>6</v>
      </c>
      <c r="H454" s="64">
        <v>13.41</v>
      </c>
      <c r="I454" s="76">
        <v>12</v>
      </c>
      <c r="J454" s="74"/>
      <c r="K454" s="64">
        <v>16.010000000000002</v>
      </c>
      <c r="L454" s="61">
        <v>8</v>
      </c>
      <c r="S454"/>
      <c r="T454" s="93"/>
      <c r="U454"/>
      <c r="V454"/>
      <c r="W454"/>
      <c r="X454"/>
      <c r="Y454"/>
      <c r="Z454"/>
    </row>
    <row r="455" spans="2:26" s="2" customFormat="1" ht="15.75">
      <c r="B455" s="64">
        <v>13.32</v>
      </c>
      <c r="C455" s="61">
        <v>5</v>
      </c>
      <c r="D455" s="54"/>
      <c r="E455" s="63">
        <v>14.32</v>
      </c>
      <c r="F455" s="61">
        <v>6</v>
      </c>
      <c r="H455" s="64">
        <v>13.42</v>
      </c>
      <c r="I455" s="76">
        <v>12</v>
      </c>
      <c r="J455" s="74"/>
      <c r="K455" s="64">
        <v>16.02</v>
      </c>
      <c r="L455" s="61">
        <v>8</v>
      </c>
      <c r="S455"/>
      <c r="T455" s="93"/>
      <c r="U455"/>
      <c r="V455"/>
      <c r="W455"/>
      <c r="X455"/>
      <c r="Y455"/>
      <c r="Z455"/>
    </row>
    <row r="456" spans="2:26" s="2" customFormat="1" ht="15.75">
      <c r="B456" s="64">
        <v>13.33</v>
      </c>
      <c r="C456" s="61">
        <v>5</v>
      </c>
      <c r="D456" s="54"/>
      <c r="E456" s="63">
        <v>14.33</v>
      </c>
      <c r="F456" s="61">
        <v>6</v>
      </c>
      <c r="H456" s="64">
        <v>13.43</v>
      </c>
      <c r="I456" s="76">
        <v>12</v>
      </c>
      <c r="J456" s="74"/>
      <c r="K456" s="64">
        <v>16.03</v>
      </c>
      <c r="L456" s="61">
        <v>7</v>
      </c>
      <c r="S456"/>
      <c r="T456" s="93"/>
      <c r="U456"/>
      <c r="V456"/>
      <c r="W456"/>
      <c r="X456"/>
      <c r="Y456"/>
      <c r="Z456"/>
    </row>
    <row r="457" spans="2:26" s="2" customFormat="1" ht="15.75">
      <c r="B457" s="64">
        <v>13.34</v>
      </c>
      <c r="C457" s="61">
        <v>5</v>
      </c>
      <c r="D457" s="54"/>
      <c r="E457" s="63">
        <v>14.34</v>
      </c>
      <c r="F457" s="61">
        <v>6</v>
      </c>
      <c r="H457" s="64">
        <v>13.44</v>
      </c>
      <c r="I457" s="76">
        <v>12</v>
      </c>
      <c r="J457" s="74"/>
      <c r="K457" s="64">
        <v>16.04</v>
      </c>
      <c r="L457" s="61">
        <v>7</v>
      </c>
      <c r="S457"/>
      <c r="T457" s="93"/>
      <c r="U457"/>
      <c r="V457"/>
      <c r="W457"/>
      <c r="X457"/>
      <c r="Y457"/>
      <c r="Z457"/>
    </row>
    <row r="458" spans="2:26" s="2" customFormat="1" ht="15.75">
      <c r="B458" s="64">
        <v>13.35</v>
      </c>
      <c r="C458" s="61">
        <v>5</v>
      </c>
      <c r="D458" s="54"/>
      <c r="E458" s="63">
        <v>14.35</v>
      </c>
      <c r="F458" s="61">
        <v>6</v>
      </c>
      <c r="H458" s="64">
        <v>13.45</v>
      </c>
      <c r="I458" s="76">
        <v>12</v>
      </c>
      <c r="J458" s="74"/>
      <c r="K458" s="64">
        <v>16.05</v>
      </c>
      <c r="L458" s="61">
        <v>7</v>
      </c>
      <c r="S458"/>
      <c r="T458" s="93"/>
      <c r="U458"/>
      <c r="V458"/>
      <c r="W458"/>
      <c r="X458"/>
      <c r="Y458"/>
      <c r="Z458"/>
    </row>
    <row r="459" spans="2:26" s="2" customFormat="1" ht="15.75">
      <c r="B459" s="64">
        <v>13.36</v>
      </c>
      <c r="C459" s="61">
        <v>5</v>
      </c>
      <c r="D459" s="54"/>
      <c r="E459" s="63">
        <v>14.36</v>
      </c>
      <c r="F459" s="61">
        <v>6</v>
      </c>
      <c r="H459" s="64">
        <v>13.46</v>
      </c>
      <c r="I459" s="76">
        <v>12</v>
      </c>
      <c r="J459" s="74"/>
      <c r="K459" s="64">
        <v>16.059999999999999</v>
      </c>
      <c r="L459" s="61">
        <v>7</v>
      </c>
      <c r="S459"/>
      <c r="T459" s="93"/>
      <c r="U459"/>
      <c r="V459"/>
      <c r="W459"/>
      <c r="X459"/>
      <c r="Y459"/>
      <c r="Z459"/>
    </row>
    <row r="460" spans="2:26" s="2" customFormat="1" ht="15.75">
      <c r="B460" s="64">
        <v>13.37</v>
      </c>
      <c r="C460" s="61">
        <v>5</v>
      </c>
      <c r="D460" s="54"/>
      <c r="E460" s="63">
        <v>14.37</v>
      </c>
      <c r="F460" s="61">
        <v>6</v>
      </c>
      <c r="H460" s="64">
        <v>13.47</v>
      </c>
      <c r="I460" s="76">
        <v>12</v>
      </c>
      <c r="J460" s="74"/>
      <c r="K460" s="64">
        <v>16.07</v>
      </c>
      <c r="L460" s="61">
        <v>7</v>
      </c>
      <c r="S460"/>
      <c r="T460" s="93"/>
      <c r="U460"/>
      <c r="V460"/>
      <c r="W460"/>
      <c r="X460"/>
      <c r="Y460"/>
      <c r="Z460"/>
    </row>
    <row r="461" spans="2:26" s="2" customFormat="1" ht="15.75">
      <c r="B461" s="64">
        <v>13.38</v>
      </c>
      <c r="C461" s="61">
        <v>5</v>
      </c>
      <c r="D461" s="54"/>
      <c r="E461" s="63">
        <v>14.38</v>
      </c>
      <c r="F461" s="61">
        <v>6</v>
      </c>
      <c r="H461" s="64">
        <v>13.48</v>
      </c>
      <c r="I461" s="76">
        <v>12</v>
      </c>
      <c r="J461" s="74"/>
      <c r="K461" s="64">
        <v>16.079999999999998</v>
      </c>
      <c r="L461" s="61">
        <v>7</v>
      </c>
      <c r="S461"/>
      <c r="T461" s="93"/>
      <c r="U461"/>
      <c r="V461"/>
      <c r="W461"/>
      <c r="X461"/>
      <c r="Y461"/>
      <c r="Z461"/>
    </row>
    <row r="462" spans="2:26" s="2" customFormat="1" ht="15.75">
      <c r="B462" s="64">
        <v>13.39</v>
      </c>
      <c r="C462" s="61">
        <v>5</v>
      </c>
      <c r="D462" s="54"/>
      <c r="E462" s="63">
        <v>14.39</v>
      </c>
      <c r="F462" s="61">
        <v>6</v>
      </c>
      <c r="H462" s="64">
        <v>13.49</v>
      </c>
      <c r="I462" s="76">
        <v>12</v>
      </c>
      <c r="J462" s="74"/>
      <c r="K462" s="64">
        <v>16.09</v>
      </c>
      <c r="L462" s="61">
        <v>7</v>
      </c>
      <c r="S462"/>
      <c r="T462" s="93"/>
      <c r="U462"/>
      <c r="V462"/>
      <c r="W462"/>
      <c r="X462"/>
      <c r="Y462"/>
      <c r="Z462"/>
    </row>
    <row r="463" spans="2:26" s="2" customFormat="1" ht="15.75">
      <c r="B463" s="64">
        <v>13.4</v>
      </c>
      <c r="C463" s="61">
        <v>5</v>
      </c>
      <c r="D463" s="54"/>
      <c r="E463" s="63">
        <v>14.4</v>
      </c>
      <c r="F463" s="61">
        <v>6</v>
      </c>
      <c r="H463" s="64">
        <v>13.5</v>
      </c>
      <c r="I463" s="76">
        <v>12</v>
      </c>
      <c r="J463" s="74"/>
      <c r="K463" s="64">
        <v>16.100000000000001</v>
      </c>
      <c r="L463" s="61">
        <v>7</v>
      </c>
      <c r="S463"/>
      <c r="T463" s="93"/>
      <c r="U463"/>
      <c r="V463"/>
      <c r="W463"/>
      <c r="X463"/>
      <c r="Y463"/>
      <c r="Z463"/>
    </row>
    <row r="464" spans="2:26" s="2" customFormat="1" ht="15.75">
      <c r="B464" s="64">
        <v>13.41</v>
      </c>
      <c r="C464" s="61">
        <v>4</v>
      </c>
      <c r="D464" s="54"/>
      <c r="E464" s="63">
        <v>14.41</v>
      </c>
      <c r="F464" s="61">
        <v>6</v>
      </c>
      <c r="H464" s="64">
        <v>13.51</v>
      </c>
      <c r="I464" s="76">
        <v>11</v>
      </c>
      <c r="J464" s="74"/>
      <c r="K464" s="64">
        <v>16.11</v>
      </c>
      <c r="L464" s="61">
        <v>7</v>
      </c>
      <c r="S464"/>
      <c r="T464" s="93"/>
      <c r="U464"/>
      <c r="V464"/>
      <c r="W464"/>
      <c r="X464"/>
      <c r="Y464"/>
      <c r="Z464"/>
    </row>
    <row r="465" spans="2:26" s="2" customFormat="1" ht="15.75">
      <c r="B465" s="64">
        <v>13.42</v>
      </c>
      <c r="C465" s="61">
        <v>4</v>
      </c>
      <c r="D465" s="54"/>
      <c r="E465" s="63">
        <v>14.42</v>
      </c>
      <c r="F465" s="61">
        <v>6</v>
      </c>
      <c r="H465" s="64">
        <v>13.52</v>
      </c>
      <c r="I465" s="76">
        <v>11</v>
      </c>
      <c r="J465" s="74"/>
      <c r="K465" s="64">
        <v>16.12</v>
      </c>
      <c r="L465" s="61">
        <v>7</v>
      </c>
      <c r="S465"/>
      <c r="T465" s="93"/>
      <c r="U465"/>
      <c r="V465"/>
      <c r="W465"/>
      <c r="X465"/>
      <c r="Y465"/>
      <c r="Z465"/>
    </row>
    <row r="466" spans="2:26" s="2" customFormat="1" ht="15.75">
      <c r="B466" s="64">
        <v>13.43</v>
      </c>
      <c r="C466" s="61">
        <v>4</v>
      </c>
      <c r="D466" s="54"/>
      <c r="E466" s="63">
        <v>14.43</v>
      </c>
      <c r="F466" s="61">
        <v>6</v>
      </c>
      <c r="H466" s="64">
        <v>13.53</v>
      </c>
      <c r="I466" s="76">
        <v>11</v>
      </c>
      <c r="J466" s="74"/>
      <c r="K466" s="64">
        <v>16.13</v>
      </c>
      <c r="L466" s="61">
        <v>7</v>
      </c>
      <c r="S466"/>
      <c r="T466" s="93"/>
      <c r="U466"/>
      <c r="V466"/>
      <c r="W466"/>
      <c r="X466"/>
      <c r="Y466"/>
      <c r="Z466"/>
    </row>
    <row r="467" spans="2:26" s="2" customFormat="1" ht="15.75">
      <c r="B467" s="64">
        <v>13.44</v>
      </c>
      <c r="C467" s="61">
        <v>4</v>
      </c>
      <c r="D467" s="54"/>
      <c r="E467" s="63">
        <v>14.44</v>
      </c>
      <c r="F467" s="61">
        <v>6</v>
      </c>
      <c r="H467" s="64">
        <v>13.54</v>
      </c>
      <c r="I467" s="76">
        <v>11</v>
      </c>
      <c r="J467" s="74"/>
      <c r="K467" s="64">
        <v>16.14</v>
      </c>
      <c r="L467" s="61">
        <v>7</v>
      </c>
      <c r="S467"/>
      <c r="T467" s="93"/>
      <c r="U467"/>
      <c r="V467"/>
      <c r="W467"/>
      <c r="X467"/>
      <c r="Y467"/>
      <c r="Z467"/>
    </row>
    <row r="468" spans="2:26" s="2" customFormat="1" ht="15.75">
      <c r="B468" s="64">
        <v>13.45</v>
      </c>
      <c r="C468" s="61">
        <v>4</v>
      </c>
      <c r="D468" s="54"/>
      <c r="E468" s="63">
        <v>14.45</v>
      </c>
      <c r="F468" s="61">
        <v>6</v>
      </c>
      <c r="H468" s="64">
        <v>13.55</v>
      </c>
      <c r="I468" s="76">
        <v>11</v>
      </c>
      <c r="J468" s="74"/>
      <c r="K468" s="64">
        <v>16.149999999999999</v>
      </c>
      <c r="L468" s="61">
        <v>7</v>
      </c>
      <c r="S468"/>
      <c r="T468" s="93"/>
      <c r="U468"/>
      <c r="V468"/>
      <c r="W468"/>
      <c r="X468"/>
      <c r="Y468"/>
      <c r="Z468"/>
    </row>
    <row r="469" spans="2:26" s="2" customFormat="1" ht="15.75">
      <c r="B469" s="64">
        <v>13.46</v>
      </c>
      <c r="C469" s="61">
        <v>4</v>
      </c>
      <c r="D469" s="54"/>
      <c r="E469" s="63">
        <v>14.46</v>
      </c>
      <c r="F469" s="61">
        <v>6</v>
      </c>
      <c r="H469" s="64">
        <v>13.56</v>
      </c>
      <c r="I469" s="76">
        <v>11</v>
      </c>
      <c r="J469" s="74"/>
      <c r="K469" s="64">
        <v>16.16</v>
      </c>
      <c r="L469" s="61">
        <v>7</v>
      </c>
      <c r="S469"/>
      <c r="T469" s="93"/>
      <c r="U469"/>
      <c r="V469"/>
      <c r="W469"/>
      <c r="X469"/>
      <c r="Y469"/>
      <c r="Z469"/>
    </row>
    <row r="470" spans="2:26" s="2" customFormat="1" ht="15.75">
      <c r="B470" s="64">
        <v>13.47</v>
      </c>
      <c r="C470" s="61">
        <v>4</v>
      </c>
      <c r="D470" s="54"/>
      <c r="E470" s="63">
        <v>14.47</v>
      </c>
      <c r="F470" s="61">
        <v>6</v>
      </c>
      <c r="H470" s="64">
        <v>13.57</v>
      </c>
      <c r="I470" s="76">
        <v>11</v>
      </c>
      <c r="J470" s="74"/>
      <c r="K470" s="64">
        <v>16.170000000000002</v>
      </c>
      <c r="L470" s="61">
        <v>7</v>
      </c>
      <c r="S470"/>
      <c r="T470" s="93"/>
      <c r="U470"/>
      <c r="V470"/>
      <c r="W470"/>
      <c r="X470"/>
      <c r="Y470"/>
      <c r="Z470"/>
    </row>
    <row r="471" spans="2:26" s="2" customFormat="1" ht="15.75">
      <c r="B471" s="64">
        <v>13.48</v>
      </c>
      <c r="C471" s="61">
        <v>4</v>
      </c>
      <c r="D471" s="54"/>
      <c r="E471" s="63">
        <v>14.48</v>
      </c>
      <c r="F471" s="61">
        <v>6</v>
      </c>
      <c r="H471" s="64">
        <v>13.58</v>
      </c>
      <c r="I471" s="76">
        <v>11</v>
      </c>
      <c r="J471" s="74"/>
      <c r="K471" s="64">
        <v>16.18</v>
      </c>
      <c r="L471" s="61">
        <v>7</v>
      </c>
      <c r="S471"/>
      <c r="T471" s="93"/>
      <c r="U471"/>
      <c r="V471"/>
      <c r="W471"/>
      <c r="X471"/>
      <c r="Y471"/>
      <c r="Z471"/>
    </row>
    <row r="472" spans="2:26" s="2" customFormat="1" ht="15.75">
      <c r="B472" s="64">
        <v>13.49</v>
      </c>
      <c r="C472" s="61">
        <v>4</v>
      </c>
      <c r="D472" s="54"/>
      <c r="E472" s="63">
        <v>14.49</v>
      </c>
      <c r="F472" s="61">
        <v>6</v>
      </c>
      <c r="H472" s="64">
        <v>13.59</v>
      </c>
      <c r="I472" s="76">
        <v>11</v>
      </c>
      <c r="J472" s="74"/>
      <c r="K472" s="64">
        <v>16.190000000000001</v>
      </c>
      <c r="L472" s="61">
        <v>7</v>
      </c>
      <c r="S472"/>
      <c r="T472" s="93"/>
      <c r="U472"/>
      <c r="V472"/>
      <c r="W472"/>
      <c r="X472"/>
      <c r="Y472"/>
      <c r="Z472"/>
    </row>
    <row r="473" spans="2:26" s="2" customFormat="1" ht="15.75">
      <c r="B473" s="64">
        <v>13.5</v>
      </c>
      <c r="C473" s="61">
        <v>4</v>
      </c>
      <c r="D473" s="54"/>
      <c r="E473" s="63">
        <v>14.5</v>
      </c>
      <c r="F473" s="61">
        <v>6</v>
      </c>
      <c r="H473" s="64">
        <v>14</v>
      </c>
      <c r="I473" s="76">
        <v>11</v>
      </c>
      <c r="J473" s="74"/>
      <c r="K473" s="64">
        <v>16.2</v>
      </c>
      <c r="L473" s="61">
        <v>7</v>
      </c>
      <c r="S473"/>
      <c r="T473" s="93"/>
      <c r="U473"/>
      <c r="V473"/>
      <c r="W473"/>
      <c r="X473"/>
      <c r="Y473"/>
      <c r="Z473"/>
    </row>
    <row r="474" spans="2:26" s="2" customFormat="1" ht="15.75">
      <c r="B474" s="64">
        <v>13.51</v>
      </c>
      <c r="C474" s="61">
        <v>4</v>
      </c>
      <c r="D474" s="54"/>
      <c r="E474" s="63">
        <v>14.51</v>
      </c>
      <c r="F474" s="61">
        <v>5</v>
      </c>
      <c r="H474" s="64">
        <v>14.01</v>
      </c>
      <c r="I474" s="76">
        <v>11</v>
      </c>
      <c r="J474" s="74"/>
      <c r="K474" s="64">
        <v>16.21</v>
      </c>
      <c r="L474" s="61">
        <v>6</v>
      </c>
      <c r="S474"/>
      <c r="T474" s="93"/>
      <c r="U474"/>
      <c r="V474"/>
      <c r="W474"/>
      <c r="X474"/>
      <c r="Y474"/>
      <c r="Z474"/>
    </row>
    <row r="475" spans="2:26" s="2" customFormat="1" ht="15.75">
      <c r="B475" s="64">
        <v>13.52</v>
      </c>
      <c r="C475" s="61">
        <v>4</v>
      </c>
      <c r="D475" s="54"/>
      <c r="E475" s="63">
        <v>14.52</v>
      </c>
      <c r="F475" s="61">
        <v>5</v>
      </c>
      <c r="H475" s="64">
        <v>14.02</v>
      </c>
      <c r="I475" s="76">
        <v>11</v>
      </c>
      <c r="J475" s="74"/>
      <c r="K475" s="64">
        <v>16.22</v>
      </c>
      <c r="L475" s="61">
        <v>6</v>
      </c>
      <c r="S475"/>
      <c r="T475" s="93"/>
      <c r="U475"/>
      <c r="V475"/>
      <c r="W475"/>
      <c r="X475"/>
      <c r="Y475"/>
      <c r="Z475"/>
    </row>
    <row r="476" spans="2:26" s="2" customFormat="1" ht="15.75">
      <c r="B476" s="64">
        <v>13.53</v>
      </c>
      <c r="C476" s="61">
        <v>4</v>
      </c>
      <c r="D476" s="54"/>
      <c r="E476" s="63">
        <v>14.53</v>
      </c>
      <c r="F476" s="61">
        <v>5</v>
      </c>
      <c r="H476" s="64">
        <v>14.03</v>
      </c>
      <c r="I476" s="76">
        <v>11</v>
      </c>
      <c r="J476" s="74"/>
      <c r="K476" s="64">
        <v>16.23</v>
      </c>
      <c r="L476" s="61">
        <v>6</v>
      </c>
      <c r="S476"/>
      <c r="T476" s="93"/>
      <c r="U476"/>
      <c r="V476"/>
      <c r="W476"/>
      <c r="X476"/>
      <c r="Y476"/>
      <c r="Z476"/>
    </row>
    <row r="477" spans="2:26" s="2" customFormat="1" ht="15.75">
      <c r="B477" s="64">
        <v>13.54</v>
      </c>
      <c r="C477" s="61">
        <v>4</v>
      </c>
      <c r="D477" s="54"/>
      <c r="E477" s="63">
        <v>14.54</v>
      </c>
      <c r="F477" s="61">
        <v>5</v>
      </c>
      <c r="H477" s="64">
        <v>14.04</v>
      </c>
      <c r="I477" s="76">
        <v>11</v>
      </c>
      <c r="J477" s="74"/>
      <c r="K477" s="64">
        <v>16.239999999999998</v>
      </c>
      <c r="L477" s="61">
        <v>6</v>
      </c>
      <c r="S477"/>
      <c r="T477" s="93"/>
      <c r="U477"/>
      <c r="V477"/>
      <c r="W477"/>
      <c r="X477"/>
      <c r="Y477"/>
      <c r="Z477"/>
    </row>
    <row r="478" spans="2:26" s="2" customFormat="1" ht="15.75">
      <c r="B478" s="64">
        <v>13.55</v>
      </c>
      <c r="C478" s="61">
        <v>4</v>
      </c>
      <c r="D478" s="54"/>
      <c r="E478" s="63">
        <v>14.55</v>
      </c>
      <c r="F478" s="61">
        <v>5</v>
      </c>
      <c r="H478" s="64">
        <v>14.05</v>
      </c>
      <c r="I478" s="76">
        <v>11</v>
      </c>
      <c r="J478" s="74"/>
      <c r="K478" s="64">
        <v>16.25</v>
      </c>
      <c r="L478" s="61">
        <v>6</v>
      </c>
      <c r="S478"/>
      <c r="T478" s="93"/>
      <c r="U478"/>
      <c r="V478"/>
      <c r="W478"/>
      <c r="X478"/>
      <c r="Y478"/>
      <c r="Z478"/>
    </row>
    <row r="479" spans="2:26" s="2" customFormat="1" ht="15.75">
      <c r="B479" s="64">
        <v>13.56</v>
      </c>
      <c r="C479" s="61">
        <v>4</v>
      </c>
      <c r="D479" s="54"/>
      <c r="E479" s="63">
        <v>14.56</v>
      </c>
      <c r="F479" s="61">
        <v>5</v>
      </c>
      <c r="H479" s="64">
        <v>14.06</v>
      </c>
      <c r="I479" s="76">
        <v>11</v>
      </c>
      <c r="J479" s="74"/>
      <c r="K479" s="64">
        <v>16.260000000000002</v>
      </c>
      <c r="L479" s="61">
        <v>6</v>
      </c>
      <c r="S479"/>
      <c r="T479" s="93"/>
      <c r="U479"/>
      <c r="V479"/>
      <c r="W479"/>
      <c r="X479"/>
      <c r="Y479"/>
      <c r="Z479"/>
    </row>
    <row r="480" spans="2:26" s="2" customFormat="1" ht="15.75">
      <c r="B480" s="64">
        <v>13.57</v>
      </c>
      <c r="C480" s="61">
        <v>4</v>
      </c>
      <c r="D480" s="54"/>
      <c r="E480" s="63">
        <v>14.57</v>
      </c>
      <c r="F480" s="61">
        <v>5</v>
      </c>
      <c r="H480" s="64">
        <v>14.07</v>
      </c>
      <c r="I480" s="76">
        <v>11</v>
      </c>
      <c r="J480" s="74"/>
      <c r="K480" s="64">
        <v>16.27</v>
      </c>
      <c r="L480" s="61">
        <v>6</v>
      </c>
      <c r="S480"/>
      <c r="T480" s="93"/>
      <c r="U480"/>
      <c r="V480"/>
      <c r="W480"/>
      <c r="X480"/>
      <c r="Y480"/>
      <c r="Z480"/>
    </row>
    <row r="481" spans="2:26" s="2" customFormat="1" ht="15.75">
      <c r="B481" s="64">
        <v>13.58</v>
      </c>
      <c r="C481" s="61">
        <v>4</v>
      </c>
      <c r="D481" s="54"/>
      <c r="E481" s="63">
        <v>14.58</v>
      </c>
      <c r="F481" s="61">
        <v>5</v>
      </c>
      <c r="H481" s="64">
        <v>14.08</v>
      </c>
      <c r="I481" s="76">
        <v>11</v>
      </c>
      <c r="J481" s="74"/>
      <c r="K481" s="64">
        <v>16.28</v>
      </c>
      <c r="L481" s="61">
        <v>6</v>
      </c>
      <c r="S481"/>
      <c r="T481" s="93"/>
      <c r="U481"/>
      <c r="V481"/>
      <c r="W481"/>
      <c r="X481"/>
      <c r="Y481"/>
      <c r="Z481"/>
    </row>
    <row r="482" spans="2:26" s="2" customFormat="1" ht="15.75">
      <c r="B482" s="64">
        <v>13.59</v>
      </c>
      <c r="C482" s="61">
        <v>4</v>
      </c>
      <c r="D482" s="54"/>
      <c r="E482" s="63">
        <v>14.59</v>
      </c>
      <c r="F482" s="61">
        <v>5</v>
      </c>
      <c r="H482" s="64">
        <v>14.09</v>
      </c>
      <c r="I482" s="76">
        <v>11</v>
      </c>
      <c r="J482" s="74"/>
      <c r="K482" s="64">
        <v>16.29</v>
      </c>
      <c r="L482" s="61">
        <v>6</v>
      </c>
      <c r="S482"/>
      <c r="T482" s="93"/>
      <c r="U482"/>
      <c r="V482"/>
      <c r="W482"/>
      <c r="X482"/>
      <c r="Y482"/>
      <c r="Z482"/>
    </row>
    <row r="483" spans="2:26" s="2" customFormat="1" ht="15.75">
      <c r="B483" s="64">
        <v>14</v>
      </c>
      <c r="C483" s="61">
        <v>4</v>
      </c>
      <c r="D483" s="54"/>
      <c r="E483" s="63">
        <v>15</v>
      </c>
      <c r="F483" s="61">
        <v>5</v>
      </c>
      <c r="H483" s="64">
        <v>14.1</v>
      </c>
      <c r="I483" s="76">
        <v>11</v>
      </c>
      <c r="J483" s="74"/>
      <c r="K483" s="64">
        <v>16.3</v>
      </c>
      <c r="L483" s="61">
        <v>6</v>
      </c>
      <c r="S483"/>
      <c r="T483" s="93"/>
      <c r="U483"/>
      <c r="V483"/>
      <c r="W483"/>
      <c r="X483"/>
      <c r="Y483"/>
      <c r="Z483"/>
    </row>
    <row r="484" spans="2:26" s="2" customFormat="1" ht="15.75">
      <c r="B484" s="64">
        <v>14.01</v>
      </c>
      <c r="C484" s="61">
        <v>4</v>
      </c>
      <c r="D484" s="54"/>
      <c r="E484" s="65">
        <v>15.01</v>
      </c>
      <c r="F484" s="61">
        <v>5</v>
      </c>
      <c r="H484" s="64">
        <v>14.11</v>
      </c>
      <c r="I484" s="76">
        <v>11</v>
      </c>
      <c r="J484" s="74"/>
      <c r="K484" s="64">
        <v>16.309999999999999</v>
      </c>
      <c r="L484" s="61">
        <v>6</v>
      </c>
      <c r="S484"/>
      <c r="T484" s="93"/>
      <c r="U484"/>
      <c r="V484"/>
      <c r="W484"/>
      <c r="X484"/>
      <c r="Y484"/>
      <c r="Z484"/>
    </row>
    <row r="485" spans="2:26" s="2" customFormat="1" ht="15.75">
      <c r="B485" s="64">
        <v>14.02</v>
      </c>
      <c r="C485" s="61">
        <v>4</v>
      </c>
      <c r="D485" s="54"/>
      <c r="E485" s="65">
        <v>15.02</v>
      </c>
      <c r="F485" s="61">
        <v>5</v>
      </c>
      <c r="H485" s="64">
        <v>14.12</v>
      </c>
      <c r="I485" s="76">
        <v>11</v>
      </c>
      <c r="J485" s="74"/>
      <c r="K485" s="64">
        <v>16.32</v>
      </c>
      <c r="L485" s="61">
        <v>6</v>
      </c>
      <c r="S485"/>
      <c r="T485" s="93"/>
      <c r="U485"/>
      <c r="V485"/>
      <c r="W485"/>
      <c r="X485"/>
      <c r="Y485"/>
      <c r="Z485"/>
    </row>
    <row r="486" spans="2:26" s="2" customFormat="1" ht="15.75">
      <c r="B486" s="64">
        <v>14.03</v>
      </c>
      <c r="C486" s="61">
        <v>4</v>
      </c>
      <c r="D486" s="54"/>
      <c r="E486" s="65">
        <v>15.03</v>
      </c>
      <c r="F486" s="61">
        <v>5</v>
      </c>
      <c r="H486" s="64">
        <v>14.13</v>
      </c>
      <c r="I486" s="76">
        <v>11</v>
      </c>
      <c r="J486" s="74"/>
      <c r="K486" s="64">
        <v>16.329999999999998</v>
      </c>
      <c r="L486" s="61">
        <v>6</v>
      </c>
      <c r="S486"/>
      <c r="T486" s="93"/>
      <c r="U486"/>
      <c r="V486"/>
      <c r="W486"/>
      <c r="X486"/>
      <c r="Y486"/>
      <c r="Z486"/>
    </row>
    <row r="487" spans="2:26" s="2" customFormat="1" ht="15.75">
      <c r="B487" s="64">
        <v>14.04</v>
      </c>
      <c r="C487" s="61">
        <v>4</v>
      </c>
      <c r="D487" s="54"/>
      <c r="E487" s="65">
        <v>15.04</v>
      </c>
      <c r="F487" s="61">
        <v>5</v>
      </c>
      <c r="H487" s="64">
        <v>14.14</v>
      </c>
      <c r="I487" s="76">
        <v>11</v>
      </c>
      <c r="J487" s="74"/>
      <c r="K487" s="64">
        <v>16.34</v>
      </c>
      <c r="L487" s="61">
        <v>6</v>
      </c>
      <c r="S487"/>
      <c r="T487" s="93"/>
      <c r="U487"/>
      <c r="V487"/>
      <c r="W487"/>
      <c r="X487"/>
      <c r="Y487"/>
      <c r="Z487"/>
    </row>
    <row r="488" spans="2:26" s="2" customFormat="1" ht="15.75">
      <c r="B488" s="64">
        <v>14.05</v>
      </c>
      <c r="C488" s="61">
        <v>4</v>
      </c>
      <c r="D488" s="54"/>
      <c r="E488" s="65">
        <v>15.05</v>
      </c>
      <c r="F488" s="61">
        <v>5</v>
      </c>
      <c r="H488" s="64">
        <v>14.15</v>
      </c>
      <c r="I488" s="76">
        <v>11</v>
      </c>
      <c r="J488" s="74"/>
      <c r="K488" s="64">
        <v>16.350000000000001</v>
      </c>
      <c r="L488" s="61">
        <v>6</v>
      </c>
      <c r="S488"/>
      <c r="T488" s="93"/>
      <c r="U488"/>
      <c r="V488"/>
      <c r="W488"/>
      <c r="X488"/>
      <c r="Y488"/>
      <c r="Z488"/>
    </row>
    <row r="489" spans="2:26" s="2" customFormat="1" ht="15.75">
      <c r="B489" s="64">
        <v>14.06</v>
      </c>
      <c r="C489" s="61">
        <v>4</v>
      </c>
      <c r="D489" s="54"/>
      <c r="E489" s="65">
        <v>15.06</v>
      </c>
      <c r="F489" s="61">
        <v>5</v>
      </c>
      <c r="H489" s="64">
        <v>14.16</v>
      </c>
      <c r="I489" s="76">
        <v>10</v>
      </c>
      <c r="J489" s="74"/>
      <c r="K489" s="64">
        <v>16.36</v>
      </c>
      <c r="L489" s="61">
        <v>6</v>
      </c>
      <c r="S489"/>
      <c r="T489" s="93"/>
      <c r="U489"/>
      <c r="V489"/>
      <c r="W489"/>
      <c r="X489"/>
      <c r="Y489"/>
      <c r="Z489"/>
    </row>
    <row r="490" spans="2:26" s="2" customFormat="1" ht="15.75">
      <c r="B490" s="64">
        <v>14.07</v>
      </c>
      <c r="C490" s="61">
        <v>4</v>
      </c>
      <c r="D490" s="54"/>
      <c r="E490" s="65">
        <v>15.07</v>
      </c>
      <c r="F490" s="61">
        <v>5</v>
      </c>
      <c r="H490" s="64">
        <v>14.17</v>
      </c>
      <c r="I490" s="76">
        <v>10</v>
      </c>
      <c r="J490" s="74"/>
      <c r="K490" s="64">
        <v>16.37</v>
      </c>
      <c r="L490" s="61">
        <v>6</v>
      </c>
      <c r="S490"/>
      <c r="T490" s="93"/>
      <c r="U490"/>
      <c r="V490"/>
      <c r="W490"/>
      <c r="X490"/>
      <c r="Y490"/>
      <c r="Z490"/>
    </row>
    <row r="491" spans="2:26" s="2" customFormat="1" ht="15.75">
      <c r="B491" s="64">
        <v>14.08</v>
      </c>
      <c r="C491" s="61">
        <v>4</v>
      </c>
      <c r="D491" s="54"/>
      <c r="E491" s="65">
        <v>15.08</v>
      </c>
      <c r="F491" s="61">
        <v>5</v>
      </c>
      <c r="H491" s="64">
        <v>14.18</v>
      </c>
      <c r="I491" s="76">
        <v>10</v>
      </c>
      <c r="J491" s="74"/>
      <c r="K491" s="64">
        <v>16.38</v>
      </c>
      <c r="L491" s="61">
        <v>6</v>
      </c>
      <c r="S491"/>
      <c r="T491" s="93"/>
      <c r="U491"/>
      <c r="V491"/>
      <c r="W491"/>
      <c r="X491"/>
      <c r="Y491"/>
      <c r="Z491"/>
    </row>
    <row r="492" spans="2:26" s="2" customFormat="1" ht="15.75">
      <c r="B492" s="64">
        <v>14.09</v>
      </c>
      <c r="C492" s="61">
        <v>4</v>
      </c>
      <c r="D492" s="54"/>
      <c r="E492" s="65">
        <v>15.09</v>
      </c>
      <c r="F492" s="61">
        <v>5</v>
      </c>
      <c r="H492" s="64">
        <v>14.19</v>
      </c>
      <c r="I492" s="76">
        <v>10</v>
      </c>
      <c r="J492" s="74"/>
      <c r="K492" s="64">
        <v>16.39</v>
      </c>
      <c r="L492" s="61">
        <v>5</v>
      </c>
      <c r="S492"/>
      <c r="T492" s="93"/>
      <c r="U492"/>
      <c r="V492"/>
      <c r="W492"/>
      <c r="X492"/>
      <c r="Y492"/>
      <c r="Z492"/>
    </row>
    <row r="493" spans="2:26" s="2" customFormat="1" ht="15.75">
      <c r="B493" s="64">
        <v>14.1</v>
      </c>
      <c r="C493" s="61">
        <v>4</v>
      </c>
      <c r="D493" s="54"/>
      <c r="E493" s="65">
        <v>15.1</v>
      </c>
      <c r="F493" s="61">
        <v>5</v>
      </c>
      <c r="H493" s="64">
        <v>14.2</v>
      </c>
      <c r="I493" s="76">
        <v>10</v>
      </c>
      <c r="J493" s="74"/>
      <c r="K493" s="64">
        <v>16.399999999999999</v>
      </c>
      <c r="L493" s="61">
        <v>5</v>
      </c>
      <c r="S493"/>
      <c r="T493" s="93"/>
      <c r="U493"/>
      <c r="V493"/>
      <c r="W493"/>
      <c r="X493"/>
      <c r="Y493"/>
      <c r="Z493"/>
    </row>
    <row r="494" spans="2:26" s="2" customFormat="1" ht="15.75">
      <c r="B494" s="64">
        <v>14.11</v>
      </c>
      <c r="C494" s="61">
        <v>3</v>
      </c>
      <c r="D494" s="54"/>
      <c r="E494" s="65">
        <v>15.11</v>
      </c>
      <c r="F494" s="61">
        <v>5</v>
      </c>
      <c r="H494" s="64">
        <v>14.21</v>
      </c>
      <c r="I494" s="76">
        <v>10</v>
      </c>
      <c r="J494" s="74"/>
      <c r="K494" s="64">
        <v>16.41</v>
      </c>
      <c r="L494" s="61">
        <v>5</v>
      </c>
      <c r="S494"/>
      <c r="T494" s="93"/>
      <c r="U494"/>
      <c r="V494"/>
      <c r="W494"/>
      <c r="X494"/>
      <c r="Y494"/>
      <c r="Z494"/>
    </row>
    <row r="495" spans="2:26" s="2" customFormat="1" ht="15.75">
      <c r="B495" s="64">
        <v>14.12</v>
      </c>
      <c r="C495" s="61">
        <v>3</v>
      </c>
      <c r="D495" s="54"/>
      <c r="E495" s="65">
        <v>15.12</v>
      </c>
      <c r="F495" s="61">
        <v>5</v>
      </c>
      <c r="H495" s="64">
        <v>14.22</v>
      </c>
      <c r="I495" s="76">
        <v>10</v>
      </c>
      <c r="J495" s="74"/>
      <c r="K495" s="64">
        <v>16.420000000000002</v>
      </c>
      <c r="L495" s="61">
        <v>5</v>
      </c>
      <c r="S495"/>
      <c r="T495" s="93"/>
      <c r="U495"/>
      <c r="V495"/>
      <c r="W495"/>
      <c r="X495"/>
      <c r="Y495"/>
      <c r="Z495"/>
    </row>
    <row r="496" spans="2:26" s="2" customFormat="1" ht="15.75">
      <c r="B496" s="64">
        <v>14.13</v>
      </c>
      <c r="C496" s="61">
        <v>3</v>
      </c>
      <c r="D496" s="54"/>
      <c r="E496" s="65">
        <v>15.13</v>
      </c>
      <c r="F496" s="61">
        <v>5</v>
      </c>
      <c r="H496" s="64">
        <v>14.23</v>
      </c>
      <c r="I496" s="76">
        <v>10</v>
      </c>
      <c r="J496" s="74"/>
      <c r="K496" s="64">
        <v>16.43</v>
      </c>
      <c r="L496" s="61">
        <v>5</v>
      </c>
      <c r="S496"/>
      <c r="T496" s="93"/>
      <c r="U496"/>
      <c r="V496"/>
      <c r="W496"/>
      <c r="X496"/>
      <c r="Y496"/>
      <c r="Z496"/>
    </row>
    <row r="497" spans="2:26" s="2" customFormat="1" ht="15.75">
      <c r="B497" s="64">
        <v>14.14</v>
      </c>
      <c r="C497" s="61">
        <v>3</v>
      </c>
      <c r="D497" s="54"/>
      <c r="E497" s="65">
        <v>15.14</v>
      </c>
      <c r="F497" s="61">
        <v>5</v>
      </c>
      <c r="H497" s="64">
        <v>14.24</v>
      </c>
      <c r="I497" s="76">
        <v>10</v>
      </c>
      <c r="J497" s="74"/>
      <c r="K497" s="64">
        <v>16.440000000000001</v>
      </c>
      <c r="L497" s="61">
        <v>5</v>
      </c>
      <c r="S497"/>
      <c r="T497" s="93"/>
      <c r="U497"/>
      <c r="V497"/>
      <c r="W497"/>
      <c r="X497"/>
      <c r="Y497"/>
      <c r="Z497"/>
    </row>
    <row r="498" spans="2:26" s="2" customFormat="1" ht="15.75">
      <c r="B498" s="64">
        <v>14.15</v>
      </c>
      <c r="C498" s="61">
        <v>3</v>
      </c>
      <c r="D498" s="54"/>
      <c r="E498" s="65">
        <v>15.15</v>
      </c>
      <c r="F498" s="61">
        <v>5</v>
      </c>
      <c r="H498" s="64">
        <v>14.25</v>
      </c>
      <c r="I498" s="76">
        <v>10</v>
      </c>
      <c r="J498" s="74"/>
      <c r="K498" s="64">
        <v>16.45</v>
      </c>
      <c r="L498" s="61">
        <v>5</v>
      </c>
      <c r="S498"/>
      <c r="T498" s="93"/>
      <c r="U498"/>
      <c r="V498"/>
      <c r="W498"/>
      <c r="X498"/>
      <c r="Y498"/>
      <c r="Z498"/>
    </row>
    <row r="499" spans="2:26" s="2" customFormat="1" ht="15.75">
      <c r="B499" s="64">
        <v>14.16</v>
      </c>
      <c r="C499" s="61">
        <v>3</v>
      </c>
      <c r="D499" s="54"/>
      <c r="E499" s="65">
        <v>15.16</v>
      </c>
      <c r="F499" s="61">
        <v>5</v>
      </c>
      <c r="H499" s="64">
        <v>14.26</v>
      </c>
      <c r="I499" s="76">
        <v>10</v>
      </c>
      <c r="J499" s="74"/>
      <c r="K499" s="64">
        <v>16.46</v>
      </c>
      <c r="L499" s="61">
        <v>5</v>
      </c>
      <c r="S499"/>
      <c r="T499" s="93"/>
      <c r="U499"/>
      <c r="V499"/>
      <c r="W499"/>
      <c r="X499"/>
      <c r="Y499"/>
      <c r="Z499"/>
    </row>
    <row r="500" spans="2:26" s="2" customFormat="1" ht="15.75">
      <c r="B500" s="64">
        <v>14.17</v>
      </c>
      <c r="C500" s="61">
        <v>3</v>
      </c>
      <c r="D500" s="54"/>
      <c r="E500" s="65">
        <v>15.17</v>
      </c>
      <c r="F500" s="61">
        <v>5</v>
      </c>
      <c r="H500" s="64">
        <v>14.27</v>
      </c>
      <c r="I500" s="76">
        <v>10</v>
      </c>
      <c r="J500" s="74"/>
      <c r="K500" s="64">
        <v>16.47</v>
      </c>
      <c r="L500" s="61">
        <v>5</v>
      </c>
      <c r="S500"/>
      <c r="T500" s="93"/>
      <c r="U500"/>
      <c r="V500"/>
      <c r="W500"/>
      <c r="X500"/>
      <c r="Y500"/>
      <c r="Z500"/>
    </row>
    <row r="501" spans="2:26" s="2" customFormat="1" ht="15.75">
      <c r="B501" s="64">
        <v>14.18</v>
      </c>
      <c r="C501" s="61">
        <v>3</v>
      </c>
      <c r="D501" s="54"/>
      <c r="E501" s="65">
        <v>15.18</v>
      </c>
      <c r="F501" s="61">
        <v>5</v>
      </c>
      <c r="H501" s="64">
        <v>14.28</v>
      </c>
      <c r="I501" s="76">
        <v>10</v>
      </c>
      <c r="J501" s="74"/>
      <c r="K501" s="64">
        <v>16.48</v>
      </c>
      <c r="L501" s="61">
        <v>5</v>
      </c>
      <c r="S501"/>
      <c r="T501" s="93"/>
      <c r="U501"/>
      <c r="V501"/>
      <c r="W501"/>
      <c r="X501"/>
      <c r="Y501"/>
      <c r="Z501"/>
    </row>
    <row r="502" spans="2:26" s="2" customFormat="1" ht="15.75">
      <c r="B502" s="64">
        <v>14.19</v>
      </c>
      <c r="C502" s="61">
        <v>3</v>
      </c>
      <c r="D502" s="54"/>
      <c r="E502" s="65">
        <v>15.19</v>
      </c>
      <c r="F502" s="61">
        <v>5</v>
      </c>
      <c r="H502" s="64">
        <v>14.29</v>
      </c>
      <c r="I502" s="76">
        <v>10</v>
      </c>
      <c r="J502" s="74"/>
      <c r="K502" s="64">
        <v>16.489999999999998</v>
      </c>
      <c r="L502" s="61">
        <v>5</v>
      </c>
      <c r="S502"/>
      <c r="T502" s="93"/>
      <c r="U502"/>
      <c r="V502"/>
      <c r="W502"/>
      <c r="X502"/>
      <c r="Y502"/>
      <c r="Z502"/>
    </row>
    <row r="503" spans="2:26" s="2" customFormat="1" ht="15.75">
      <c r="B503" s="64">
        <v>14.2</v>
      </c>
      <c r="C503" s="61">
        <v>3</v>
      </c>
      <c r="D503" s="54"/>
      <c r="E503" s="65">
        <v>15.2</v>
      </c>
      <c r="F503" s="61">
        <v>5</v>
      </c>
      <c r="H503" s="64">
        <v>14.3</v>
      </c>
      <c r="I503" s="76">
        <v>10</v>
      </c>
      <c r="J503" s="74"/>
      <c r="K503" s="64">
        <v>16.5</v>
      </c>
      <c r="L503" s="61">
        <v>5</v>
      </c>
      <c r="S503"/>
      <c r="T503" s="93"/>
      <c r="U503"/>
      <c r="V503"/>
      <c r="W503"/>
      <c r="X503"/>
      <c r="Y503"/>
      <c r="Z503"/>
    </row>
    <row r="504" spans="2:26" s="2" customFormat="1" ht="15.75">
      <c r="B504" s="64">
        <v>14.21</v>
      </c>
      <c r="C504" s="61">
        <v>3</v>
      </c>
      <c r="D504" s="54"/>
      <c r="E504" s="65">
        <v>15.21</v>
      </c>
      <c r="F504" s="61">
        <v>4</v>
      </c>
      <c r="H504" s="64">
        <v>14.31</v>
      </c>
      <c r="I504" s="76">
        <v>10</v>
      </c>
      <c r="J504" s="74"/>
      <c r="K504" s="64">
        <v>16.510000000000002</v>
      </c>
      <c r="L504" s="61">
        <v>5</v>
      </c>
      <c r="S504"/>
      <c r="T504" s="93"/>
      <c r="U504"/>
      <c r="V504"/>
      <c r="W504"/>
      <c r="X504"/>
      <c r="Y504"/>
      <c r="Z504"/>
    </row>
    <row r="505" spans="2:26" s="2" customFormat="1" ht="15.75">
      <c r="B505" s="64">
        <v>14.22</v>
      </c>
      <c r="C505" s="61">
        <v>3</v>
      </c>
      <c r="D505" s="54"/>
      <c r="E505" s="65">
        <v>15.22</v>
      </c>
      <c r="F505" s="61">
        <v>4</v>
      </c>
      <c r="H505" s="64">
        <v>14.32</v>
      </c>
      <c r="I505" s="76">
        <v>10</v>
      </c>
      <c r="J505" s="74"/>
      <c r="K505" s="64">
        <v>16.52</v>
      </c>
      <c r="L505" s="61">
        <v>5</v>
      </c>
      <c r="S505"/>
      <c r="T505" s="93"/>
      <c r="U505"/>
      <c r="V505"/>
      <c r="W505"/>
      <c r="X505"/>
      <c r="Y505"/>
      <c r="Z505"/>
    </row>
    <row r="506" spans="2:26" s="2" customFormat="1" ht="15.75">
      <c r="B506" s="64">
        <v>14.23</v>
      </c>
      <c r="C506" s="61">
        <v>3</v>
      </c>
      <c r="D506" s="54"/>
      <c r="E506" s="65">
        <v>15.23</v>
      </c>
      <c r="F506" s="61">
        <v>4</v>
      </c>
      <c r="H506" s="64">
        <v>14.33</v>
      </c>
      <c r="I506" s="76">
        <v>10</v>
      </c>
      <c r="J506" s="74"/>
      <c r="K506" s="64">
        <v>16.53</v>
      </c>
      <c r="L506" s="61">
        <v>5</v>
      </c>
      <c r="S506"/>
      <c r="T506" s="93"/>
      <c r="U506"/>
      <c r="V506"/>
      <c r="W506"/>
      <c r="X506"/>
      <c r="Y506"/>
      <c r="Z506"/>
    </row>
    <row r="507" spans="2:26" s="2" customFormat="1" ht="15.75">
      <c r="B507" s="64">
        <v>14.24</v>
      </c>
      <c r="C507" s="61">
        <v>3</v>
      </c>
      <c r="D507" s="54"/>
      <c r="E507" s="65">
        <v>15.24</v>
      </c>
      <c r="F507" s="61">
        <v>4</v>
      </c>
      <c r="H507" s="64">
        <v>14.34</v>
      </c>
      <c r="I507" s="76">
        <v>10</v>
      </c>
      <c r="J507" s="74"/>
      <c r="K507" s="64">
        <v>16.54</v>
      </c>
      <c r="L507" s="61">
        <v>5</v>
      </c>
      <c r="S507"/>
      <c r="T507" s="93"/>
      <c r="U507"/>
      <c r="V507"/>
      <c r="W507"/>
      <c r="X507"/>
      <c r="Y507"/>
      <c r="Z507"/>
    </row>
    <row r="508" spans="2:26" s="2" customFormat="1" ht="15.75">
      <c r="B508" s="64">
        <v>14.25</v>
      </c>
      <c r="C508" s="61">
        <v>3</v>
      </c>
      <c r="D508" s="54"/>
      <c r="E508" s="65">
        <v>15.25</v>
      </c>
      <c r="F508" s="61">
        <v>4</v>
      </c>
      <c r="H508" s="64">
        <v>14.35</v>
      </c>
      <c r="I508" s="76">
        <v>10</v>
      </c>
      <c r="J508" s="74"/>
      <c r="K508" s="64">
        <v>16.55</v>
      </c>
      <c r="L508" s="61">
        <v>5</v>
      </c>
      <c r="S508"/>
      <c r="T508" s="93"/>
      <c r="U508"/>
      <c r="V508"/>
      <c r="W508"/>
      <c r="X508"/>
      <c r="Y508"/>
      <c r="Z508"/>
    </row>
    <row r="509" spans="2:26" s="2" customFormat="1" ht="15.75">
      <c r="B509" s="64">
        <v>14.26</v>
      </c>
      <c r="C509" s="61">
        <v>3</v>
      </c>
      <c r="D509" s="54"/>
      <c r="E509" s="65">
        <v>15.26</v>
      </c>
      <c r="F509" s="61">
        <v>4</v>
      </c>
      <c r="H509" s="64">
        <v>14.36</v>
      </c>
      <c r="I509" s="76">
        <v>10</v>
      </c>
      <c r="J509" s="74"/>
      <c r="K509" s="64">
        <v>16.559999999999999</v>
      </c>
      <c r="L509" s="61">
        <v>5</v>
      </c>
      <c r="S509"/>
      <c r="T509" s="93"/>
      <c r="U509"/>
      <c r="V509"/>
      <c r="W509"/>
      <c r="X509"/>
      <c r="Y509"/>
      <c r="Z509"/>
    </row>
    <row r="510" spans="2:26" s="2" customFormat="1" ht="15.75">
      <c r="B510" s="64">
        <v>14.27</v>
      </c>
      <c r="C510" s="61">
        <v>3</v>
      </c>
      <c r="D510" s="54"/>
      <c r="E510" s="65">
        <v>15.27</v>
      </c>
      <c r="F510" s="61">
        <v>4</v>
      </c>
      <c r="H510" s="64">
        <v>14.37</v>
      </c>
      <c r="I510" s="76">
        <v>10</v>
      </c>
      <c r="J510" s="74"/>
      <c r="K510" s="64">
        <v>16.57</v>
      </c>
      <c r="L510" s="61">
        <v>4</v>
      </c>
      <c r="S510"/>
      <c r="T510" s="93"/>
      <c r="U510"/>
      <c r="V510"/>
      <c r="W510"/>
      <c r="X510"/>
      <c r="Y510"/>
      <c r="Z510"/>
    </row>
    <row r="511" spans="2:26" s="2" customFormat="1" ht="15.75">
      <c r="B511" s="64">
        <v>14.28</v>
      </c>
      <c r="C511" s="61">
        <v>3</v>
      </c>
      <c r="D511" s="54"/>
      <c r="E511" s="65">
        <v>15.28</v>
      </c>
      <c r="F511" s="61">
        <v>4</v>
      </c>
      <c r="H511" s="64">
        <v>14.38</v>
      </c>
      <c r="I511" s="76">
        <v>10</v>
      </c>
      <c r="J511" s="74"/>
      <c r="K511" s="64">
        <v>16.579999999999998</v>
      </c>
      <c r="L511" s="61">
        <v>4</v>
      </c>
      <c r="S511"/>
      <c r="T511" s="93"/>
      <c r="U511"/>
      <c r="V511"/>
      <c r="W511"/>
      <c r="X511"/>
      <c r="Y511"/>
      <c r="Z511"/>
    </row>
    <row r="512" spans="2:26" s="2" customFormat="1" ht="15.75">
      <c r="B512" s="64">
        <v>14.29</v>
      </c>
      <c r="C512" s="61">
        <v>3</v>
      </c>
      <c r="D512" s="54"/>
      <c r="E512" s="65">
        <v>15.29</v>
      </c>
      <c r="F512" s="61">
        <v>4</v>
      </c>
      <c r="H512" s="64">
        <v>14.39</v>
      </c>
      <c r="I512" s="76">
        <v>10</v>
      </c>
      <c r="J512" s="74"/>
      <c r="K512" s="64">
        <v>16.59</v>
      </c>
      <c r="L512" s="61">
        <v>4</v>
      </c>
      <c r="S512"/>
      <c r="T512" s="93"/>
      <c r="U512"/>
      <c r="V512"/>
      <c r="W512"/>
      <c r="X512"/>
      <c r="Y512"/>
      <c r="Z512"/>
    </row>
    <row r="513" spans="2:26" s="2" customFormat="1" ht="15.75">
      <c r="B513" s="64">
        <v>14.3</v>
      </c>
      <c r="C513" s="61">
        <v>3</v>
      </c>
      <c r="D513" s="54"/>
      <c r="E513" s="65">
        <v>15.3</v>
      </c>
      <c r="F513" s="61">
        <v>4</v>
      </c>
      <c r="H513" s="64">
        <v>14.4</v>
      </c>
      <c r="I513" s="76">
        <v>10</v>
      </c>
      <c r="J513" s="74"/>
      <c r="K513" s="64">
        <v>17</v>
      </c>
      <c r="L513" s="61">
        <v>4</v>
      </c>
      <c r="S513"/>
      <c r="T513" s="93"/>
      <c r="U513"/>
      <c r="V513"/>
      <c r="W513"/>
      <c r="X513"/>
      <c r="Y513"/>
      <c r="Z513"/>
    </row>
    <row r="514" spans="2:26" s="2" customFormat="1" ht="15.75">
      <c r="B514" s="64">
        <v>14.31</v>
      </c>
      <c r="C514" s="61">
        <v>3</v>
      </c>
      <c r="D514" s="54"/>
      <c r="E514" s="65">
        <v>15.31</v>
      </c>
      <c r="F514" s="61">
        <v>4</v>
      </c>
      <c r="H514" s="64">
        <v>14.41</v>
      </c>
      <c r="I514" s="76">
        <v>9</v>
      </c>
      <c r="J514" s="74"/>
      <c r="K514" s="64">
        <v>17.010000000000002</v>
      </c>
      <c r="L514" s="61">
        <v>4</v>
      </c>
      <c r="S514"/>
      <c r="T514" s="93"/>
      <c r="U514"/>
      <c r="V514"/>
      <c r="W514"/>
      <c r="X514"/>
      <c r="Y514"/>
      <c r="Z514"/>
    </row>
    <row r="515" spans="2:26" s="2" customFormat="1" ht="15.75">
      <c r="B515" s="64">
        <v>14.32</v>
      </c>
      <c r="C515" s="61">
        <v>3</v>
      </c>
      <c r="D515" s="54"/>
      <c r="E515" s="65">
        <v>15.32</v>
      </c>
      <c r="F515" s="61">
        <v>4</v>
      </c>
      <c r="H515" s="64">
        <v>14.42</v>
      </c>
      <c r="I515" s="76">
        <v>9</v>
      </c>
      <c r="J515" s="74"/>
      <c r="K515" s="64">
        <v>17.02</v>
      </c>
      <c r="L515" s="61">
        <v>4</v>
      </c>
      <c r="S515"/>
      <c r="T515" s="93"/>
      <c r="U515"/>
      <c r="V515"/>
      <c r="W515"/>
      <c r="X515"/>
      <c r="Y515"/>
      <c r="Z515"/>
    </row>
    <row r="516" spans="2:26" s="2" customFormat="1" ht="15.75">
      <c r="B516" s="64">
        <v>14.33</v>
      </c>
      <c r="C516" s="61">
        <v>3</v>
      </c>
      <c r="D516" s="54"/>
      <c r="E516" s="65">
        <v>15.33</v>
      </c>
      <c r="F516" s="61">
        <v>4</v>
      </c>
      <c r="H516" s="64">
        <v>14.43</v>
      </c>
      <c r="I516" s="76">
        <v>9</v>
      </c>
      <c r="J516" s="74"/>
      <c r="K516" s="64">
        <v>17.03</v>
      </c>
      <c r="L516" s="61">
        <v>4</v>
      </c>
      <c r="S516"/>
      <c r="T516" s="93"/>
      <c r="U516"/>
      <c r="V516"/>
      <c r="W516"/>
      <c r="X516"/>
      <c r="Y516"/>
      <c r="Z516"/>
    </row>
    <row r="517" spans="2:26" s="2" customFormat="1" ht="15.75">
      <c r="B517" s="64">
        <v>14.34</v>
      </c>
      <c r="C517" s="61">
        <v>3</v>
      </c>
      <c r="D517" s="54"/>
      <c r="E517" s="65">
        <v>15.34</v>
      </c>
      <c r="F517" s="61">
        <v>4</v>
      </c>
      <c r="H517" s="64">
        <v>14.44</v>
      </c>
      <c r="I517" s="76">
        <v>9</v>
      </c>
      <c r="J517" s="74"/>
      <c r="K517" s="64">
        <v>17.04</v>
      </c>
      <c r="L517" s="61">
        <v>4</v>
      </c>
      <c r="S517"/>
      <c r="T517" s="93"/>
      <c r="U517"/>
      <c r="V517"/>
      <c r="W517"/>
      <c r="X517"/>
      <c r="Y517"/>
      <c r="Z517"/>
    </row>
    <row r="518" spans="2:26" s="2" customFormat="1" ht="15.75">
      <c r="B518" s="64">
        <v>14.35</v>
      </c>
      <c r="C518" s="61">
        <v>3</v>
      </c>
      <c r="D518" s="54"/>
      <c r="E518" s="65">
        <v>15.35</v>
      </c>
      <c r="F518" s="61">
        <v>4</v>
      </c>
      <c r="H518" s="64">
        <v>14.45</v>
      </c>
      <c r="I518" s="76">
        <v>9</v>
      </c>
      <c r="J518" s="74"/>
      <c r="K518" s="64">
        <v>17.05</v>
      </c>
      <c r="L518" s="61">
        <v>4</v>
      </c>
      <c r="S518"/>
      <c r="T518" s="93"/>
      <c r="U518"/>
      <c r="V518"/>
      <c r="W518"/>
      <c r="X518"/>
      <c r="Y518"/>
      <c r="Z518"/>
    </row>
    <row r="519" spans="2:26" s="2" customFormat="1" ht="15.75">
      <c r="B519" s="64">
        <v>14.36</v>
      </c>
      <c r="C519" s="61">
        <v>3</v>
      </c>
      <c r="D519" s="54"/>
      <c r="E519" s="65">
        <v>15.36</v>
      </c>
      <c r="F519" s="61">
        <v>4</v>
      </c>
      <c r="H519" s="64">
        <v>14.46</v>
      </c>
      <c r="I519" s="76">
        <v>9</v>
      </c>
      <c r="J519" s="74"/>
      <c r="K519" s="64">
        <v>17.059999999999999</v>
      </c>
      <c r="L519" s="61">
        <v>4</v>
      </c>
      <c r="S519"/>
      <c r="T519" s="93"/>
      <c r="U519"/>
      <c r="V519"/>
      <c r="W519"/>
      <c r="X519"/>
      <c r="Y519"/>
      <c r="Z519"/>
    </row>
    <row r="520" spans="2:26" s="2" customFormat="1" ht="15.75">
      <c r="B520" s="64">
        <v>14.37</v>
      </c>
      <c r="C520" s="61">
        <v>3</v>
      </c>
      <c r="D520" s="54"/>
      <c r="E520" s="65">
        <v>15.37</v>
      </c>
      <c r="F520" s="61">
        <v>4</v>
      </c>
      <c r="H520" s="64">
        <v>14.47</v>
      </c>
      <c r="I520" s="76">
        <v>9</v>
      </c>
      <c r="J520" s="74"/>
      <c r="K520" s="64">
        <v>17.07</v>
      </c>
      <c r="L520" s="61">
        <v>4</v>
      </c>
      <c r="S520"/>
      <c r="T520" s="93"/>
      <c r="U520"/>
      <c r="V520"/>
      <c r="W520"/>
      <c r="X520"/>
      <c r="Y520"/>
      <c r="Z520"/>
    </row>
    <row r="521" spans="2:26" s="2" customFormat="1" ht="15.75">
      <c r="B521" s="64">
        <v>14.38</v>
      </c>
      <c r="C521" s="61">
        <v>3</v>
      </c>
      <c r="D521" s="54"/>
      <c r="E521" s="65">
        <v>15.38</v>
      </c>
      <c r="F521" s="61">
        <v>4</v>
      </c>
      <c r="H521" s="64">
        <v>14.48</v>
      </c>
      <c r="I521" s="76">
        <v>9</v>
      </c>
      <c r="J521" s="74"/>
      <c r="K521" s="64">
        <v>17.079999999999998</v>
      </c>
      <c r="L521" s="61">
        <v>4</v>
      </c>
      <c r="S521"/>
      <c r="T521" s="93"/>
      <c r="U521"/>
      <c r="V521"/>
      <c r="W521"/>
      <c r="X521"/>
      <c r="Y521"/>
      <c r="Z521"/>
    </row>
    <row r="522" spans="2:26" s="2" customFormat="1" ht="15.75">
      <c r="B522" s="64">
        <v>14.39</v>
      </c>
      <c r="C522" s="61">
        <v>3</v>
      </c>
      <c r="D522" s="54"/>
      <c r="E522" s="65">
        <v>15.39</v>
      </c>
      <c r="F522" s="61">
        <v>4</v>
      </c>
      <c r="H522" s="64">
        <v>14.49</v>
      </c>
      <c r="I522" s="76">
        <v>9</v>
      </c>
      <c r="J522" s="74"/>
      <c r="K522" s="64">
        <v>17.09</v>
      </c>
      <c r="L522" s="61">
        <v>4</v>
      </c>
      <c r="S522"/>
      <c r="T522" s="93"/>
      <c r="U522"/>
      <c r="V522"/>
      <c r="W522"/>
      <c r="X522"/>
      <c r="Y522"/>
      <c r="Z522"/>
    </row>
    <row r="523" spans="2:26" s="2" customFormat="1" ht="15.75">
      <c r="B523" s="64">
        <v>14.4</v>
      </c>
      <c r="C523" s="61">
        <v>3</v>
      </c>
      <c r="D523" s="54"/>
      <c r="E523" s="65">
        <v>15.4</v>
      </c>
      <c r="F523" s="61">
        <v>4</v>
      </c>
      <c r="H523" s="64">
        <v>14.5</v>
      </c>
      <c r="I523" s="76">
        <v>9</v>
      </c>
      <c r="J523" s="74"/>
      <c r="K523" s="64">
        <v>17.100000000000001</v>
      </c>
      <c r="L523" s="61">
        <v>4</v>
      </c>
      <c r="S523"/>
      <c r="T523" s="93"/>
      <c r="U523"/>
      <c r="V523"/>
      <c r="W523"/>
      <c r="X523"/>
      <c r="Y523"/>
      <c r="Z523"/>
    </row>
    <row r="524" spans="2:26" s="2" customFormat="1" ht="15.75">
      <c r="B524" s="64">
        <v>14.41</v>
      </c>
      <c r="C524" s="61">
        <v>2</v>
      </c>
      <c r="D524" s="54"/>
      <c r="E524" s="65">
        <v>15.41</v>
      </c>
      <c r="F524" s="61">
        <v>4</v>
      </c>
      <c r="H524" s="64">
        <v>14.51</v>
      </c>
      <c r="I524" s="76">
        <v>9</v>
      </c>
      <c r="J524" s="74"/>
      <c r="K524" s="64">
        <v>17.11</v>
      </c>
      <c r="L524" s="61">
        <v>4</v>
      </c>
      <c r="S524"/>
      <c r="T524" s="93"/>
      <c r="U524"/>
      <c r="V524"/>
      <c r="W524"/>
      <c r="X524"/>
      <c r="Y524"/>
      <c r="Z524"/>
    </row>
    <row r="525" spans="2:26" s="2" customFormat="1" ht="15.75">
      <c r="B525" s="64">
        <v>14.42</v>
      </c>
      <c r="C525" s="61">
        <v>2</v>
      </c>
      <c r="D525" s="54"/>
      <c r="E525" s="65">
        <v>15.42</v>
      </c>
      <c r="F525" s="61">
        <v>4</v>
      </c>
      <c r="H525" s="64">
        <v>14.52</v>
      </c>
      <c r="I525" s="76">
        <v>9</v>
      </c>
      <c r="J525" s="74"/>
      <c r="K525" s="64">
        <v>17.12</v>
      </c>
      <c r="L525" s="61">
        <v>4</v>
      </c>
      <c r="S525"/>
      <c r="T525" s="93"/>
      <c r="U525"/>
      <c r="V525"/>
      <c r="W525"/>
      <c r="X525"/>
      <c r="Y525"/>
      <c r="Z525"/>
    </row>
    <row r="526" spans="2:26" s="2" customFormat="1" ht="15.75">
      <c r="B526" s="64">
        <v>14.43</v>
      </c>
      <c r="C526" s="61">
        <v>2</v>
      </c>
      <c r="D526" s="54"/>
      <c r="E526" s="65">
        <v>15.43</v>
      </c>
      <c r="F526" s="61">
        <v>4</v>
      </c>
      <c r="H526" s="64">
        <v>14.53</v>
      </c>
      <c r="I526" s="76">
        <v>9</v>
      </c>
      <c r="J526" s="74"/>
      <c r="K526" s="64">
        <v>17.13</v>
      </c>
      <c r="L526" s="61">
        <v>4</v>
      </c>
      <c r="S526"/>
      <c r="T526" s="93"/>
      <c r="U526"/>
      <c r="V526"/>
      <c r="W526"/>
      <c r="X526"/>
      <c r="Y526"/>
      <c r="Z526"/>
    </row>
    <row r="527" spans="2:26" s="2" customFormat="1" ht="15.75">
      <c r="B527" s="64">
        <v>14.44</v>
      </c>
      <c r="C527" s="61">
        <v>2</v>
      </c>
      <c r="D527" s="54"/>
      <c r="E527" s="65">
        <v>15.44</v>
      </c>
      <c r="F527" s="61">
        <v>4</v>
      </c>
      <c r="H527" s="64">
        <v>14.54</v>
      </c>
      <c r="I527" s="76">
        <v>9</v>
      </c>
      <c r="J527" s="74"/>
      <c r="K527" s="64">
        <v>17.14</v>
      </c>
      <c r="L527" s="61">
        <v>4</v>
      </c>
      <c r="S527"/>
      <c r="T527" s="93"/>
      <c r="U527"/>
      <c r="V527"/>
      <c r="W527"/>
      <c r="X527"/>
      <c r="Y527"/>
      <c r="Z527"/>
    </row>
    <row r="528" spans="2:26" s="2" customFormat="1" ht="15.75">
      <c r="B528" s="64">
        <v>14.45</v>
      </c>
      <c r="C528" s="61">
        <v>2</v>
      </c>
      <c r="D528" s="54"/>
      <c r="E528" s="65">
        <v>15.45</v>
      </c>
      <c r="F528" s="61">
        <v>4</v>
      </c>
      <c r="H528" s="64">
        <v>14.55</v>
      </c>
      <c r="I528" s="76">
        <v>9</v>
      </c>
      <c r="J528" s="74"/>
      <c r="K528" s="64">
        <v>17.149999999999999</v>
      </c>
      <c r="L528" s="61">
        <v>4</v>
      </c>
      <c r="S528"/>
      <c r="T528" s="93"/>
      <c r="U528"/>
      <c r="V528"/>
      <c r="W528"/>
      <c r="X528"/>
      <c r="Y528"/>
      <c r="Z528"/>
    </row>
    <row r="529" spans="2:26" s="2" customFormat="1" ht="15.75">
      <c r="B529" s="64">
        <v>14.46</v>
      </c>
      <c r="C529" s="61">
        <v>2</v>
      </c>
      <c r="D529" s="54"/>
      <c r="E529" s="65">
        <v>15.46</v>
      </c>
      <c r="F529" s="61">
        <v>4</v>
      </c>
      <c r="H529" s="64">
        <v>14.56</v>
      </c>
      <c r="I529" s="76">
        <v>9</v>
      </c>
      <c r="J529" s="74"/>
      <c r="K529" s="64">
        <v>17.16</v>
      </c>
      <c r="L529" s="61">
        <v>4</v>
      </c>
      <c r="S529"/>
      <c r="T529" s="93"/>
      <c r="U529"/>
      <c r="V529"/>
      <c r="W529"/>
      <c r="X529"/>
      <c r="Y529"/>
      <c r="Z529"/>
    </row>
    <row r="530" spans="2:26" s="2" customFormat="1" ht="15.75">
      <c r="B530" s="64">
        <v>14.47</v>
      </c>
      <c r="C530" s="61">
        <v>2</v>
      </c>
      <c r="D530" s="54"/>
      <c r="E530" s="65">
        <v>15.47</v>
      </c>
      <c r="F530" s="61">
        <v>4</v>
      </c>
      <c r="H530" s="64">
        <v>14.57</v>
      </c>
      <c r="I530" s="76">
        <v>9</v>
      </c>
      <c r="J530" s="74"/>
      <c r="K530" s="64">
        <v>17.170000000000002</v>
      </c>
      <c r="L530" s="61">
        <v>3</v>
      </c>
      <c r="S530"/>
      <c r="T530" s="93"/>
      <c r="U530"/>
      <c r="V530"/>
      <c r="W530"/>
      <c r="X530"/>
      <c r="Y530"/>
      <c r="Z530"/>
    </row>
    <row r="531" spans="2:26" s="2" customFormat="1" ht="15.75">
      <c r="B531" s="64">
        <v>14.48</v>
      </c>
      <c r="C531" s="61">
        <v>2</v>
      </c>
      <c r="D531" s="54"/>
      <c r="E531" s="65">
        <v>15.48</v>
      </c>
      <c r="F531" s="61">
        <v>4</v>
      </c>
      <c r="H531" s="64">
        <v>14.58</v>
      </c>
      <c r="I531" s="76">
        <v>9</v>
      </c>
      <c r="J531" s="74"/>
      <c r="K531" s="64">
        <v>17.18</v>
      </c>
      <c r="L531" s="61">
        <v>3</v>
      </c>
      <c r="S531"/>
      <c r="T531" s="93"/>
      <c r="U531"/>
      <c r="V531"/>
      <c r="W531"/>
      <c r="X531"/>
      <c r="Y531"/>
      <c r="Z531"/>
    </row>
    <row r="532" spans="2:26" s="2" customFormat="1" ht="15.75">
      <c r="B532" s="64">
        <v>14.49</v>
      </c>
      <c r="C532" s="61">
        <v>2</v>
      </c>
      <c r="D532" s="54"/>
      <c r="E532" s="65">
        <v>15.49</v>
      </c>
      <c r="F532" s="61">
        <v>4</v>
      </c>
      <c r="H532" s="64">
        <v>14.59</v>
      </c>
      <c r="I532" s="76">
        <v>9</v>
      </c>
      <c r="J532" s="74"/>
      <c r="K532" s="64">
        <v>17.190000000000001</v>
      </c>
      <c r="L532" s="61">
        <v>3</v>
      </c>
      <c r="S532"/>
      <c r="T532" s="93"/>
      <c r="U532"/>
      <c r="V532"/>
      <c r="W532"/>
      <c r="X532"/>
      <c r="Y532"/>
      <c r="Z532"/>
    </row>
    <row r="533" spans="2:26" s="2" customFormat="1" ht="15.75">
      <c r="B533" s="64">
        <v>14.5</v>
      </c>
      <c r="C533" s="61">
        <v>2</v>
      </c>
      <c r="D533" s="54"/>
      <c r="E533" s="65">
        <v>15.5</v>
      </c>
      <c r="F533" s="61">
        <v>4</v>
      </c>
      <c r="H533" s="64">
        <v>15</v>
      </c>
      <c r="I533" s="76">
        <v>9</v>
      </c>
      <c r="J533" s="74"/>
      <c r="K533" s="64">
        <v>17.2</v>
      </c>
      <c r="L533" s="61">
        <v>3</v>
      </c>
      <c r="S533"/>
      <c r="T533" s="93"/>
      <c r="U533"/>
      <c r="V533"/>
      <c r="W533"/>
      <c r="X533"/>
      <c r="Y533"/>
      <c r="Z533"/>
    </row>
    <row r="534" spans="2:26" s="2" customFormat="1" ht="15.75">
      <c r="B534" s="64">
        <v>14.51</v>
      </c>
      <c r="C534" s="61">
        <v>2</v>
      </c>
      <c r="D534" s="54"/>
      <c r="E534" s="65">
        <v>15.51</v>
      </c>
      <c r="F534" s="61">
        <v>4</v>
      </c>
      <c r="H534" s="94">
        <v>15.01</v>
      </c>
      <c r="I534" s="76">
        <v>9</v>
      </c>
      <c r="J534" s="74"/>
      <c r="K534" s="64">
        <v>17.21</v>
      </c>
      <c r="L534" s="61">
        <v>3</v>
      </c>
      <c r="S534"/>
      <c r="T534" s="93"/>
      <c r="U534"/>
      <c r="V534"/>
      <c r="W534"/>
      <c r="X534"/>
      <c r="Y534"/>
      <c r="Z534"/>
    </row>
    <row r="535" spans="2:26" s="2" customFormat="1" ht="15.75">
      <c r="B535" s="64">
        <v>14.52</v>
      </c>
      <c r="C535" s="61">
        <v>2</v>
      </c>
      <c r="D535" s="54"/>
      <c r="E535" s="65">
        <v>15.52</v>
      </c>
      <c r="F535" s="61">
        <v>4</v>
      </c>
      <c r="H535" s="94">
        <v>15.02</v>
      </c>
      <c r="I535" s="76">
        <v>9</v>
      </c>
      <c r="J535" s="74"/>
      <c r="K535" s="64">
        <v>17.22</v>
      </c>
      <c r="L535" s="61">
        <v>3</v>
      </c>
      <c r="S535"/>
      <c r="T535" s="93"/>
      <c r="U535"/>
      <c r="V535"/>
      <c r="W535"/>
      <c r="X535"/>
      <c r="Y535"/>
      <c r="Z535"/>
    </row>
    <row r="536" spans="2:26" s="2" customFormat="1" ht="15.75">
      <c r="B536" s="64">
        <v>14.53</v>
      </c>
      <c r="C536" s="61">
        <v>2</v>
      </c>
      <c r="D536" s="54"/>
      <c r="E536" s="65">
        <v>15.53</v>
      </c>
      <c r="F536" s="61">
        <v>4</v>
      </c>
      <c r="H536" s="94">
        <v>15.03</v>
      </c>
      <c r="I536" s="76">
        <v>9</v>
      </c>
      <c r="J536" s="74"/>
      <c r="K536" s="64">
        <v>17.23</v>
      </c>
      <c r="L536" s="61">
        <v>3</v>
      </c>
      <c r="S536"/>
      <c r="T536" s="93"/>
      <c r="U536"/>
      <c r="V536"/>
      <c r="W536"/>
      <c r="X536"/>
      <c r="Y536"/>
      <c r="Z536"/>
    </row>
    <row r="537" spans="2:26" s="2" customFormat="1" ht="15.75">
      <c r="B537" s="64">
        <v>14.54</v>
      </c>
      <c r="C537" s="61">
        <v>2</v>
      </c>
      <c r="D537" s="54"/>
      <c r="E537" s="65">
        <v>15.54</v>
      </c>
      <c r="F537" s="61">
        <v>4</v>
      </c>
      <c r="H537" s="94">
        <v>15.04</v>
      </c>
      <c r="I537" s="76">
        <v>9</v>
      </c>
      <c r="J537" s="74"/>
      <c r="K537" s="64">
        <v>17.239999999999998</v>
      </c>
      <c r="L537" s="61">
        <v>3</v>
      </c>
      <c r="S537"/>
      <c r="T537" s="93"/>
      <c r="U537"/>
      <c r="V537"/>
      <c r="W537"/>
      <c r="X537"/>
      <c r="Y537"/>
      <c r="Z537"/>
    </row>
    <row r="538" spans="2:26" s="2" customFormat="1" ht="15.75">
      <c r="B538" s="64">
        <v>14.55</v>
      </c>
      <c r="C538" s="61">
        <v>2</v>
      </c>
      <c r="D538" s="54"/>
      <c r="E538" s="65">
        <v>15.55</v>
      </c>
      <c r="F538" s="61">
        <v>4</v>
      </c>
      <c r="H538" s="94">
        <v>15.05</v>
      </c>
      <c r="I538" s="76">
        <v>9</v>
      </c>
      <c r="J538" s="74"/>
      <c r="K538" s="64">
        <v>17.25</v>
      </c>
      <c r="L538" s="61">
        <v>3</v>
      </c>
      <c r="S538"/>
      <c r="T538" s="93"/>
      <c r="U538"/>
      <c r="V538"/>
      <c r="W538"/>
      <c r="X538"/>
      <c r="Y538"/>
      <c r="Z538"/>
    </row>
    <row r="539" spans="2:26" s="2" customFormat="1" ht="15.75">
      <c r="B539" s="64">
        <v>14.56</v>
      </c>
      <c r="C539" s="61">
        <v>2</v>
      </c>
      <c r="D539" s="54"/>
      <c r="E539" s="65">
        <v>15.56</v>
      </c>
      <c r="F539" s="61">
        <v>4</v>
      </c>
      <c r="H539" s="94">
        <v>15.06</v>
      </c>
      <c r="I539" s="76">
        <v>9</v>
      </c>
      <c r="J539" s="74"/>
      <c r="K539" s="64">
        <v>17.260000000000002</v>
      </c>
      <c r="L539" s="61">
        <v>3</v>
      </c>
      <c r="S539"/>
      <c r="T539" s="93"/>
      <c r="U539"/>
      <c r="V539"/>
      <c r="W539"/>
      <c r="X539"/>
      <c r="Y539"/>
      <c r="Z539"/>
    </row>
    <row r="540" spans="2:26" s="2" customFormat="1" ht="15.75">
      <c r="B540" s="64">
        <v>14.57</v>
      </c>
      <c r="C540" s="61">
        <v>2</v>
      </c>
      <c r="D540" s="54"/>
      <c r="E540" s="65">
        <v>15.57</v>
      </c>
      <c r="F540" s="61">
        <v>4</v>
      </c>
      <c r="H540" s="94">
        <v>15.07</v>
      </c>
      <c r="I540" s="76">
        <v>9</v>
      </c>
      <c r="J540" s="74"/>
      <c r="K540" s="64">
        <v>17.27</v>
      </c>
      <c r="L540" s="61">
        <v>3</v>
      </c>
      <c r="S540"/>
      <c r="T540" s="93"/>
      <c r="U540"/>
      <c r="V540"/>
      <c r="W540"/>
      <c r="X540"/>
      <c r="Y540"/>
      <c r="Z540"/>
    </row>
    <row r="541" spans="2:26" s="2" customFormat="1" ht="15.75">
      <c r="B541" s="64">
        <v>14.58</v>
      </c>
      <c r="C541" s="61">
        <v>2</v>
      </c>
      <c r="D541" s="54"/>
      <c r="E541" s="65">
        <v>15.58</v>
      </c>
      <c r="F541" s="61">
        <v>4</v>
      </c>
      <c r="H541" s="94">
        <v>15.08</v>
      </c>
      <c r="I541" s="76">
        <v>9</v>
      </c>
      <c r="J541" s="74"/>
      <c r="K541" s="64">
        <v>17.28</v>
      </c>
      <c r="L541" s="61">
        <v>3</v>
      </c>
      <c r="S541"/>
      <c r="T541" s="93"/>
      <c r="U541"/>
      <c r="V541"/>
      <c r="W541"/>
      <c r="X541"/>
      <c r="Y541"/>
      <c r="Z541"/>
    </row>
    <row r="542" spans="2:26" s="2" customFormat="1" ht="15.75">
      <c r="B542" s="64">
        <v>14.59</v>
      </c>
      <c r="C542" s="61">
        <v>2</v>
      </c>
      <c r="D542" s="54"/>
      <c r="E542" s="65">
        <v>15.59</v>
      </c>
      <c r="F542" s="61">
        <v>4</v>
      </c>
      <c r="H542" s="94">
        <v>15.09</v>
      </c>
      <c r="I542" s="76">
        <v>9</v>
      </c>
      <c r="J542" s="74"/>
      <c r="K542" s="64">
        <v>17.29</v>
      </c>
      <c r="L542" s="61">
        <v>3</v>
      </c>
      <c r="S542"/>
      <c r="T542" s="93"/>
      <c r="U542"/>
      <c r="V542"/>
      <c r="W542"/>
      <c r="X542"/>
      <c r="Y542"/>
      <c r="Z542"/>
    </row>
    <row r="543" spans="2:26" s="2" customFormat="1" ht="15.75">
      <c r="B543" s="64">
        <v>15</v>
      </c>
      <c r="C543" s="61">
        <v>2</v>
      </c>
      <c r="D543" s="54"/>
      <c r="E543" s="65">
        <v>16</v>
      </c>
      <c r="F543" s="61">
        <v>4</v>
      </c>
      <c r="H543" s="94">
        <v>15.1</v>
      </c>
      <c r="I543" s="76">
        <v>9</v>
      </c>
      <c r="J543" s="74"/>
      <c r="K543" s="64">
        <v>17.3</v>
      </c>
      <c r="L543" s="61">
        <v>3</v>
      </c>
      <c r="S543"/>
      <c r="T543" s="93"/>
      <c r="U543"/>
      <c r="V543"/>
      <c r="W543"/>
      <c r="X543"/>
      <c r="Y543"/>
      <c r="Z543"/>
    </row>
    <row r="544" spans="2:26" s="2" customFormat="1" ht="15.75">
      <c r="B544" s="64">
        <v>15.01</v>
      </c>
      <c r="C544" s="61">
        <v>2</v>
      </c>
      <c r="D544" s="54"/>
      <c r="E544" s="65">
        <v>16.010000000000002</v>
      </c>
      <c r="F544" s="61">
        <v>3</v>
      </c>
      <c r="H544" s="94">
        <v>15.11</v>
      </c>
      <c r="I544" s="76">
        <v>8</v>
      </c>
      <c r="J544" s="74"/>
      <c r="K544" s="64">
        <v>17.309999999999999</v>
      </c>
      <c r="L544" s="61">
        <v>3</v>
      </c>
      <c r="S544"/>
      <c r="T544" s="93"/>
      <c r="U544"/>
      <c r="V544"/>
      <c r="W544"/>
      <c r="X544"/>
      <c r="Y544"/>
      <c r="Z544"/>
    </row>
    <row r="545" spans="2:26" s="2" customFormat="1" ht="15.75">
      <c r="B545" s="64">
        <v>15.02</v>
      </c>
      <c r="C545" s="61">
        <v>2</v>
      </c>
      <c r="D545" s="54"/>
      <c r="E545" s="65">
        <v>16.02</v>
      </c>
      <c r="F545" s="61">
        <v>3</v>
      </c>
      <c r="H545" s="94">
        <v>15.12</v>
      </c>
      <c r="I545" s="76">
        <v>8</v>
      </c>
      <c r="J545" s="74"/>
      <c r="K545" s="64">
        <v>17.32</v>
      </c>
      <c r="L545" s="61">
        <v>3</v>
      </c>
      <c r="S545"/>
      <c r="T545" s="93"/>
      <c r="U545"/>
      <c r="V545"/>
      <c r="W545"/>
      <c r="X545"/>
      <c r="Y545"/>
      <c r="Z545"/>
    </row>
    <row r="546" spans="2:26" s="2" customFormat="1" ht="15.75">
      <c r="B546" s="64">
        <v>15.03</v>
      </c>
      <c r="C546" s="61">
        <v>2</v>
      </c>
      <c r="D546" s="54"/>
      <c r="E546" s="65">
        <v>16.03</v>
      </c>
      <c r="F546" s="61">
        <v>3</v>
      </c>
      <c r="H546" s="94">
        <v>15.13</v>
      </c>
      <c r="I546" s="76">
        <v>8</v>
      </c>
      <c r="J546" s="74"/>
      <c r="K546" s="64">
        <v>17.329999999999998</v>
      </c>
      <c r="L546" s="61">
        <v>3</v>
      </c>
      <c r="S546"/>
      <c r="T546" s="93"/>
      <c r="U546"/>
      <c r="V546"/>
      <c r="W546"/>
      <c r="X546"/>
      <c r="Y546"/>
      <c r="Z546"/>
    </row>
    <row r="547" spans="2:26" s="2" customFormat="1" ht="15.75">
      <c r="B547" s="64">
        <v>15.04</v>
      </c>
      <c r="C547" s="61">
        <v>2</v>
      </c>
      <c r="D547" s="54"/>
      <c r="E547" s="65">
        <v>16.04</v>
      </c>
      <c r="F547" s="61">
        <v>3</v>
      </c>
      <c r="H547" s="94">
        <v>15.14</v>
      </c>
      <c r="I547" s="76">
        <v>8</v>
      </c>
      <c r="J547" s="74"/>
      <c r="K547" s="64">
        <v>17.34</v>
      </c>
      <c r="L547" s="61">
        <v>3</v>
      </c>
      <c r="S547"/>
      <c r="T547" s="93"/>
      <c r="U547"/>
      <c r="V547"/>
      <c r="W547"/>
      <c r="X547"/>
      <c r="Y547"/>
      <c r="Z547"/>
    </row>
    <row r="548" spans="2:26" s="2" customFormat="1" ht="15.75">
      <c r="B548" s="64">
        <v>15.05</v>
      </c>
      <c r="C548" s="61">
        <v>2</v>
      </c>
      <c r="D548" s="54"/>
      <c r="E548" s="65">
        <v>16.05</v>
      </c>
      <c r="F548" s="61">
        <v>3</v>
      </c>
      <c r="H548" s="94">
        <v>15.15</v>
      </c>
      <c r="I548" s="76">
        <v>8</v>
      </c>
      <c r="J548" s="74"/>
      <c r="K548" s="64">
        <v>17.350000000000001</v>
      </c>
      <c r="L548" s="61">
        <v>3</v>
      </c>
      <c r="S548"/>
      <c r="T548" s="93"/>
      <c r="U548"/>
      <c r="V548"/>
      <c r="W548"/>
      <c r="X548"/>
      <c r="Y548"/>
      <c r="Z548"/>
    </row>
    <row r="549" spans="2:26" s="2" customFormat="1" ht="15.75">
      <c r="B549" s="64">
        <v>15.06</v>
      </c>
      <c r="C549" s="61">
        <v>2</v>
      </c>
      <c r="D549" s="54"/>
      <c r="E549" s="65">
        <v>16.059999999999999</v>
      </c>
      <c r="F549" s="61">
        <v>3</v>
      </c>
      <c r="H549" s="94">
        <v>15.16</v>
      </c>
      <c r="I549" s="76">
        <v>8</v>
      </c>
      <c r="J549" s="74"/>
      <c r="K549" s="64">
        <v>17.36</v>
      </c>
      <c r="L549" s="61">
        <v>3</v>
      </c>
      <c r="S549"/>
      <c r="T549" s="93"/>
      <c r="U549"/>
      <c r="V549"/>
      <c r="W549"/>
      <c r="X549"/>
      <c r="Y549"/>
      <c r="Z549"/>
    </row>
    <row r="550" spans="2:26" s="2" customFormat="1" ht="15.75">
      <c r="B550" s="64">
        <v>15.07</v>
      </c>
      <c r="C550" s="61">
        <v>2</v>
      </c>
      <c r="D550" s="54"/>
      <c r="E550" s="65">
        <v>16.07</v>
      </c>
      <c r="F550" s="61">
        <v>3</v>
      </c>
      <c r="H550" s="94">
        <v>15.17</v>
      </c>
      <c r="I550" s="76">
        <v>8</v>
      </c>
      <c r="J550" s="74"/>
      <c r="K550" s="64">
        <v>17.37</v>
      </c>
      <c r="L550" s="74">
        <v>2</v>
      </c>
      <c r="S550"/>
      <c r="T550" s="93"/>
      <c r="U550"/>
      <c r="V550"/>
      <c r="W550"/>
      <c r="X550"/>
      <c r="Y550"/>
      <c r="Z550"/>
    </row>
    <row r="551" spans="2:26" s="2" customFormat="1" ht="15.75">
      <c r="B551" s="64">
        <v>15.08</v>
      </c>
      <c r="C551" s="61">
        <v>2</v>
      </c>
      <c r="D551" s="54"/>
      <c r="E551" s="65">
        <v>16.079999999999998</v>
      </c>
      <c r="F551" s="61">
        <v>3</v>
      </c>
      <c r="H551" s="94">
        <v>15.18</v>
      </c>
      <c r="I551" s="76">
        <v>8</v>
      </c>
      <c r="J551" s="74"/>
      <c r="K551" s="64">
        <v>17.38</v>
      </c>
      <c r="L551" s="74">
        <v>2</v>
      </c>
      <c r="S551"/>
      <c r="T551" s="93"/>
      <c r="U551"/>
      <c r="V551"/>
      <c r="W551"/>
      <c r="X551"/>
      <c r="Y551"/>
      <c r="Z551"/>
    </row>
    <row r="552" spans="2:26" s="2" customFormat="1" ht="15.75">
      <c r="B552" s="64">
        <v>15.09</v>
      </c>
      <c r="C552" s="61">
        <v>2</v>
      </c>
      <c r="D552" s="54"/>
      <c r="E552" s="65">
        <v>16.09</v>
      </c>
      <c r="F552" s="61">
        <v>3</v>
      </c>
      <c r="H552" s="94">
        <v>15.19</v>
      </c>
      <c r="I552" s="76">
        <v>8</v>
      </c>
      <c r="J552" s="74"/>
      <c r="K552" s="64">
        <v>17.39</v>
      </c>
      <c r="L552" s="74">
        <v>2</v>
      </c>
      <c r="S552"/>
      <c r="T552" s="93"/>
      <c r="U552"/>
      <c r="V552"/>
      <c r="W552"/>
      <c r="X552"/>
      <c r="Y552"/>
      <c r="Z552"/>
    </row>
    <row r="553" spans="2:26" s="2" customFormat="1" ht="15.75">
      <c r="B553" s="64">
        <v>15.1</v>
      </c>
      <c r="C553" s="61">
        <v>2</v>
      </c>
      <c r="D553" s="54"/>
      <c r="E553" s="65">
        <v>16.100000000000001</v>
      </c>
      <c r="F553" s="61">
        <v>3</v>
      </c>
      <c r="H553" s="94">
        <v>15.2</v>
      </c>
      <c r="I553" s="76">
        <v>8</v>
      </c>
      <c r="J553" s="74"/>
      <c r="K553" s="64">
        <v>17.399999999999999</v>
      </c>
      <c r="L553" s="74">
        <v>2</v>
      </c>
      <c r="S553"/>
      <c r="T553" s="93"/>
      <c r="U553"/>
      <c r="V553"/>
      <c r="W553"/>
      <c r="X553"/>
      <c r="Y553"/>
      <c r="Z553"/>
    </row>
    <row r="554" spans="2:26" s="2" customFormat="1" ht="15.75">
      <c r="B554" s="64">
        <v>15.11</v>
      </c>
      <c r="C554" s="61">
        <v>2</v>
      </c>
      <c r="D554" s="54"/>
      <c r="E554" s="65">
        <v>16.11</v>
      </c>
      <c r="F554" s="61">
        <v>3</v>
      </c>
      <c r="H554" s="94">
        <v>15.21</v>
      </c>
      <c r="I554" s="76">
        <v>8</v>
      </c>
      <c r="J554" s="74"/>
      <c r="K554" s="64">
        <v>17.41</v>
      </c>
      <c r="L554" s="74">
        <v>2</v>
      </c>
      <c r="S554"/>
      <c r="T554" s="93"/>
      <c r="U554"/>
      <c r="V554"/>
      <c r="W554"/>
      <c r="X554"/>
      <c r="Y554"/>
      <c r="Z554"/>
    </row>
    <row r="555" spans="2:26" s="2" customFormat="1" ht="15.75">
      <c r="B555" s="64">
        <v>15.12</v>
      </c>
      <c r="C555" s="61">
        <v>2</v>
      </c>
      <c r="D555" s="54"/>
      <c r="E555" s="65">
        <v>16.12</v>
      </c>
      <c r="F555" s="61">
        <v>3</v>
      </c>
      <c r="H555" s="94">
        <v>15.22</v>
      </c>
      <c r="I555" s="76">
        <v>8</v>
      </c>
      <c r="J555" s="74"/>
      <c r="K555" s="64">
        <v>17.420000000000002</v>
      </c>
      <c r="L555" s="74">
        <v>2</v>
      </c>
      <c r="S555"/>
      <c r="T555" s="93"/>
      <c r="U555"/>
      <c r="V555"/>
      <c r="W555"/>
      <c r="X555"/>
      <c r="Y555"/>
      <c r="Z555"/>
    </row>
    <row r="556" spans="2:26" s="2" customFormat="1" ht="15.75">
      <c r="B556" s="64">
        <v>15.13</v>
      </c>
      <c r="C556" s="61">
        <v>2</v>
      </c>
      <c r="D556" s="54"/>
      <c r="E556" s="65">
        <v>16.13</v>
      </c>
      <c r="F556" s="61">
        <v>3</v>
      </c>
      <c r="H556" s="94">
        <v>15.23</v>
      </c>
      <c r="I556" s="76">
        <v>8</v>
      </c>
      <c r="J556" s="74"/>
      <c r="K556" s="64">
        <v>17.43</v>
      </c>
      <c r="L556" s="74">
        <v>2</v>
      </c>
      <c r="S556"/>
      <c r="T556" s="93"/>
      <c r="U556"/>
      <c r="V556"/>
      <c r="W556"/>
      <c r="X556"/>
      <c r="Y556"/>
      <c r="Z556"/>
    </row>
    <row r="557" spans="2:26" s="2" customFormat="1" ht="15.75">
      <c r="B557" s="64">
        <v>15.14</v>
      </c>
      <c r="C557" s="61">
        <v>2</v>
      </c>
      <c r="D557" s="54"/>
      <c r="E557" s="65">
        <v>16.14</v>
      </c>
      <c r="F557" s="61">
        <v>3</v>
      </c>
      <c r="H557" s="94">
        <v>15.24</v>
      </c>
      <c r="I557" s="76">
        <v>8</v>
      </c>
      <c r="J557" s="74"/>
      <c r="K557" s="64">
        <v>17.440000000000001</v>
      </c>
      <c r="L557" s="74">
        <v>2</v>
      </c>
      <c r="S557"/>
      <c r="T557" s="93"/>
      <c r="U557"/>
      <c r="V557"/>
      <c r="W557"/>
      <c r="X557"/>
      <c r="Y557"/>
      <c r="Z557"/>
    </row>
    <row r="558" spans="2:26" s="2" customFormat="1" ht="15.75">
      <c r="B558" s="64">
        <v>15.15</v>
      </c>
      <c r="C558" s="61">
        <v>2</v>
      </c>
      <c r="D558" s="54"/>
      <c r="E558" s="65">
        <v>16.149999999999999</v>
      </c>
      <c r="F558" s="61">
        <v>3</v>
      </c>
      <c r="H558" s="94">
        <v>15.25</v>
      </c>
      <c r="I558" s="76">
        <v>8</v>
      </c>
      <c r="J558" s="74"/>
      <c r="K558" s="64">
        <v>17.45</v>
      </c>
      <c r="L558" s="74">
        <v>2</v>
      </c>
      <c r="S558"/>
      <c r="T558" s="93"/>
      <c r="U558"/>
      <c r="V558"/>
      <c r="W558"/>
      <c r="X558"/>
      <c r="Y558"/>
      <c r="Z558"/>
    </row>
    <row r="559" spans="2:26" s="2" customFormat="1" ht="15.75">
      <c r="B559" s="64">
        <v>15.16</v>
      </c>
      <c r="C559" s="61">
        <v>2</v>
      </c>
      <c r="D559" s="54"/>
      <c r="E559" s="65">
        <v>16.16</v>
      </c>
      <c r="F559" s="61">
        <v>3</v>
      </c>
      <c r="H559" s="94">
        <v>15.26</v>
      </c>
      <c r="I559" s="76">
        <v>8</v>
      </c>
      <c r="J559" s="74"/>
      <c r="K559" s="64">
        <v>17.46</v>
      </c>
      <c r="L559" s="74">
        <v>2</v>
      </c>
      <c r="S559"/>
      <c r="T559" s="93"/>
      <c r="U559"/>
      <c r="V559"/>
      <c r="W559"/>
      <c r="X559"/>
      <c r="Y559"/>
      <c r="Z559"/>
    </row>
    <row r="560" spans="2:26" s="2" customFormat="1" ht="15.75">
      <c r="B560" s="64">
        <v>15.17</v>
      </c>
      <c r="C560" s="61">
        <v>2</v>
      </c>
      <c r="D560" s="54"/>
      <c r="E560" s="65">
        <v>16.170000000000002</v>
      </c>
      <c r="F560" s="61">
        <v>3</v>
      </c>
      <c r="H560" s="94">
        <v>15.27</v>
      </c>
      <c r="I560" s="76">
        <v>8</v>
      </c>
      <c r="J560" s="74"/>
      <c r="K560" s="64">
        <v>17.47</v>
      </c>
      <c r="L560" s="74">
        <v>2</v>
      </c>
      <c r="S560"/>
      <c r="T560" s="93"/>
      <c r="U560"/>
      <c r="V560"/>
      <c r="W560"/>
      <c r="X560"/>
      <c r="Y560"/>
      <c r="Z560"/>
    </row>
    <row r="561" spans="2:26" s="2" customFormat="1" ht="15.75">
      <c r="B561" s="64">
        <v>15.18</v>
      </c>
      <c r="C561" s="61">
        <v>2</v>
      </c>
      <c r="D561" s="54"/>
      <c r="E561" s="65">
        <v>16.18</v>
      </c>
      <c r="F561" s="61">
        <v>3</v>
      </c>
      <c r="H561" s="94">
        <v>15.28</v>
      </c>
      <c r="I561" s="76">
        <v>8</v>
      </c>
      <c r="J561" s="74"/>
      <c r="K561" s="64">
        <v>17.48</v>
      </c>
      <c r="L561" s="74">
        <v>2</v>
      </c>
      <c r="S561"/>
      <c r="T561" s="93"/>
      <c r="U561"/>
      <c r="V561"/>
      <c r="W561"/>
      <c r="X561"/>
      <c r="Y561"/>
      <c r="Z561"/>
    </row>
    <row r="562" spans="2:26" s="2" customFormat="1" ht="15.75">
      <c r="B562" s="64">
        <v>15.19</v>
      </c>
      <c r="C562" s="61">
        <v>2</v>
      </c>
      <c r="D562" s="54"/>
      <c r="E562" s="65">
        <v>16.190000000000001</v>
      </c>
      <c r="F562" s="61">
        <v>3</v>
      </c>
      <c r="H562" s="94">
        <v>15.29</v>
      </c>
      <c r="I562" s="76">
        <v>8</v>
      </c>
      <c r="J562" s="74"/>
      <c r="K562" s="64">
        <v>17.489999999999998</v>
      </c>
      <c r="L562" s="74">
        <v>2</v>
      </c>
      <c r="S562"/>
      <c r="T562" s="93"/>
      <c r="U562"/>
      <c r="V562"/>
      <c r="W562"/>
      <c r="X562"/>
      <c r="Y562"/>
      <c r="Z562"/>
    </row>
    <row r="563" spans="2:26" s="2" customFormat="1" ht="15.75">
      <c r="B563" s="64">
        <v>15.2</v>
      </c>
      <c r="C563" s="61">
        <v>2</v>
      </c>
      <c r="D563" s="54"/>
      <c r="E563" s="65">
        <v>16.2</v>
      </c>
      <c r="F563" s="61">
        <v>3</v>
      </c>
      <c r="H563" s="94">
        <v>15.3</v>
      </c>
      <c r="I563" s="76">
        <v>8</v>
      </c>
      <c r="J563" s="74"/>
      <c r="K563" s="64">
        <v>17.5</v>
      </c>
      <c r="L563" s="74">
        <v>2</v>
      </c>
      <c r="S563"/>
      <c r="T563" s="93"/>
      <c r="U563"/>
      <c r="V563"/>
      <c r="W563"/>
      <c r="X563"/>
      <c r="Y563"/>
      <c r="Z563"/>
    </row>
    <row r="564" spans="2:26" s="2" customFormat="1" ht="15.75">
      <c r="B564" s="64">
        <v>15.21</v>
      </c>
      <c r="C564" s="61">
        <v>1</v>
      </c>
      <c r="D564" s="54"/>
      <c r="E564" s="65">
        <v>16.21</v>
      </c>
      <c r="F564" s="61">
        <v>3</v>
      </c>
      <c r="H564" s="94">
        <v>15.31</v>
      </c>
      <c r="I564" s="76">
        <v>8</v>
      </c>
      <c r="J564" s="74"/>
      <c r="K564" s="64">
        <v>17.510000000000002</v>
      </c>
      <c r="L564" s="74">
        <v>2</v>
      </c>
      <c r="S564"/>
      <c r="T564" s="93"/>
      <c r="U564"/>
      <c r="V564"/>
      <c r="W564"/>
      <c r="X564"/>
      <c r="Y564"/>
      <c r="Z564"/>
    </row>
    <row r="565" spans="2:26" s="2" customFormat="1" ht="15.75">
      <c r="B565" s="64">
        <v>15.22</v>
      </c>
      <c r="C565" s="61">
        <v>1</v>
      </c>
      <c r="D565" s="54"/>
      <c r="E565" s="65">
        <v>16.22</v>
      </c>
      <c r="F565" s="61">
        <v>3</v>
      </c>
      <c r="H565" s="94">
        <v>15.32</v>
      </c>
      <c r="I565" s="76">
        <v>8</v>
      </c>
      <c r="J565" s="74"/>
      <c r="K565" s="64">
        <v>17.52</v>
      </c>
      <c r="L565" s="74">
        <v>2</v>
      </c>
      <c r="S565"/>
      <c r="T565" s="93"/>
      <c r="U565"/>
      <c r="V565"/>
      <c r="W565"/>
      <c r="X565"/>
      <c r="Y565"/>
      <c r="Z565"/>
    </row>
    <row r="566" spans="2:26" s="2" customFormat="1" ht="15.75">
      <c r="B566" s="64">
        <v>15.23</v>
      </c>
      <c r="C566" s="61">
        <v>1</v>
      </c>
      <c r="D566" s="54"/>
      <c r="E566" s="65">
        <v>16.23</v>
      </c>
      <c r="F566" s="61">
        <v>3</v>
      </c>
      <c r="H566" s="94">
        <v>15.33</v>
      </c>
      <c r="I566" s="76">
        <v>8</v>
      </c>
      <c r="J566" s="74"/>
      <c r="K566" s="64">
        <v>17.53</v>
      </c>
      <c r="L566" s="74">
        <v>2</v>
      </c>
      <c r="S566"/>
      <c r="T566" s="93"/>
      <c r="U566"/>
      <c r="V566"/>
      <c r="W566"/>
      <c r="X566"/>
      <c r="Y566"/>
      <c r="Z566"/>
    </row>
    <row r="567" spans="2:26" s="2" customFormat="1" ht="15.75">
      <c r="B567" s="64">
        <v>15.24</v>
      </c>
      <c r="C567" s="61">
        <v>1</v>
      </c>
      <c r="D567" s="54"/>
      <c r="E567" s="65">
        <v>16.239999999999998</v>
      </c>
      <c r="F567" s="61">
        <v>3</v>
      </c>
      <c r="H567" s="94">
        <v>15.34</v>
      </c>
      <c r="I567" s="76">
        <v>8</v>
      </c>
      <c r="J567" s="74"/>
      <c r="K567" s="64">
        <v>17.54</v>
      </c>
      <c r="L567" s="74">
        <v>2</v>
      </c>
      <c r="S567"/>
      <c r="T567" s="93"/>
      <c r="U567"/>
      <c r="V567"/>
      <c r="W567"/>
      <c r="X567"/>
      <c r="Y567"/>
      <c r="Z567"/>
    </row>
    <row r="568" spans="2:26" s="2" customFormat="1" ht="15.75">
      <c r="B568" s="64">
        <v>15.25</v>
      </c>
      <c r="C568" s="61">
        <v>1</v>
      </c>
      <c r="D568" s="54"/>
      <c r="E568" s="65">
        <v>16.25</v>
      </c>
      <c r="F568" s="61">
        <v>3</v>
      </c>
      <c r="H568" s="94">
        <v>15.35</v>
      </c>
      <c r="I568" s="76">
        <v>8</v>
      </c>
      <c r="J568" s="74"/>
      <c r="K568" s="64">
        <v>17.55</v>
      </c>
      <c r="L568" s="74">
        <v>2</v>
      </c>
      <c r="S568"/>
      <c r="T568" s="93"/>
      <c r="U568"/>
      <c r="V568"/>
      <c r="W568"/>
      <c r="X568"/>
      <c r="Y568"/>
      <c r="Z568"/>
    </row>
    <row r="569" spans="2:26" s="2" customFormat="1" ht="15.75">
      <c r="B569" s="64">
        <v>15.26</v>
      </c>
      <c r="C569" s="61">
        <v>1</v>
      </c>
      <c r="D569" s="54"/>
      <c r="E569" s="65">
        <v>16.260000000000002</v>
      </c>
      <c r="F569" s="61">
        <v>3</v>
      </c>
      <c r="H569" s="94">
        <v>15.36</v>
      </c>
      <c r="I569" s="76">
        <v>8</v>
      </c>
      <c r="J569" s="74"/>
      <c r="K569" s="64">
        <v>17.559999999999999</v>
      </c>
      <c r="L569" s="74">
        <v>2</v>
      </c>
      <c r="S569"/>
      <c r="T569" s="93"/>
      <c r="U569"/>
      <c r="V569"/>
      <c r="W569"/>
      <c r="X569"/>
      <c r="Y569"/>
      <c r="Z569"/>
    </row>
    <row r="570" spans="2:26" s="2" customFormat="1" ht="15.75">
      <c r="B570" s="64">
        <v>15.27</v>
      </c>
      <c r="C570" s="61">
        <v>1</v>
      </c>
      <c r="D570" s="54"/>
      <c r="E570" s="65">
        <v>16.27</v>
      </c>
      <c r="F570" s="61">
        <v>3</v>
      </c>
      <c r="H570" s="94">
        <v>15.37</v>
      </c>
      <c r="I570" s="76">
        <v>8</v>
      </c>
      <c r="J570" s="74"/>
      <c r="K570" s="64">
        <v>17.57</v>
      </c>
      <c r="L570" s="74">
        <v>2</v>
      </c>
      <c r="S570"/>
      <c r="T570" s="93"/>
      <c r="U570"/>
      <c r="V570"/>
      <c r="W570"/>
      <c r="X570"/>
      <c r="Y570"/>
      <c r="Z570"/>
    </row>
    <row r="571" spans="2:26" s="2" customFormat="1" ht="15.75">
      <c r="B571" s="64">
        <v>15.28</v>
      </c>
      <c r="C571" s="61">
        <v>1</v>
      </c>
      <c r="D571" s="54"/>
      <c r="E571" s="65">
        <v>16.28</v>
      </c>
      <c r="F571" s="61">
        <v>3</v>
      </c>
      <c r="H571" s="94">
        <v>15.38</v>
      </c>
      <c r="I571" s="76">
        <v>8</v>
      </c>
      <c r="J571" s="74"/>
      <c r="K571" s="64">
        <v>17.579999999999998</v>
      </c>
      <c r="L571" s="74">
        <v>2</v>
      </c>
      <c r="S571"/>
      <c r="T571" s="93"/>
      <c r="U571"/>
      <c r="V571"/>
      <c r="W571"/>
      <c r="X571"/>
      <c r="Y571"/>
      <c r="Z571"/>
    </row>
    <row r="572" spans="2:26" s="2" customFormat="1" ht="15.75">
      <c r="B572" s="64">
        <v>15.29</v>
      </c>
      <c r="C572" s="61">
        <v>1</v>
      </c>
      <c r="D572" s="54"/>
      <c r="E572" s="65">
        <v>16.29</v>
      </c>
      <c r="F572" s="61">
        <v>3</v>
      </c>
      <c r="H572" s="94">
        <v>15.39</v>
      </c>
      <c r="I572" s="76">
        <v>8</v>
      </c>
      <c r="J572" s="74"/>
      <c r="K572" s="64">
        <v>17.59</v>
      </c>
      <c r="L572" s="74">
        <v>2</v>
      </c>
      <c r="S572"/>
      <c r="T572" s="93"/>
      <c r="U572"/>
      <c r="V572"/>
      <c r="W572"/>
      <c r="X572"/>
      <c r="Y572"/>
      <c r="Z572"/>
    </row>
    <row r="573" spans="2:26" s="2" customFormat="1" ht="15.75">
      <c r="B573" s="64">
        <v>15.3</v>
      </c>
      <c r="C573" s="61">
        <v>1</v>
      </c>
      <c r="D573" s="54"/>
      <c r="E573" s="65">
        <v>16.3</v>
      </c>
      <c r="F573" s="61">
        <v>3</v>
      </c>
      <c r="H573" s="94">
        <v>15.4</v>
      </c>
      <c r="I573" s="76">
        <v>8</v>
      </c>
      <c r="J573" s="74"/>
      <c r="K573" s="64">
        <v>18</v>
      </c>
      <c r="L573" s="74">
        <v>2</v>
      </c>
      <c r="S573"/>
      <c r="T573" s="93"/>
      <c r="U573"/>
      <c r="V573"/>
      <c r="W573"/>
      <c r="X573"/>
      <c r="Y573"/>
      <c r="Z573"/>
    </row>
    <row r="574" spans="2:26" s="2" customFormat="1" ht="15.75">
      <c r="B574" s="64">
        <v>15.31</v>
      </c>
      <c r="C574" s="61">
        <v>1</v>
      </c>
      <c r="D574" s="54"/>
      <c r="E574" s="65">
        <v>16.309999999999999</v>
      </c>
      <c r="F574" s="61">
        <v>3</v>
      </c>
      <c r="H574" s="94">
        <v>15.41</v>
      </c>
      <c r="I574" s="76">
        <v>7</v>
      </c>
      <c r="J574" s="74"/>
      <c r="K574" s="78">
        <v>18.010000000000002</v>
      </c>
      <c r="L574" s="74">
        <v>1</v>
      </c>
      <c r="S574"/>
      <c r="T574" s="93"/>
      <c r="U574"/>
      <c r="V574"/>
      <c r="W574"/>
      <c r="X574"/>
      <c r="Y574"/>
      <c r="Z574"/>
    </row>
    <row r="575" spans="2:26" s="2" customFormat="1" ht="15.75">
      <c r="B575" s="64">
        <v>15.32</v>
      </c>
      <c r="C575" s="61">
        <v>1</v>
      </c>
      <c r="D575" s="54"/>
      <c r="E575" s="65">
        <v>16.32</v>
      </c>
      <c r="F575" s="61">
        <v>3</v>
      </c>
      <c r="H575" s="94">
        <v>15.42</v>
      </c>
      <c r="I575" s="76">
        <v>7</v>
      </c>
      <c r="J575" s="74"/>
      <c r="K575" s="64">
        <v>18.02</v>
      </c>
      <c r="L575" s="74">
        <v>1</v>
      </c>
      <c r="S575"/>
      <c r="T575" s="93"/>
      <c r="U575"/>
      <c r="V575"/>
      <c r="W575"/>
      <c r="X575"/>
      <c r="Y575"/>
      <c r="Z575"/>
    </row>
    <row r="576" spans="2:26" s="2" customFormat="1" ht="15.75">
      <c r="B576" s="64">
        <v>15.33</v>
      </c>
      <c r="C576" s="61">
        <v>1</v>
      </c>
      <c r="D576" s="54"/>
      <c r="E576" s="65">
        <v>16.329999999999998</v>
      </c>
      <c r="F576" s="61">
        <v>3</v>
      </c>
      <c r="H576" s="94">
        <v>15.43</v>
      </c>
      <c r="I576" s="76">
        <v>7</v>
      </c>
      <c r="J576" s="74"/>
      <c r="K576" s="78">
        <v>18.03</v>
      </c>
      <c r="L576" s="74">
        <v>1</v>
      </c>
      <c r="S576"/>
      <c r="T576" s="93"/>
      <c r="U576"/>
      <c r="V576"/>
      <c r="W576"/>
      <c r="X576"/>
      <c r="Y576"/>
      <c r="Z576"/>
    </row>
    <row r="577" spans="2:26" s="2" customFormat="1" ht="15.75">
      <c r="B577" s="64">
        <v>15.34</v>
      </c>
      <c r="C577" s="61">
        <v>1</v>
      </c>
      <c r="D577" s="54"/>
      <c r="E577" s="65">
        <v>16.34</v>
      </c>
      <c r="F577" s="61">
        <v>3</v>
      </c>
      <c r="H577" s="94">
        <v>15.44</v>
      </c>
      <c r="I577" s="76">
        <v>7</v>
      </c>
      <c r="J577" s="74"/>
      <c r="K577" s="64">
        <v>18.04</v>
      </c>
      <c r="L577" s="74">
        <v>1</v>
      </c>
      <c r="S577"/>
      <c r="T577" s="93"/>
      <c r="U577"/>
      <c r="V577"/>
      <c r="W577"/>
      <c r="X577"/>
      <c r="Y577"/>
      <c r="Z577"/>
    </row>
    <row r="578" spans="2:26" s="2" customFormat="1" ht="15.75">
      <c r="B578" s="64">
        <v>15.35</v>
      </c>
      <c r="C578" s="61">
        <v>1</v>
      </c>
      <c r="D578" s="54"/>
      <c r="E578" s="65">
        <v>16.350000000000001</v>
      </c>
      <c r="F578" s="61">
        <v>3</v>
      </c>
      <c r="H578" s="94">
        <v>15.45</v>
      </c>
      <c r="I578" s="76">
        <v>7</v>
      </c>
      <c r="J578" s="74"/>
      <c r="K578" s="78">
        <v>18.05</v>
      </c>
      <c r="L578" s="74">
        <v>1</v>
      </c>
      <c r="S578"/>
      <c r="T578" s="93"/>
      <c r="U578"/>
      <c r="V578"/>
      <c r="W578"/>
      <c r="X578"/>
      <c r="Y578"/>
      <c r="Z578"/>
    </row>
    <row r="579" spans="2:26" s="2" customFormat="1" ht="15.75">
      <c r="B579" s="64">
        <v>15.36</v>
      </c>
      <c r="C579" s="61">
        <v>1</v>
      </c>
      <c r="D579" s="54"/>
      <c r="E579" s="65">
        <v>16.36</v>
      </c>
      <c r="F579" s="61">
        <v>3</v>
      </c>
      <c r="H579" s="94">
        <v>15.46</v>
      </c>
      <c r="I579" s="76">
        <v>7</v>
      </c>
      <c r="J579" s="74"/>
      <c r="K579" s="64">
        <v>18.059999999999999</v>
      </c>
      <c r="L579" s="74">
        <v>1</v>
      </c>
      <c r="S579"/>
      <c r="T579" s="93"/>
      <c r="U579"/>
      <c r="V579"/>
      <c r="W579"/>
      <c r="X579"/>
      <c r="Y579"/>
      <c r="Z579"/>
    </row>
    <row r="580" spans="2:26" s="2" customFormat="1" ht="15.75">
      <c r="B580" s="64">
        <v>15.37</v>
      </c>
      <c r="C580" s="61">
        <v>1</v>
      </c>
      <c r="D580" s="54"/>
      <c r="E580" s="65">
        <v>16.37</v>
      </c>
      <c r="F580" s="61">
        <v>3</v>
      </c>
      <c r="H580" s="94">
        <v>15.47</v>
      </c>
      <c r="I580" s="76">
        <v>7</v>
      </c>
      <c r="J580" s="74"/>
      <c r="K580" s="78">
        <v>18.07</v>
      </c>
      <c r="L580" s="74">
        <v>1</v>
      </c>
      <c r="S580"/>
      <c r="T580" s="93"/>
      <c r="U580"/>
      <c r="V580"/>
      <c r="W580"/>
      <c r="X580"/>
      <c r="Y580"/>
      <c r="Z580"/>
    </row>
    <row r="581" spans="2:26" s="2" customFormat="1" ht="15.75">
      <c r="B581" s="64">
        <v>15.38</v>
      </c>
      <c r="C581" s="61">
        <v>1</v>
      </c>
      <c r="D581" s="54"/>
      <c r="E581" s="65">
        <v>16.38</v>
      </c>
      <c r="F581" s="61">
        <v>3</v>
      </c>
      <c r="H581" s="94">
        <v>15.48</v>
      </c>
      <c r="I581" s="76">
        <v>7</v>
      </c>
      <c r="J581" s="74"/>
      <c r="K581" s="64">
        <v>18.079999999999998</v>
      </c>
      <c r="L581" s="74">
        <v>1</v>
      </c>
      <c r="S581"/>
      <c r="T581" s="93"/>
      <c r="U581"/>
      <c r="V581"/>
      <c r="W581"/>
      <c r="X581"/>
      <c r="Y581"/>
      <c r="Z581"/>
    </row>
    <row r="582" spans="2:26" s="2" customFormat="1" ht="15.75">
      <c r="B582" s="64">
        <v>15.39</v>
      </c>
      <c r="C582" s="61">
        <v>1</v>
      </c>
      <c r="D582" s="54"/>
      <c r="E582" s="65">
        <v>16.39</v>
      </c>
      <c r="F582" s="61">
        <v>3</v>
      </c>
      <c r="H582" s="94">
        <v>15.49</v>
      </c>
      <c r="I582" s="76">
        <v>7</v>
      </c>
      <c r="J582" s="74"/>
      <c r="K582" s="78">
        <v>18.09</v>
      </c>
      <c r="L582" s="74">
        <v>1</v>
      </c>
      <c r="S582"/>
      <c r="T582" s="93"/>
      <c r="U582"/>
      <c r="V582"/>
      <c r="W582"/>
      <c r="X582"/>
      <c r="Y582"/>
      <c r="Z582"/>
    </row>
    <row r="583" spans="2:26" s="2" customFormat="1" ht="15.75">
      <c r="B583" s="64">
        <v>15.4</v>
      </c>
      <c r="C583" s="61">
        <v>1</v>
      </c>
      <c r="D583" s="54"/>
      <c r="E583" s="65">
        <v>16.399999999999999</v>
      </c>
      <c r="F583" s="61">
        <v>3</v>
      </c>
      <c r="H583" s="94">
        <v>15.5</v>
      </c>
      <c r="I583" s="76">
        <v>7</v>
      </c>
      <c r="J583" s="74"/>
      <c r="K583" s="64">
        <v>18.100000000000001</v>
      </c>
      <c r="L583" s="74">
        <v>1</v>
      </c>
      <c r="S583"/>
      <c r="T583" s="93"/>
      <c r="U583"/>
      <c r="V583"/>
      <c r="W583"/>
      <c r="X583"/>
      <c r="Y583"/>
      <c r="Z583"/>
    </row>
    <row r="584" spans="2:26" s="2" customFormat="1" ht="15.75">
      <c r="B584" s="64">
        <v>15.41</v>
      </c>
      <c r="C584" s="61">
        <v>1</v>
      </c>
      <c r="D584" s="54"/>
      <c r="E584" s="65">
        <v>16.41</v>
      </c>
      <c r="F584" s="61">
        <v>2</v>
      </c>
      <c r="H584" s="94">
        <v>15.51</v>
      </c>
      <c r="I584" s="76">
        <v>7</v>
      </c>
      <c r="J584" s="74"/>
      <c r="K584" s="78">
        <v>18.11</v>
      </c>
      <c r="L584" s="74">
        <v>1</v>
      </c>
      <c r="S584"/>
      <c r="T584" s="93"/>
      <c r="U584"/>
      <c r="V584"/>
      <c r="W584"/>
      <c r="X584"/>
      <c r="Y584"/>
      <c r="Z584"/>
    </row>
    <row r="585" spans="2:26" s="2" customFormat="1" ht="15.75">
      <c r="B585" s="64">
        <v>15.42</v>
      </c>
      <c r="C585" s="61">
        <v>1</v>
      </c>
      <c r="D585" s="54"/>
      <c r="E585" s="65">
        <v>16.420000000000002</v>
      </c>
      <c r="F585" s="61">
        <v>2</v>
      </c>
      <c r="H585" s="94">
        <v>15.52</v>
      </c>
      <c r="I585" s="76">
        <v>7</v>
      </c>
      <c r="J585" s="74"/>
      <c r="K585" s="64">
        <v>18.12</v>
      </c>
      <c r="L585" s="74">
        <v>1</v>
      </c>
      <c r="S585"/>
      <c r="T585" s="93"/>
      <c r="U585"/>
      <c r="V585"/>
      <c r="W585"/>
      <c r="X585"/>
      <c r="Y585"/>
      <c r="Z585"/>
    </row>
    <row r="586" spans="2:26" s="2" customFormat="1" ht="15.75">
      <c r="B586" s="64">
        <v>15.43</v>
      </c>
      <c r="C586" s="61">
        <v>1</v>
      </c>
      <c r="D586" s="54"/>
      <c r="E586" s="65">
        <v>16.43</v>
      </c>
      <c r="F586" s="61">
        <v>2</v>
      </c>
      <c r="H586" s="94">
        <v>15.53</v>
      </c>
      <c r="I586" s="76">
        <v>7</v>
      </c>
      <c r="J586" s="74"/>
      <c r="K586" s="78">
        <v>18.13</v>
      </c>
      <c r="L586" s="74">
        <v>1</v>
      </c>
      <c r="S586"/>
      <c r="T586" s="93"/>
      <c r="U586"/>
      <c r="V586"/>
      <c r="W586"/>
      <c r="X586"/>
      <c r="Y586"/>
      <c r="Z586"/>
    </row>
    <row r="587" spans="2:26" s="2" customFormat="1" ht="15.75">
      <c r="B587" s="64">
        <v>15.44</v>
      </c>
      <c r="C587" s="61">
        <v>1</v>
      </c>
      <c r="D587" s="54"/>
      <c r="E587" s="65">
        <v>16.440000000000001</v>
      </c>
      <c r="F587" s="61">
        <v>2</v>
      </c>
      <c r="H587" s="94">
        <v>15.54</v>
      </c>
      <c r="I587" s="76">
        <v>7</v>
      </c>
      <c r="J587" s="74"/>
      <c r="K587" s="64">
        <v>18.14</v>
      </c>
      <c r="L587" s="74">
        <v>1</v>
      </c>
      <c r="S587"/>
      <c r="T587" s="93"/>
      <c r="U587"/>
      <c r="V587"/>
      <c r="W587"/>
      <c r="X587"/>
      <c r="Y587"/>
      <c r="Z587"/>
    </row>
    <row r="588" spans="2:26" s="2" customFormat="1" ht="15.75">
      <c r="B588" s="64">
        <v>15.45</v>
      </c>
      <c r="C588" s="61">
        <v>1</v>
      </c>
      <c r="D588" s="54"/>
      <c r="E588" s="65">
        <v>16.45</v>
      </c>
      <c r="F588" s="61">
        <v>2</v>
      </c>
      <c r="H588" s="94">
        <v>15.55</v>
      </c>
      <c r="I588" s="76">
        <v>7</v>
      </c>
      <c r="J588" s="74"/>
      <c r="K588" s="78">
        <v>18.149999999999999</v>
      </c>
      <c r="L588" s="74">
        <v>1</v>
      </c>
      <c r="S588"/>
      <c r="T588" s="93"/>
      <c r="U588"/>
      <c r="V588"/>
      <c r="W588"/>
      <c r="X588"/>
      <c r="Y588"/>
      <c r="Z588"/>
    </row>
    <row r="589" spans="2:26" s="2" customFormat="1" ht="15.75">
      <c r="B589" s="64">
        <v>15.46</v>
      </c>
      <c r="C589" s="61">
        <v>1</v>
      </c>
      <c r="D589" s="54"/>
      <c r="E589" s="65">
        <v>16.46</v>
      </c>
      <c r="F589" s="61">
        <v>2</v>
      </c>
      <c r="H589" s="94">
        <v>15.56</v>
      </c>
      <c r="I589" s="76">
        <v>7</v>
      </c>
      <c r="J589" s="74"/>
      <c r="K589" s="64">
        <v>18.16</v>
      </c>
      <c r="L589" s="74">
        <v>1</v>
      </c>
      <c r="S589"/>
      <c r="T589" s="93"/>
      <c r="U589"/>
      <c r="V589"/>
      <c r="W589"/>
      <c r="X589"/>
      <c r="Y589"/>
      <c r="Z589"/>
    </row>
    <row r="590" spans="2:26" s="2" customFormat="1" ht="15.75">
      <c r="B590" s="64">
        <v>15.47</v>
      </c>
      <c r="C590" s="61">
        <v>1</v>
      </c>
      <c r="D590" s="54"/>
      <c r="E590" s="65">
        <v>16.47</v>
      </c>
      <c r="F590" s="61">
        <v>2</v>
      </c>
      <c r="H590" s="94">
        <v>15.57</v>
      </c>
      <c r="I590" s="76">
        <v>7</v>
      </c>
      <c r="J590" s="74"/>
      <c r="K590" s="78">
        <v>18.170000000000002</v>
      </c>
      <c r="L590" s="74">
        <v>1</v>
      </c>
      <c r="S590"/>
      <c r="T590" s="93"/>
      <c r="U590"/>
      <c r="V590"/>
      <c r="W590"/>
      <c r="X590"/>
      <c r="Y590"/>
      <c r="Z590"/>
    </row>
    <row r="591" spans="2:26" s="2" customFormat="1" ht="15.75">
      <c r="B591" s="64">
        <v>15.48</v>
      </c>
      <c r="C591" s="61">
        <v>1</v>
      </c>
      <c r="D591" s="54"/>
      <c r="E591" s="65">
        <v>16.48</v>
      </c>
      <c r="F591" s="61">
        <v>2</v>
      </c>
      <c r="H591" s="94">
        <v>15.58</v>
      </c>
      <c r="I591" s="76">
        <v>7</v>
      </c>
      <c r="J591" s="74"/>
      <c r="K591" s="64">
        <v>18.18</v>
      </c>
      <c r="L591" s="74">
        <v>1</v>
      </c>
      <c r="S591"/>
      <c r="T591" s="93"/>
      <c r="U591"/>
      <c r="V591"/>
      <c r="W591"/>
      <c r="X591"/>
      <c r="Y591"/>
      <c r="Z591"/>
    </row>
    <row r="592" spans="2:26" s="2" customFormat="1" ht="15.75">
      <c r="B592" s="64">
        <v>15.49</v>
      </c>
      <c r="C592" s="61">
        <v>1</v>
      </c>
      <c r="D592" s="54"/>
      <c r="E592" s="65">
        <v>16.489999999999998</v>
      </c>
      <c r="F592" s="61">
        <v>2</v>
      </c>
      <c r="H592" s="94">
        <v>15.59</v>
      </c>
      <c r="I592" s="76">
        <v>7</v>
      </c>
      <c r="J592" s="74"/>
      <c r="K592" s="78">
        <v>18.190000000000001</v>
      </c>
      <c r="L592" s="74">
        <v>1</v>
      </c>
      <c r="S592"/>
      <c r="T592" s="93"/>
      <c r="U592"/>
      <c r="V592"/>
      <c r="W592"/>
      <c r="X592"/>
      <c r="Y592"/>
      <c r="Z592"/>
    </row>
    <row r="593" spans="2:26" s="2" customFormat="1" ht="15.75">
      <c r="B593" s="64">
        <v>15.5</v>
      </c>
      <c r="C593" s="61">
        <v>1</v>
      </c>
      <c r="D593" s="54"/>
      <c r="E593" s="65">
        <v>16.5</v>
      </c>
      <c r="F593" s="61">
        <v>2</v>
      </c>
      <c r="H593" s="94">
        <v>16</v>
      </c>
      <c r="I593" s="76">
        <v>7</v>
      </c>
      <c r="J593" s="74"/>
      <c r="K593" s="64">
        <v>18.2</v>
      </c>
      <c r="L593" s="74">
        <v>1</v>
      </c>
      <c r="S593"/>
      <c r="T593" s="93"/>
      <c r="U593"/>
      <c r="V593"/>
      <c r="W593"/>
      <c r="X593"/>
      <c r="Y593"/>
      <c r="Z593"/>
    </row>
    <row r="594" spans="2:26" s="2" customFormat="1" ht="15.75">
      <c r="B594" s="64">
        <v>15.51</v>
      </c>
      <c r="C594" s="61">
        <v>1</v>
      </c>
      <c r="D594" s="54"/>
      <c r="E594" s="65">
        <v>16.510000000000002</v>
      </c>
      <c r="F594" s="61">
        <v>2</v>
      </c>
      <c r="H594" s="94">
        <v>16.010000000000002</v>
      </c>
      <c r="I594" s="76">
        <v>7</v>
      </c>
      <c r="J594" s="74"/>
      <c r="K594" s="78">
        <v>18.21</v>
      </c>
      <c r="L594" s="74">
        <v>1</v>
      </c>
      <c r="S594"/>
      <c r="T594" s="93"/>
      <c r="U594"/>
      <c r="V594"/>
      <c r="W594"/>
      <c r="X594"/>
      <c r="Y594"/>
      <c r="Z594"/>
    </row>
    <row r="595" spans="2:26" s="2" customFormat="1" ht="15.75">
      <c r="B595" s="64">
        <v>15.52</v>
      </c>
      <c r="C595" s="61">
        <v>1</v>
      </c>
      <c r="D595" s="54"/>
      <c r="E595" s="65">
        <v>16.52</v>
      </c>
      <c r="F595" s="61">
        <v>2</v>
      </c>
      <c r="H595" s="94">
        <v>16.02</v>
      </c>
      <c r="I595" s="76">
        <v>7</v>
      </c>
      <c r="J595" s="74"/>
      <c r="K595" s="64">
        <v>18.22</v>
      </c>
      <c r="L595" s="74">
        <v>1</v>
      </c>
      <c r="S595"/>
      <c r="T595" s="93"/>
      <c r="U595"/>
      <c r="V595"/>
      <c r="W595"/>
      <c r="X595"/>
      <c r="Y595"/>
      <c r="Z595"/>
    </row>
    <row r="596" spans="2:26" s="2" customFormat="1" ht="15.75">
      <c r="B596" s="64">
        <v>15.53</v>
      </c>
      <c r="C596" s="61">
        <v>1</v>
      </c>
      <c r="D596" s="54"/>
      <c r="E596" s="65">
        <v>16.53</v>
      </c>
      <c r="F596" s="61">
        <v>2</v>
      </c>
      <c r="H596" s="94">
        <v>16.03</v>
      </c>
      <c r="I596" s="76">
        <v>7</v>
      </c>
      <c r="J596" s="74"/>
      <c r="K596" s="78">
        <v>18.23</v>
      </c>
      <c r="L596" s="74">
        <v>1</v>
      </c>
      <c r="S596"/>
      <c r="T596" s="93"/>
      <c r="U596"/>
      <c r="V596"/>
      <c r="W596"/>
      <c r="X596"/>
      <c r="Y596"/>
      <c r="Z596"/>
    </row>
    <row r="597" spans="2:26" s="2" customFormat="1" ht="15.75">
      <c r="B597" s="64">
        <v>15.54</v>
      </c>
      <c r="C597" s="61">
        <v>1</v>
      </c>
      <c r="D597" s="54"/>
      <c r="E597" s="65">
        <v>16.54</v>
      </c>
      <c r="F597" s="61">
        <v>2</v>
      </c>
      <c r="H597" s="94">
        <v>16.04</v>
      </c>
      <c r="I597" s="76">
        <v>7</v>
      </c>
      <c r="J597" s="74"/>
      <c r="K597" s="64">
        <v>18.239999999999998</v>
      </c>
      <c r="L597" s="74">
        <v>1</v>
      </c>
      <c r="S597"/>
      <c r="T597" s="93"/>
      <c r="U597"/>
      <c r="V597"/>
      <c r="W597"/>
      <c r="X597"/>
      <c r="Y597"/>
      <c r="Z597"/>
    </row>
    <row r="598" spans="2:26" s="2" customFormat="1" ht="15.75">
      <c r="B598" s="64">
        <v>15.55</v>
      </c>
      <c r="C598" s="61">
        <v>1</v>
      </c>
      <c r="D598" s="54"/>
      <c r="E598" s="65">
        <v>16.55</v>
      </c>
      <c r="F598" s="61">
        <v>2</v>
      </c>
      <c r="H598" s="94">
        <v>16.05</v>
      </c>
      <c r="I598" s="76">
        <v>7</v>
      </c>
      <c r="J598" s="74"/>
      <c r="K598" s="78">
        <v>18.25</v>
      </c>
      <c r="L598" s="74">
        <v>1</v>
      </c>
      <c r="S598"/>
      <c r="T598" s="93"/>
      <c r="U598"/>
      <c r="V598"/>
      <c r="W598"/>
      <c r="X598"/>
      <c r="Y598"/>
      <c r="Z598"/>
    </row>
    <row r="599" spans="2:26" s="2" customFormat="1" ht="15.75">
      <c r="B599" s="64">
        <v>15.56</v>
      </c>
      <c r="C599" s="61">
        <v>1</v>
      </c>
      <c r="D599" s="54"/>
      <c r="E599" s="65">
        <v>16.559999999999999</v>
      </c>
      <c r="F599" s="61">
        <v>2</v>
      </c>
      <c r="H599" s="94">
        <v>16.059999999999999</v>
      </c>
      <c r="I599" s="76">
        <v>7</v>
      </c>
      <c r="J599" s="74"/>
      <c r="K599" s="64">
        <v>18.260000000000002</v>
      </c>
      <c r="L599" s="74">
        <v>1</v>
      </c>
      <c r="S599"/>
      <c r="T599" s="93"/>
      <c r="U599"/>
      <c r="V599"/>
      <c r="W599"/>
      <c r="X599"/>
      <c r="Y599"/>
      <c r="Z599"/>
    </row>
    <row r="600" spans="2:26" s="2" customFormat="1" ht="15.75">
      <c r="B600" s="64">
        <v>15.57</v>
      </c>
      <c r="C600" s="61">
        <v>1</v>
      </c>
      <c r="D600" s="54"/>
      <c r="E600" s="65">
        <v>16.57</v>
      </c>
      <c r="F600" s="61">
        <v>2</v>
      </c>
      <c r="H600" s="94">
        <v>16.07</v>
      </c>
      <c r="I600" s="76">
        <v>7</v>
      </c>
      <c r="J600" s="74"/>
      <c r="K600" s="78">
        <v>18.27</v>
      </c>
      <c r="L600" s="74">
        <v>1</v>
      </c>
      <c r="S600"/>
      <c r="T600" s="93"/>
      <c r="U600"/>
      <c r="V600"/>
      <c r="W600"/>
      <c r="X600"/>
      <c r="Y600"/>
      <c r="Z600"/>
    </row>
    <row r="601" spans="2:26" s="2" customFormat="1" ht="15.75">
      <c r="B601" s="64">
        <v>15.58</v>
      </c>
      <c r="C601" s="61">
        <v>1</v>
      </c>
      <c r="D601" s="54"/>
      <c r="E601" s="65">
        <v>16.579999999999998</v>
      </c>
      <c r="F601" s="61">
        <v>2</v>
      </c>
      <c r="H601" s="94">
        <v>16.079999999999998</v>
      </c>
      <c r="I601" s="76">
        <v>7</v>
      </c>
      <c r="J601" s="74"/>
      <c r="K601" s="64">
        <v>18.28</v>
      </c>
      <c r="L601" s="74">
        <v>1</v>
      </c>
      <c r="S601"/>
      <c r="T601" s="93"/>
      <c r="U601"/>
      <c r="V601"/>
      <c r="W601"/>
      <c r="X601"/>
      <c r="Y601"/>
      <c r="Z601"/>
    </row>
    <row r="602" spans="2:26" s="2" customFormat="1" ht="15.75">
      <c r="B602" s="64">
        <v>15.59</v>
      </c>
      <c r="C602" s="61">
        <v>1</v>
      </c>
      <c r="D602" s="54"/>
      <c r="E602" s="65">
        <v>16.59</v>
      </c>
      <c r="F602" s="61">
        <v>2</v>
      </c>
      <c r="H602" s="94">
        <v>16.09</v>
      </c>
      <c r="I602" s="76">
        <v>7</v>
      </c>
      <c r="J602" s="74"/>
      <c r="K602" s="78">
        <v>18.29</v>
      </c>
      <c r="L602" s="74">
        <v>1</v>
      </c>
      <c r="S602"/>
      <c r="T602" s="93"/>
      <c r="U602"/>
      <c r="V602"/>
      <c r="W602"/>
      <c r="X602"/>
      <c r="Y602"/>
      <c r="Z602"/>
    </row>
    <row r="603" spans="2:26" s="2" customFormat="1" ht="15.75">
      <c r="B603" s="64">
        <v>16</v>
      </c>
      <c r="C603" s="61">
        <v>1</v>
      </c>
      <c r="D603" s="54"/>
      <c r="E603" s="65">
        <v>17</v>
      </c>
      <c r="F603" s="61">
        <v>2</v>
      </c>
      <c r="H603" s="94">
        <v>16.100000000000001</v>
      </c>
      <c r="I603" s="76">
        <v>7</v>
      </c>
      <c r="J603" s="74"/>
      <c r="K603" s="64">
        <v>18.3</v>
      </c>
      <c r="L603" s="74">
        <v>1</v>
      </c>
      <c r="S603"/>
      <c r="T603" s="93"/>
      <c r="U603"/>
      <c r="V603"/>
      <c r="W603"/>
      <c r="X603"/>
      <c r="Y603"/>
      <c r="Z603"/>
    </row>
    <row r="604" spans="2:26" s="2" customFormat="1" ht="15.75">
      <c r="B604" s="66">
        <v>0</v>
      </c>
      <c r="C604" s="67">
        <v>0</v>
      </c>
      <c r="D604" s="54"/>
      <c r="E604" s="65">
        <v>17.010000000000002</v>
      </c>
      <c r="F604" s="61">
        <v>2</v>
      </c>
      <c r="H604" s="94">
        <v>16.11</v>
      </c>
      <c r="I604" s="76">
        <v>7</v>
      </c>
      <c r="J604" s="74"/>
      <c r="K604" s="78">
        <v>0</v>
      </c>
      <c r="L604" s="74">
        <v>0</v>
      </c>
      <c r="S604"/>
      <c r="T604" s="93"/>
      <c r="U604"/>
      <c r="V604"/>
      <c r="W604"/>
      <c r="X604"/>
      <c r="Y604"/>
      <c r="Z604"/>
    </row>
    <row r="605" spans="2:26" s="2" customFormat="1" ht="15.75">
      <c r="B605" s="66"/>
      <c r="C605" s="67"/>
      <c r="D605" s="54"/>
      <c r="E605" s="65">
        <v>17.02</v>
      </c>
      <c r="F605" s="61">
        <v>2</v>
      </c>
      <c r="H605" s="94">
        <v>16.12</v>
      </c>
      <c r="I605" s="76">
        <v>7</v>
      </c>
      <c r="J605" s="74"/>
      <c r="K605" s="74"/>
      <c r="L605" s="74"/>
      <c r="S605"/>
      <c r="T605" s="93"/>
      <c r="U605"/>
      <c r="V605"/>
      <c r="W605"/>
      <c r="X605"/>
      <c r="Y605"/>
      <c r="Z605"/>
    </row>
    <row r="606" spans="2:26" s="2" customFormat="1" ht="15.75">
      <c r="B606" s="66"/>
      <c r="C606" s="67"/>
      <c r="D606" s="54"/>
      <c r="E606" s="65">
        <v>17.03</v>
      </c>
      <c r="F606" s="61">
        <v>2</v>
      </c>
      <c r="H606" s="94">
        <v>16.13</v>
      </c>
      <c r="I606" s="76">
        <v>7</v>
      </c>
      <c r="J606" s="74"/>
      <c r="K606" s="74"/>
      <c r="L606" s="74"/>
      <c r="S606"/>
      <c r="T606" s="93"/>
      <c r="U606"/>
      <c r="V606"/>
      <c r="W606"/>
      <c r="X606"/>
      <c r="Y606"/>
      <c r="Z606"/>
    </row>
    <row r="607" spans="2:26" s="2" customFormat="1" ht="15.75">
      <c r="B607" s="66"/>
      <c r="C607" s="67"/>
      <c r="D607" s="54"/>
      <c r="E607" s="65">
        <v>17.04</v>
      </c>
      <c r="F607" s="61">
        <v>2</v>
      </c>
      <c r="H607" s="94">
        <v>16.14</v>
      </c>
      <c r="I607" s="76">
        <v>7</v>
      </c>
      <c r="J607" s="74"/>
      <c r="K607" s="74"/>
      <c r="L607" s="74"/>
      <c r="S607"/>
      <c r="T607" s="93"/>
      <c r="U607"/>
      <c r="V607"/>
      <c r="W607"/>
      <c r="X607"/>
      <c r="Y607"/>
      <c r="Z607"/>
    </row>
    <row r="608" spans="2:26" s="2" customFormat="1" ht="15.75">
      <c r="B608" s="66"/>
      <c r="C608" s="67"/>
      <c r="D608" s="54"/>
      <c r="E608" s="65">
        <v>17.05</v>
      </c>
      <c r="F608" s="61">
        <v>2</v>
      </c>
      <c r="H608" s="94">
        <v>16.149999999999999</v>
      </c>
      <c r="I608" s="76">
        <v>7</v>
      </c>
      <c r="J608" s="74"/>
      <c r="K608" s="74"/>
      <c r="L608" s="74"/>
      <c r="S608"/>
      <c r="T608" s="93"/>
      <c r="U608"/>
      <c r="V608"/>
      <c r="W608"/>
      <c r="X608"/>
      <c r="Y608"/>
      <c r="Z608"/>
    </row>
    <row r="609" spans="2:26" s="2" customFormat="1" ht="15.75">
      <c r="B609" s="66"/>
      <c r="C609" s="67"/>
      <c r="D609" s="54"/>
      <c r="E609" s="65">
        <v>17.059999999999999</v>
      </c>
      <c r="F609" s="61">
        <v>2</v>
      </c>
      <c r="H609" s="94">
        <v>16.16</v>
      </c>
      <c r="I609" s="95">
        <v>6</v>
      </c>
      <c r="J609" s="74"/>
      <c r="K609" s="74"/>
      <c r="L609" s="74"/>
      <c r="S609"/>
      <c r="T609" s="93"/>
      <c r="U609"/>
      <c r="V609"/>
      <c r="W609"/>
      <c r="X609"/>
      <c r="Y609"/>
      <c r="Z609"/>
    </row>
    <row r="610" spans="2:26" s="2" customFormat="1" ht="15.75">
      <c r="B610" s="66"/>
      <c r="C610" s="67"/>
      <c r="D610" s="54"/>
      <c r="E610" s="65">
        <v>17.07</v>
      </c>
      <c r="F610" s="61">
        <v>2</v>
      </c>
      <c r="H610" s="94">
        <v>16.170000000000002</v>
      </c>
      <c r="I610" s="95">
        <v>6</v>
      </c>
      <c r="J610" s="74"/>
      <c r="K610" s="74"/>
      <c r="L610" s="74"/>
      <c r="S610"/>
      <c r="T610" s="93"/>
      <c r="U610"/>
      <c r="V610"/>
      <c r="W610"/>
      <c r="X610"/>
      <c r="Y610"/>
      <c r="Z610"/>
    </row>
    <row r="611" spans="2:26" s="2" customFormat="1" ht="15.75">
      <c r="B611" s="66"/>
      <c r="C611" s="67"/>
      <c r="D611" s="54"/>
      <c r="E611" s="65">
        <v>17.079999999999998</v>
      </c>
      <c r="F611" s="61">
        <v>2</v>
      </c>
      <c r="H611" s="94">
        <v>16.18</v>
      </c>
      <c r="I611" s="95">
        <v>6</v>
      </c>
      <c r="J611" s="74"/>
      <c r="K611" s="74"/>
      <c r="L611" s="74"/>
      <c r="S611"/>
      <c r="T611" s="93"/>
      <c r="U611"/>
      <c r="V611"/>
      <c r="W611"/>
      <c r="X611"/>
      <c r="Y611"/>
      <c r="Z611"/>
    </row>
    <row r="612" spans="2:26" s="2" customFormat="1" ht="15.75">
      <c r="B612" s="66"/>
      <c r="C612" s="67"/>
      <c r="D612" s="54"/>
      <c r="E612" s="65">
        <v>17.09</v>
      </c>
      <c r="F612" s="61">
        <v>2</v>
      </c>
      <c r="H612" s="94">
        <v>16.190000000000001</v>
      </c>
      <c r="I612" s="95">
        <v>6</v>
      </c>
      <c r="J612" s="74"/>
      <c r="K612" s="74"/>
      <c r="L612" s="74"/>
      <c r="S612"/>
      <c r="T612" s="93"/>
      <c r="U612"/>
      <c r="V612"/>
      <c r="W612"/>
      <c r="X612"/>
      <c r="Y612"/>
      <c r="Z612"/>
    </row>
    <row r="613" spans="2:26" s="2" customFormat="1" ht="15.75">
      <c r="B613" s="66"/>
      <c r="C613" s="67"/>
      <c r="D613" s="54"/>
      <c r="E613" s="65">
        <v>17.100000000000001</v>
      </c>
      <c r="F613" s="61">
        <v>2</v>
      </c>
      <c r="H613" s="94">
        <v>16.2</v>
      </c>
      <c r="I613" s="95">
        <v>6</v>
      </c>
      <c r="J613" s="74"/>
      <c r="K613" s="74"/>
      <c r="L613" s="74"/>
      <c r="S613"/>
      <c r="T613" s="93"/>
      <c r="U613"/>
      <c r="V613"/>
      <c r="W613"/>
      <c r="X613"/>
      <c r="Y613"/>
      <c r="Z613"/>
    </row>
    <row r="614" spans="2:26" s="2" customFormat="1" ht="15.75">
      <c r="B614" s="66"/>
      <c r="C614" s="67"/>
      <c r="D614" s="54"/>
      <c r="E614" s="65">
        <v>17.11</v>
      </c>
      <c r="F614" s="61">
        <v>2</v>
      </c>
      <c r="H614" s="94">
        <v>16.21</v>
      </c>
      <c r="I614" s="95">
        <v>6</v>
      </c>
      <c r="J614" s="74"/>
      <c r="K614" s="74"/>
      <c r="L614" s="74"/>
      <c r="S614"/>
      <c r="T614" s="93"/>
      <c r="U614"/>
      <c r="V614"/>
      <c r="W614"/>
      <c r="X614"/>
      <c r="Y614"/>
      <c r="Z614"/>
    </row>
    <row r="615" spans="2:26" s="2" customFormat="1" ht="15.75">
      <c r="B615" s="66"/>
      <c r="C615" s="67"/>
      <c r="D615" s="54"/>
      <c r="E615" s="65">
        <v>17.12</v>
      </c>
      <c r="F615" s="61">
        <v>2</v>
      </c>
      <c r="H615" s="94">
        <v>16.22</v>
      </c>
      <c r="I615" s="95">
        <v>6</v>
      </c>
      <c r="J615" s="74"/>
      <c r="K615" s="74"/>
      <c r="L615" s="74"/>
      <c r="S615"/>
      <c r="T615" s="93"/>
      <c r="U615"/>
      <c r="V615"/>
      <c r="W615"/>
      <c r="X615"/>
      <c r="Y615"/>
      <c r="Z615"/>
    </row>
    <row r="616" spans="2:26" s="2" customFormat="1" ht="15.75">
      <c r="B616" s="66"/>
      <c r="C616" s="67"/>
      <c r="D616" s="54"/>
      <c r="E616" s="65">
        <v>17.13</v>
      </c>
      <c r="F616" s="61">
        <v>2</v>
      </c>
      <c r="H616" s="94">
        <v>16.23</v>
      </c>
      <c r="I616" s="95">
        <v>6</v>
      </c>
      <c r="J616" s="74"/>
      <c r="K616" s="74"/>
      <c r="L616" s="74"/>
      <c r="S616"/>
      <c r="T616" s="93"/>
      <c r="U616"/>
      <c r="V616"/>
      <c r="W616"/>
      <c r="X616"/>
      <c r="Y616"/>
      <c r="Z616"/>
    </row>
    <row r="617" spans="2:26" s="2" customFormat="1" ht="15.75">
      <c r="B617" s="66"/>
      <c r="C617" s="67"/>
      <c r="D617" s="54"/>
      <c r="E617" s="65">
        <v>17.14</v>
      </c>
      <c r="F617" s="61">
        <v>2</v>
      </c>
      <c r="H617" s="94">
        <v>16.239999999999998</v>
      </c>
      <c r="I617" s="95">
        <v>6</v>
      </c>
      <c r="J617" s="74"/>
      <c r="K617" s="74"/>
      <c r="L617" s="74"/>
      <c r="S617"/>
      <c r="T617" s="93"/>
      <c r="U617"/>
      <c r="V617"/>
      <c r="W617"/>
      <c r="X617"/>
      <c r="Y617"/>
      <c r="Z617"/>
    </row>
    <row r="618" spans="2:26" s="2" customFormat="1" ht="15.75">
      <c r="B618" s="66"/>
      <c r="C618" s="67"/>
      <c r="D618" s="54"/>
      <c r="E618" s="65">
        <v>17.149999999999999</v>
      </c>
      <c r="F618" s="61">
        <v>2</v>
      </c>
      <c r="H618" s="94">
        <v>16.25</v>
      </c>
      <c r="I618" s="95">
        <v>6</v>
      </c>
      <c r="J618" s="74"/>
      <c r="K618" s="74"/>
      <c r="L618" s="74"/>
      <c r="S618"/>
      <c r="T618" s="93"/>
      <c r="U618"/>
      <c r="V618"/>
      <c r="W618"/>
      <c r="X618"/>
      <c r="Y618"/>
      <c r="Z618"/>
    </row>
    <row r="619" spans="2:26" s="2" customFormat="1" ht="15.75">
      <c r="B619" s="66"/>
      <c r="C619" s="67"/>
      <c r="D619" s="54"/>
      <c r="E619" s="65">
        <v>17.16</v>
      </c>
      <c r="F619" s="61">
        <v>2</v>
      </c>
      <c r="H619" s="94">
        <v>16.260000000000002</v>
      </c>
      <c r="I619" s="95">
        <v>6</v>
      </c>
      <c r="J619" s="74"/>
      <c r="K619" s="74"/>
      <c r="L619" s="74"/>
      <c r="S619"/>
      <c r="T619" s="93"/>
      <c r="U619"/>
      <c r="V619"/>
      <c r="W619"/>
      <c r="X619"/>
      <c r="Y619"/>
      <c r="Z619"/>
    </row>
    <row r="620" spans="2:26" s="2" customFormat="1" ht="15.75">
      <c r="B620" s="66"/>
      <c r="C620" s="67"/>
      <c r="D620" s="54"/>
      <c r="E620" s="65">
        <v>17.170000000000002</v>
      </c>
      <c r="F620" s="61">
        <v>2</v>
      </c>
      <c r="H620" s="94">
        <v>16.27</v>
      </c>
      <c r="I620" s="95">
        <v>6</v>
      </c>
      <c r="J620" s="74"/>
      <c r="K620" s="74"/>
      <c r="L620" s="74"/>
      <c r="S620"/>
      <c r="T620" s="93"/>
      <c r="U620"/>
      <c r="V620"/>
      <c r="W620"/>
      <c r="X620"/>
      <c r="Y620"/>
      <c r="Z620"/>
    </row>
    <row r="621" spans="2:26" s="2" customFormat="1" ht="15.75">
      <c r="B621" s="66"/>
      <c r="C621" s="67"/>
      <c r="D621" s="54"/>
      <c r="E621" s="65">
        <v>17.18</v>
      </c>
      <c r="F621" s="61">
        <v>2</v>
      </c>
      <c r="H621" s="94">
        <v>16.28</v>
      </c>
      <c r="I621" s="95">
        <v>6</v>
      </c>
      <c r="J621" s="74"/>
      <c r="K621" s="74"/>
      <c r="L621" s="74"/>
      <c r="S621"/>
      <c r="T621" s="93"/>
      <c r="U621"/>
      <c r="V621"/>
      <c r="W621"/>
      <c r="X621"/>
      <c r="Y621"/>
      <c r="Z621"/>
    </row>
    <row r="622" spans="2:26" s="2" customFormat="1" ht="15.75">
      <c r="B622" s="66"/>
      <c r="C622" s="67"/>
      <c r="D622" s="54"/>
      <c r="E622" s="65">
        <v>17.190000000000001</v>
      </c>
      <c r="F622" s="61">
        <v>2</v>
      </c>
      <c r="H622" s="94">
        <v>16.29</v>
      </c>
      <c r="I622" s="95">
        <v>6</v>
      </c>
      <c r="J622" s="74"/>
      <c r="K622" s="74"/>
      <c r="L622" s="74"/>
      <c r="S622"/>
      <c r="T622" s="93"/>
      <c r="U622"/>
      <c r="V622"/>
      <c r="W622"/>
      <c r="X622"/>
      <c r="Y622"/>
      <c r="Z622"/>
    </row>
    <row r="623" spans="2:26" s="2" customFormat="1" ht="15.75">
      <c r="B623" s="66"/>
      <c r="C623" s="67"/>
      <c r="D623" s="54"/>
      <c r="E623" s="65">
        <v>17.2</v>
      </c>
      <c r="F623" s="61">
        <v>2</v>
      </c>
      <c r="H623" s="94">
        <v>16.3</v>
      </c>
      <c r="I623" s="95">
        <v>6</v>
      </c>
      <c r="J623" s="74"/>
      <c r="K623" s="74"/>
      <c r="L623" s="74"/>
      <c r="S623"/>
      <c r="T623" s="93"/>
      <c r="U623"/>
      <c r="V623"/>
      <c r="W623"/>
      <c r="X623"/>
      <c r="Y623"/>
      <c r="Z623"/>
    </row>
    <row r="624" spans="2:26" s="2" customFormat="1" ht="15.75">
      <c r="B624" s="66"/>
      <c r="C624" s="67"/>
      <c r="D624" s="54"/>
      <c r="E624" s="65">
        <v>17.21</v>
      </c>
      <c r="F624" s="68">
        <v>1</v>
      </c>
      <c r="H624" s="94">
        <v>16.309999999999999</v>
      </c>
      <c r="I624" s="95">
        <v>6</v>
      </c>
      <c r="J624" s="74"/>
      <c r="K624" s="74"/>
      <c r="L624" s="74"/>
      <c r="S624"/>
      <c r="T624" s="93"/>
      <c r="U624"/>
      <c r="V624"/>
      <c r="W624"/>
      <c r="X624"/>
      <c r="Y624"/>
      <c r="Z624"/>
    </row>
    <row r="625" spans="2:26" s="2" customFormat="1" ht="15.75">
      <c r="B625" s="66"/>
      <c r="C625" s="67"/>
      <c r="D625" s="54"/>
      <c r="E625" s="65">
        <v>17.22</v>
      </c>
      <c r="F625" s="68">
        <v>1</v>
      </c>
      <c r="H625" s="94">
        <v>16.32</v>
      </c>
      <c r="I625" s="95">
        <v>6</v>
      </c>
      <c r="J625" s="74"/>
      <c r="K625" s="74"/>
      <c r="L625" s="74"/>
      <c r="S625"/>
      <c r="T625" s="93"/>
      <c r="U625"/>
      <c r="V625"/>
      <c r="W625"/>
      <c r="X625"/>
      <c r="Y625"/>
      <c r="Z625"/>
    </row>
    <row r="626" spans="2:26" s="2" customFormat="1" ht="15.75">
      <c r="B626" s="66"/>
      <c r="C626" s="67"/>
      <c r="D626" s="54"/>
      <c r="E626" s="65">
        <v>17.23</v>
      </c>
      <c r="F626" s="68">
        <v>1</v>
      </c>
      <c r="H626" s="94">
        <v>16.329999999999998</v>
      </c>
      <c r="I626" s="95">
        <v>6</v>
      </c>
      <c r="J626" s="74"/>
      <c r="K626" s="74"/>
      <c r="L626" s="74"/>
      <c r="S626"/>
      <c r="T626" s="93"/>
      <c r="U626"/>
      <c r="V626"/>
      <c r="W626"/>
      <c r="X626"/>
      <c r="Y626"/>
      <c r="Z626"/>
    </row>
    <row r="627" spans="2:26" s="2" customFormat="1" ht="15.75">
      <c r="B627" s="66"/>
      <c r="C627" s="67"/>
      <c r="D627" s="54"/>
      <c r="E627" s="65">
        <v>17.239999999999998</v>
      </c>
      <c r="F627" s="68">
        <v>1</v>
      </c>
      <c r="H627" s="94">
        <v>16.34</v>
      </c>
      <c r="I627" s="95">
        <v>6</v>
      </c>
      <c r="J627" s="74"/>
      <c r="K627" s="74"/>
      <c r="L627" s="74"/>
      <c r="S627"/>
      <c r="T627" s="93"/>
      <c r="U627"/>
      <c r="V627"/>
      <c r="W627"/>
      <c r="X627"/>
      <c r="Y627"/>
      <c r="Z627"/>
    </row>
    <row r="628" spans="2:26" s="2" customFormat="1" ht="15.75">
      <c r="B628" s="66"/>
      <c r="C628" s="67"/>
      <c r="D628" s="54"/>
      <c r="E628" s="65">
        <v>17.25</v>
      </c>
      <c r="F628" s="68">
        <v>1</v>
      </c>
      <c r="H628" s="94">
        <v>16.350000000000001</v>
      </c>
      <c r="I628" s="95">
        <v>6</v>
      </c>
      <c r="J628" s="74"/>
      <c r="K628" s="74"/>
      <c r="L628" s="74"/>
      <c r="S628"/>
      <c r="T628" s="93"/>
      <c r="U628"/>
      <c r="V628"/>
      <c r="W628"/>
      <c r="X628"/>
      <c r="Y628"/>
      <c r="Z628"/>
    </row>
    <row r="629" spans="2:26" s="2" customFormat="1" ht="15.75">
      <c r="B629" s="66"/>
      <c r="C629" s="67"/>
      <c r="D629" s="54"/>
      <c r="E629" s="65">
        <v>17.260000000000002</v>
      </c>
      <c r="F629" s="68">
        <v>1</v>
      </c>
      <c r="H629" s="94">
        <v>16.36</v>
      </c>
      <c r="I629" s="95">
        <v>6</v>
      </c>
      <c r="J629" s="74"/>
      <c r="K629" s="74"/>
      <c r="L629" s="74"/>
      <c r="S629"/>
      <c r="T629" s="93"/>
      <c r="U629"/>
      <c r="V629"/>
      <c r="W629"/>
      <c r="X629"/>
      <c r="Y629"/>
      <c r="Z629"/>
    </row>
    <row r="630" spans="2:26" s="2" customFormat="1" ht="15.75">
      <c r="B630" s="66"/>
      <c r="C630" s="67"/>
      <c r="D630" s="54"/>
      <c r="E630" s="65">
        <v>17.27</v>
      </c>
      <c r="F630" s="68">
        <v>1</v>
      </c>
      <c r="H630" s="94">
        <v>16.37</v>
      </c>
      <c r="I630" s="95">
        <v>6</v>
      </c>
      <c r="J630" s="74"/>
      <c r="K630" s="74"/>
      <c r="L630" s="74"/>
      <c r="S630"/>
      <c r="T630" s="93"/>
      <c r="U630"/>
      <c r="V630"/>
      <c r="W630"/>
      <c r="X630"/>
      <c r="Y630"/>
      <c r="Z630"/>
    </row>
    <row r="631" spans="2:26" s="2" customFormat="1" ht="15.75">
      <c r="B631" s="66"/>
      <c r="C631" s="67"/>
      <c r="D631" s="54"/>
      <c r="E631" s="65">
        <v>17.28</v>
      </c>
      <c r="F631" s="68">
        <v>1</v>
      </c>
      <c r="H631" s="94">
        <v>16.38</v>
      </c>
      <c r="I631" s="95">
        <v>6</v>
      </c>
      <c r="J631" s="74"/>
      <c r="K631" s="74"/>
      <c r="L631" s="74"/>
      <c r="S631"/>
      <c r="T631" s="93"/>
      <c r="U631"/>
      <c r="V631"/>
      <c r="W631"/>
      <c r="X631"/>
      <c r="Y631"/>
      <c r="Z631"/>
    </row>
    <row r="632" spans="2:26" s="2" customFormat="1" ht="15.75">
      <c r="B632" s="66"/>
      <c r="C632" s="67"/>
      <c r="D632" s="54"/>
      <c r="E632" s="65">
        <v>17.29</v>
      </c>
      <c r="F632" s="68">
        <v>1</v>
      </c>
      <c r="H632" s="94">
        <v>16.39</v>
      </c>
      <c r="I632" s="95">
        <v>6</v>
      </c>
      <c r="J632" s="74"/>
      <c r="K632" s="74"/>
      <c r="L632" s="74"/>
      <c r="S632"/>
      <c r="T632" s="93"/>
      <c r="U632"/>
      <c r="V632"/>
      <c r="W632"/>
      <c r="X632"/>
      <c r="Y632"/>
      <c r="Z632"/>
    </row>
    <row r="633" spans="2:26" s="2" customFormat="1" ht="15.75">
      <c r="B633" s="66"/>
      <c r="C633" s="67"/>
      <c r="D633" s="54"/>
      <c r="E633" s="65">
        <v>17.3</v>
      </c>
      <c r="F633" s="68">
        <v>1</v>
      </c>
      <c r="H633" s="94">
        <v>16.399999999999999</v>
      </c>
      <c r="I633" s="95">
        <v>6</v>
      </c>
      <c r="J633" s="74"/>
      <c r="K633" s="74"/>
      <c r="L633" s="74"/>
      <c r="S633"/>
      <c r="T633" s="93"/>
      <c r="U633"/>
      <c r="V633"/>
      <c r="W633"/>
      <c r="X633"/>
      <c r="Y633"/>
      <c r="Z633"/>
    </row>
    <row r="634" spans="2:26" s="2" customFormat="1" ht="15.75">
      <c r="B634" s="66"/>
      <c r="C634" s="67"/>
      <c r="D634" s="54"/>
      <c r="E634" s="65">
        <v>17.309999999999999</v>
      </c>
      <c r="F634" s="68">
        <v>1</v>
      </c>
      <c r="H634" s="94">
        <v>16.41</v>
      </c>
      <c r="I634" s="95">
        <v>6</v>
      </c>
      <c r="J634" s="74"/>
      <c r="K634" s="74"/>
      <c r="L634" s="74"/>
      <c r="S634"/>
      <c r="T634" s="93"/>
      <c r="U634"/>
      <c r="V634"/>
      <c r="W634"/>
      <c r="X634"/>
      <c r="Y634"/>
      <c r="Z634"/>
    </row>
    <row r="635" spans="2:26" s="2" customFormat="1" ht="15.75">
      <c r="B635" s="66"/>
      <c r="C635" s="67"/>
      <c r="D635" s="54"/>
      <c r="E635" s="65">
        <v>17.32</v>
      </c>
      <c r="F635" s="68">
        <v>1</v>
      </c>
      <c r="H635" s="94">
        <v>16.420000000000002</v>
      </c>
      <c r="I635" s="95">
        <v>6</v>
      </c>
      <c r="J635" s="74"/>
      <c r="K635" s="74"/>
      <c r="L635" s="74"/>
      <c r="S635"/>
      <c r="T635" s="93"/>
      <c r="U635"/>
      <c r="V635"/>
      <c r="W635"/>
      <c r="X635"/>
      <c r="Y635"/>
      <c r="Z635"/>
    </row>
    <row r="636" spans="2:26" s="2" customFormat="1" ht="15.75">
      <c r="B636" s="66"/>
      <c r="C636" s="67"/>
      <c r="D636" s="54"/>
      <c r="E636" s="65">
        <v>17.329999999999998</v>
      </c>
      <c r="F636" s="68">
        <v>1</v>
      </c>
      <c r="H636" s="94">
        <v>16.43</v>
      </c>
      <c r="I636" s="95">
        <v>6</v>
      </c>
      <c r="J636" s="74"/>
      <c r="K636" s="74"/>
      <c r="L636" s="74"/>
      <c r="S636"/>
      <c r="T636" s="93"/>
      <c r="U636"/>
      <c r="V636"/>
      <c r="W636"/>
      <c r="X636"/>
      <c r="Y636"/>
      <c r="Z636"/>
    </row>
    <row r="637" spans="2:26" s="2" customFormat="1" ht="15.75">
      <c r="B637" s="66"/>
      <c r="C637" s="67"/>
      <c r="D637" s="54"/>
      <c r="E637" s="65">
        <v>17.34</v>
      </c>
      <c r="F637" s="68">
        <v>1</v>
      </c>
      <c r="H637" s="94">
        <v>16.440000000000001</v>
      </c>
      <c r="I637" s="95">
        <v>6</v>
      </c>
      <c r="J637" s="74"/>
      <c r="K637" s="74"/>
      <c r="L637" s="74"/>
      <c r="S637"/>
      <c r="T637" s="93"/>
      <c r="U637"/>
      <c r="V637"/>
      <c r="W637"/>
      <c r="X637"/>
      <c r="Y637"/>
      <c r="Z637"/>
    </row>
    <row r="638" spans="2:26" s="2" customFormat="1" ht="15.75">
      <c r="B638" s="66"/>
      <c r="C638" s="67"/>
      <c r="D638" s="54"/>
      <c r="E638" s="65">
        <v>17.350000000000001</v>
      </c>
      <c r="F638" s="68">
        <v>1</v>
      </c>
      <c r="H638" s="94">
        <v>16.45</v>
      </c>
      <c r="I638" s="95">
        <v>6</v>
      </c>
      <c r="J638" s="74"/>
      <c r="K638" s="74"/>
      <c r="L638" s="74"/>
      <c r="S638"/>
      <c r="T638" s="93"/>
      <c r="U638"/>
      <c r="V638"/>
      <c r="W638"/>
      <c r="X638"/>
      <c r="Y638"/>
      <c r="Z638"/>
    </row>
    <row r="639" spans="2:26" s="2" customFormat="1" ht="15.75">
      <c r="B639" s="69"/>
      <c r="C639" s="70"/>
      <c r="D639" s="54"/>
      <c r="E639" s="65">
        <v>17.36</v>
      </c>
      <c r="F639" s="68">
        <v>1</v>
      </c>
      <c r="H639" s="94">
        <v>16.46</v>
      </c>
      <c r="I639" s="95">
        <v>6</v>
      </c>
      <c r="J639" s="74"/>
      <c r="K639" s="74"/>
      <c r="L639" s="74"/>
      <c r="S639"/>
      <c r="T639" s="93"/>
      <c r="U639"/>
      <c r="V639"/>
      <c r="W639"/>
      <c r="X639"/>
      <c r="Y639"/>
      <c r="Z639"/>
    </row>
    <row r="640" spans="2:26" s="2" customFormat="1" ht="15.75">
      <c r="B640" s="69"/>
      <c r="C640" s="70"/>
      <c r="D640" s="54"/>
      <c r="E640" s="65">
        <v>17.37</v>
      </c>
      <c r="F640" s="68">
        <v>1</v>
      </c>
      <c r="H640" s="94">
        <v>16.47</v>
      </c>
      <c r="I640" s="95">
        <v>6</v>
      </c>
      <c r="J640" s="74"/>
      <c r="K640" s="74"/>
      <c r="L640" s="74"/>
      <c r="S640"/>
      <c r="T640" s="93"/>
      <c r="U640"/>
      <c r="V640"/>
      <c r="W640"/>
      <c r="X640"/>
      <c r="Y640"/>
      <c r="Z640"/>
    </row>
    <row r="641" spans="2:26" s="2" customFormat="1" ht="15.75">
      <c r="B641" s="69"/>
      <c r="C641" s="70"/>
      <c r="D641" s="54"/>
      <c r="E641" s="65">
        <v>17.38</v>
      </c>
      <c r="F641" s="68">
        <v>1</v>
      </c>
      <c r="H641" s="94">
        <v>16.48</v>
      </c>
      <c r="I641" s="95">
        <v>6</v>
      </c>
      <c r="J641" s="74"/>
      <c r="K641" s="74"/>
      <c r="L641" s="74"/>
      <c r="S641"/>
      <c r="T641" s="93"/>
      <c r="U641"/>
      <c r="V641"/>
      <c r="W641"/>
      <c r="X641"/>
      <c r="Y641"/>
      <c r="Z641"/>
    </row>
    <row r="642" spans="2:26" s="2" customFormat="1" ht="15.75">
      <c r="B642" s="69"/>
      <c r="C642" s="70"/>
      <c r="D642" s="54"/>
      <c r="E642" s="65">
        <v>17.39</v>
      </c>
      <c r="F642" s="68">
        <v>1</v>
      </c>
      <c r="H642" s="94">
        <v>16.489999999999998</v>
      </c>
      <c r="I642" s="95">
        <v>6</v>
      </c>
      <c r="J642" s="74"/>
      <c r="K642" s="74"/>
      <c r="L642" s="74"/>
      <c r="S642"/>
      <c r="T642" s="93"/>
      <c r="U642"/>
      <c r="V642"/>
      <c r="W642"/>
      <c r="X642"/>
      <c r="Y642"/>
      <c r="Z642"/>
    </row>
    <row r="643" spans="2:26" s="2" customFormat="1" ht="15.75">
      <c r="B643" s="69"/>
      <c r="C643" s="70"/>
      <c r="D643" s="54"/>
      <c r="E643" s="65">
        <v>17.399999999999999</v>
      </c>
      <c r="F643" s="68">
        <v>1</v>
      </c>
      <c r="H643" s="94">
        <v>16.5</v>
      </c>
      <c r="I643" s="95">
        <v>6</v>
      </c>
      <c r="J643" s="74"/>
      <c r="K643" s="74"/>
      <c r="L643" s="74"/>
      <c r="S643"/>
      <c r="T643" s="93"/>
      <c r="U643"/>
      <c r="V643"/>
      <c r="W643"/>
      <c r="X643"/>
      <c r="Y643"/>
      <c r="Z643"/>
    </row>
    <row r="644" spans="2:26" s="2" customFormat="1" ht="15.75">
      <c r="B644" s="69"/>
      <c r="C644" s="70"/>
      <c r="D644" s="54"/>
      <c r="E644" s="65">
        <v>17.41</v>
      </c>
      <c r="F644" s="68">
        <v>1</v>
      </c>
      <c r="H644" s="94">
        <v>16.510000000000002</v>
      </c>
      <c r="I644" s="95">
        <v>5</v>
      </c>
      <c r="J644" s="74"/>
      <c r="K644" s="79"/>
      <c r="L644" s="74"/>
      <c r="S644"/>
      <c r="T644" s="93"/>
      <c r="U644"/>
      <c r="V644"/>
      <c r="W644"/>
      <c r="X644"/>
      <c r="Y644"/>
      <c r="Z644"/>
    </row>
    <row r="645" spans="2:26" s="2" customFormat="1" ht="15.75">
      <c r="B645" s="69"/>
      <c r="C645" s="70"/>
      <c r="D645" s="54"/>
      <c r="E645" s="65">
        <v>17.420000000000002</v>
      </c>
      <c r="F645" s="68">
        <v>1</v>
      </c>
      <c r="H645" s="94">
        <v>16.52</v>
      </c>
      <c r="I645" s="95">
        <v>5</v>
      </c>
      <c r="J645" s="74"/>
      <c r="K645" s="79"/>
      <c r="L645" s="74"/>
      <c r="S645"/>
      <c r="T645" s="93"/>
      <c r="U645"/>
      <c r="V645"/>
      <c r="W645"/>
      <c r="X645"/>
      <c r="Y645"/>
      <c r="Z645"/>
    </row>
    <row r="646" spans="2:26" s="2" customFormat="1" ht="15.75">
      <c r="B646" s="69"/>
      <c r="C646" s="70"/>
      <c r="D646" s="54"/>
      <c r="E646" s="65">
        <v>17.43</v>
      </c>
      <c r="F646" s="68">
        <v>1</v>
      </c>
      <c r="H646" s="94">
        <v>16.53</v>
      </c>
      <c r="I646" s="95">
        <v>5</v>
      </c>
      <c r="J646" s="74"/>
      <c r="K646" s="79"/>
      <c r="L646" s="74"/>
      <c r="S646"/>
      <c r="T646" s="93"/>
      <c r="U646"/>
      <c r="V646"/>
      <c r="W646"/>
      <c r="X646"/>
      <c r="Y646"/>
      <c r="Z646"/>
    </row>
    <row r="647" spans="2:26" s="2" customFormat="1" ht="15.75">
      <c r="B647" s="69"/>
      <c r="C647" s="70"/>
      <c r="D647" s="54"/>
      <c r="E647" s="65">
        <v>17.440000000000001</v>
      </c>
      <c r="F647" s="68">
        <v>1</v>
      </c>
      <c r="H647" s="94">
        <v>16.54</v>
      </c>
      <c r="I647" s="95">
        <v>5</v>
      </c>
      <c r="J647" s="74"/>
      <c r="K647" s="79"/>
      <c r="L647" s="74"/>
      <c r="S647"/>
      <c r="T647" s="93"/>
      <c r="U647"/>
      <c r="V647"/>
      <c r="W647"/>
      <c r="X647"/>
      <c r="Y647"/>
      <c r="Z647"/>
    </row>
    <row r="648" spans="2:26" s="2" customFormat="1" ht="15.75">
      <c r="B648" s="69"/>
      <c r="C648" s="70"/>
      <c r="D648" s="54"/>
      <c r="E648" s="65">
        <v>17.45</v>
      </c>
      <c r="F648" s="68">
        <v>1</v>
      </c>
      <c r="H648" s="94">
        <v>16.55</v>
      </c>
      <c r="I648" s="95">
        <v>5</v>
      </c>
      <c r="J648" s="74"/>
      <c r="K648" s="79"/>
      <c r="L648" s="74"/>
      <c r="S648"/>
      <c r="T648" s="93"/>
      <c r="U648"/>
      <c r="V648"/>
      <c r="W648"/>
      <c r="X648"/>
      <c r="Y648"/>
      <c r="Z648"/>
    </row>
    <row r="649" spans="2:26" s="2" customFormat="1" ht="15.75">
      <c r="B649" s="69"/>
      <c r="C649" s="70"/>
      <c r="D649" s="54"/>
      <c r="E649" s="65">
        <v>17.46</v>
      </c>
      <c r="F649" s="68">
        <v>1</v>
      </c>
      <c r="H649" s="94">
        <v>16.559999999999999</v>
      </c>
      <c r="I649" s="95">
        <v>5</v>
      </c>
      <c r="J649" s="74"/>
      <c r="K649" s="79"/>
      <c r="L649" s="74"/>
      <c r="S649"/>
      <c r="T649" s="93"/>
      <c r="U649"/>
      <c r="V649"/>
      <c r="W649"/>
      <c r="X649"/>
      <c r="Y649"/>
      <c r="Z649"/>
    </row>
    <row r="650" spans="2:26" s="2" customFormat="1" ht="15.75">
      <c r="B650" s="69"/>
      <c r="C650" s="70"/>
      <c r="D650" s="54"/>
      <c r="E650" s="65">
        <v>17.47</v>
      </c>
      <c r="F650" s="68">
        <v>1</v>
      </c>
      <c r="H650" s="94">
        <v>16.57</v>
      </c>
      <c r="I650" s="95">
        <v>5</v>
      </c>
      <c r="J650" s="74"/>
      <c r="K650" s="79"/>
      <c r="L650" s="74"/>
      <c r="S650"/>
      <c r="T650" s="93"/>
      <c r="U650"/>
      <c r="V650"/>
      <c r="W650"/>
      <c r="X650"/>
      <c r="Y650"/>
      <c r="Z650"/>
    </row>
    <row r="651" spans="2:26" s="2" customFormat="1" ht="15.75">
      <c r="B651" s="69"/>
      <c r="C651" s="70"/>
      <c r="D651" s="54"/>
      <c r="E651" s="65">
        <v>17.48</v>
      </c>
      <c r="F651" s="68">
        <v>1</v>
      </c>
      <c r="H651" s="94">
        <v>16.579999999999998</v>
      </c>
      <c r="I651" s="95">
        <v>5</v>
      </c>
      <c r="J651" s="74"/>
      <c r="K651" s="79"/>
      <c r="L651" s="74"/>
      <c r="S651"/>
      <c r="T651" s="93"/>
      <c r="U651"/>
      <c r="V651"/>
      <c r="W651"/>
      <c r="X651"/>
      <c r="Y651"/>
      <c r="Z651"/>
    </row>
    <row r="652" spans="2:26" s="2" customFormat="1" ht="15.75">
      <c r="B652" s="69"/>
      <c r="C652" s="70"/>
      <c r="D652" s="54"/>
      <c r="E652" s="65">
        <v>17.489999999999998</v>
      </c>
      <c r="F652" s="68">
        <v>1</v>
      </c>
      <c r="H652" s="94">
        <v>16.59</v>
      </c>
      <c r="I652" s="95">
        <v>5</v>
      </c>
      <c r="J652" s="74"/>
      <c r="K652" s="79"/>
      <c r="L652" s="74"/>
      <c r="S652"/>
      <c r="T652" s="93"/>
      <c r="U652"/>
      <c r="V652"/>
      <c r="W652"/>
      <c r="X652"/>
      <c r="Y652"/>
      <c r="Z652"/>
    </row>
    <row r="653" spans="2:26" s="2" customFormat="1" ht="15.75">
      <c r="B653" s="69"/>
      <c r="C653" s="70"/>
      <c r="D653" s="54"/>
      <c r="E653" s="65">
        <v>17.5</v>
      </c>
      <c r="F653" s="68">
        <v>1</v>
      </c>
      <c r="H653" s="94">
        <v>17</v>
      </c>
      <c r="I653" s="95">
        <v>5</v>
      </c>
      <c r="J653" s="74"/>
      <c r="K653" s="79"/>
      <c r="L653" s="74"/>
      <c r="S653"/>
      <c r="T653" s="93"/>
      <c r="U653"/>
      <c r="V653"/>
      <c r="W653"/>
      <c r="X653"/>
      <c r="Y653"/>
      <c r="Z653"/>
    </row>
    <row r="654" spans="2:26" s="2" customFormat="1" ht="15.75">
      <c r="B654" s="69"/>
      <c r="C654" s="70"/>
      <c r="D654" s="54"/>
      <c r="E654" s="65">
        <v>17.510000000000002</v>
      </c>
      <c r="F654" s="68">
        <v>1</v>
      </c>
      <c r="H654" s="94">
        <v>17.010000000000002</v>
      </c>
      <c r="I654" s="95">
        <v>5</v>
      </c>
      <c r="J654" s="74"/>
      <c r="K654" s="79"/>
      <c r="L654" s="74"/>
      <c r="S654"/>
      <c r="T654" s="93"/>
      <c r="U654"/>
      <c r="V654"/>
      <c r="W654"/>
      <c r="X654"/>
      <c r="Y654"/>
      <c r="Z654"/>
    </row>
    <row r="655" spans="2:26" s="2" customFormat="1" ht="15.75">
      <c r="B655" s="69"/>
      <c r="C655" s="70"/>
      <c r="D655" s="54"/>
      <c r="E655" s="65">
        <v>17.52</v>
      </c>
      <c r="F655" s="68">
        <v>1</v>
      </c>
      <c r="H655" s="94">
        <v>17.02</v>
      </c>
      <c r="I655" s="95">
        <v>5</v>
      </c>
      <c r="J655" s="74"/>
      <c r="K655" s="79"/>
      <c r="L655" s="74"/>
      <c r="S655"/>
      <c r="T655" s="93"/>
      <c r="U655"/>
      <c r="V655"/>
      <c r="W655"/>
      <c r="X655"/>
      <c r="Y655"/>
      <c r="Z655"/>
    </row>
    <row r="656" spans="2:26" s="2" customFormat="1" ht="15.75">
      <c r="B656" s="69"/>
      <c r="C656" s="70"/>
      <c r="D656" s="54"/>
      <c r="E656" s="65">
        <v>17.53</v>
      </c>
      <c r="F656" s="68">
        <v>1</v>
      </c>
      <c r="H656" s="94">
        <v>17.03</v>
      </c>
      <c r="I656" s="95">
        <v>5</v>
      </c>
      <c r="J656" s="74"/>
      <c r="K656" s="79"/>
      <c r="L656" s="74"/>
      <c r="S656"/>
      <c r="T656" s="93"/>
      <c r="U656"/>
      <c r="V656"/>
      <c r="W656"/>
      <c r="X656"/>
      <c r="Y656"/>
      <c r="Z656"/>
    </row>
    <row r="657" spans="2:26" s="2" customFormat="1" ht="15.75">
      <c r="B657" s="69"/>
      <c r="C657" s="70"/>
      <c r="D657" s="54"/>
      <c r="E657" s="65">
        <v>17.54</v>
      </c>
      <c r="F657" s="68">
        <v>1</v>
      </c>
      <c r="H657" s="94">
        <v>17.04</v>
      </c>
      <c r="I657" s="95">
        <v>5</v>
      </c>
      <c r="J657" s="74"/>
      <c r="K657" s="79"/>
      <c r="L657" s="74"/>
      <c r="S657"/>
      <c r="T657" s="93"/>
      <c r="U657"/>
      <c r="V657"/>
      <c r="W657"/>
      <c r="X657"/>
      <c r="Y657"/>
      <c r="Z657"/>
    </row>
    <row r="658" spans="2:26" s="2" customFormat="1" ht="15.75">
      <c r="B658" s="69"/>
      <c r="C658" s="70"/>
      <c r="D658" s="54"/>
      <c r="E658" s="65">
        <v>17.55</v>
      </c>
      <c r="F658" s="68">
        <v>1</v>
      </c>
      <c r="H658" s="94">
        <v>17.05</v>
      </c>
      <c r="I658" s="95">
        <v>5</v>
      </c>
      <c r="J658" s="74"/>
      <c r="K658" s="79"/>
      <c r="L658" s="74"/>
      <c r="S658"/>
      <c r="T658" s="93"/>
      <c r="U658"/>
      <c r="V658"/>
      <c r="W658"/>
      <c r="X658"/>
      <c r="Y658"/>
      <c r="Z658"/>
    </row>
    <row r="659" spans="2:26" s="2" customFormat="1" ht="15.75">
      <c r="B659" s="69"/>
      <c r="C659" s="70"/>
      <c r="D659" s="54"/>
      <c r="E659" s="65">
        <v>17.559999999999999</v>
      </c>
      <c r="F659" s="68">
        <v>1</v>
      </c>
      <c r="H659" s="94">
        <v>17.059999999999999</v>
      </c>
      <c r="I659" s="95">
        <v>5</v>
      </c>
      <c r="J659" s="74"/>
      <c r="K659" s="79"/>
      <c r="L659" s="74"/>
      <c r="S659"/>
      <c r="T659" s="93"/>
      <c r="U659"/>
      <c r="V659"/>
      <c r="W659"/>
      <c r="X659"/>
      <c r="Y659"/>
      <c r="Z659"/>
    </row>
    <row r="660" spans="2:26" s="2" customFormat="1" ht="15.75">
      <c r="B660" s="69"/>
      <c r="C660" s="70"/>
      <c r="D660" s="54"/>
      <c r="E660" s="65">
        <v>17.57</v>
      </c>
      <c r="F660" s="68">
        <v>1</v>
      </c>
      <c r="H660" s="94">
        <v>17.07</v>
      </c>
      <c r="I660" s="95">
        <v>5</v>
      </c>
      <c r="J660" s="74"/>
      <c r="K660" s="79"/>
      <c r="L660" s="74"/>
      <c r="S660"/>
      <c r="T660" s="93"/>
      <c r="U660"/>
      <c r="V660"/>
      <c r="W660"/>
      <c r="X660"/>
      <c r="Y660"/>
      <c r="Z660"/>
    </row>
    <row r="661" spans="2:26" s="2" customFormat="1" ht="15.75">
      <c r="B661" s="69"/>
      <c r="C661" s="70"/>
      <c r="D661" s="54"/>
      <c r="E661" s="65">
        <v>17.579999999999998</v>
      </c>
      <c r="F661" s="68">
        <v>1</v>
      </c>
      <c r="H661" s="94">
        <v>17.079999999999998</v>
      </c>
      <c r="I661" s="95">
        <v>5</v>
      </c>
      <c r="J661" s="74"/>
      <c r="K661" s="79"/>
      <c r="L661" s="74"/>
      <c r="S661"/>
      <c r="T661" s="93"/>
      <c r="U661"/>
      <c r="V661"/>
      <c r="W661"/>
      <c r="X661"/>
      <c r="Y661"/>
      <c r="Z661"/>
    </row>
    <row r="662" spans="2:26" s="2" customFormat="1" ht="15.75">
      <c r="B662" s="69"/>
      <c r="C662" s="70"/>
      <c r="D662" s="54"/>
      <c r="E662" s="65">
        <v>17.59</v>
      </c>
      <c r="F662" s="68">
        <v>1</v>
      </c>
      <c r="H662" s="94">
        <v>17.09</v>
      </c>
      <c r="I662" s="95">
        <v>5</v>
      </c>
      <c r="J662" s="74"/>
      <c r="K662" s="79"/>
      <c r="L662" s="74"/>
      <c r="S662"/>
      <c r="T662" s="93"/>
      <c r="U662"/>
      <c r="V662"/>
      <c r="W662"/>
      <c r="X662"/>
      <c r="Y662"/>
      <c r="Z662"/>
    </row>
    <row r="663" spans="2:26" s="2" customFormat="1" ht="15.75">
      <c r="B663" s="69"/>
      <c r="C663" s="70"/>
      <c r="D663" s="54"/>
      <c r="E663" s="65">
        <v>18</v>
      </c>
      <c r="F663" s="68">
        <v>1</v>
      </c>
      <c r="H663" s="94">
        <v>17.100000000000001</v>
      </c>
      <c r="I663" s="95">
        <v>5</v>
      </c>
      <c r="J663" s="74"/>
      <c r="K663" s="79"/>
      <c r="L663" s="74"/>
      <c r="S663"/>
      <c r="T663" s="93"/>
      <c r="U663"/>
      <c r="V663"/>
      <c r="W663"/>
      <c r="X663"/>
      <c r="Y663"/>
      <c r="Z663"/>
    </row>
    <row r="664" spans="2:26" s="2" customFormat="1" ht="15.75">
      <c r="B664" s="69"/>
      <c r="C664" s="70"/>
      <c r="D664" s="71"/>
      <c r="E664" s="72">
        <v>0</v>
      </c>
      <c r="F664" s="73">
        <v>0</v>
      </c>
      <c r="H664" s="94">
        <v>17.11</v>
      </c>
      <c r="I664" s="95">
        <v>5</v>
      </c>
      <c r="J664" s="74"/>
      <c r="K664" s="79"/>
      <c r="L664" s="74"/>
      <c r="S664"/>
      <c r="T664" s="93"/>
      <c r="U664"/>
      <c r="V664"/>
      <c r="W664"/>
      <c r="X664"/>
      <c r="Y664"/>
      <c r="Z664"/>
    </row>
    <row r="665" spans="2:26" s="2" customFormat="1" ht="15.75">
      <c r="H665" s="94">
        <v>17.12</v>
      </c>
      <c r="I665" s="95">
        <v>5</v>
      </c>
      <c r="J665" s="74"/>
      <c r="K665" s="79"/>
      <c r="L665" s="74"/>
      <c r="S665"/>
      <c r="T665" s="93"/>
      <c r="U665"/>
      <c r="V665"/>
      <c r="W665"/>
      <c r="X665"/>
      <c r="Y665"/>
      <c r="Z665"/>
    </row>
    <row r="666" spans="2:26" s="2" customFormat="1" ht="15.75">
      <c r="H666" s="94">
        <v>17.13</v>
      </c>
      <c r="I666" s="95">
        <v>5</v>
      </c>
      <c r="J666" s="74"/>
      <c r="K666" s="79"/>
      <c r="L666" s="74"/>
      <c r="S666"/>
      <c r="T666" s="93"/>
      <c r="U666"/>
      <c r="V666"/>
      <c r="W666"/>
      <c r="X666"/>
      <c r="Y666"/>
      <c r="Z666"/>
    </row>
    <row r="667" spans="2:26" s="2" customFormat="1" ht="15.75">
      <c r="H667" s="94">
        <v>17.14</v>
      </c>
      <c r="I667" s="95">
        <v>5</v>
      </c>
      <c r="J667" s="74"/>
      <c r="K667" s="79"/>
      <c r="L667" s="74"/>
      <c r="S667"/>
      <c r="T667" s="93"/>
      <c r="U667"/>
      <c r="V667"/>
      <c r="W667"/>
      <c r="X667"/>
      <c r="Y667"/>
      <c r="Z667"/>
    </row>
    <row r="668" spans="2:26" s="2" customFormat="1" ht="15.75">
      <c r="H668" s="94">
        <v>17.149999999999999</v>
      </c>
      <c r="I668" s="95">
        <v>5</v>
      </c>
      <c r="J668" s="74"/>
      <c r="K668" s="79"/>
      <c r="L668" s="74"/>
      <c r="S668"/>
      <c r="T668" s="93"/>
      <c r="U668"/>
      <c r="V668"/>
      <c r="W668"/>
      <c r="X668"/>
      <c r="Y668"/>
      <c r="Z668"/>
    </row>
    <row r="669" spans="2:26" s="2" customFormat="1" ht="15.75">
      <c r="H669" s="94">
        <v>17.16</v>
      </c>
      <c r="I669" s="95">
        <v>5</v>
      </c>
      <c r="J669" s="74"/>
      <c r="K669" s="79"/>
      <c r="L669" s="74"/>
      <c r="S669"/>
      <c r="T669" s="93"/>
      <c r="U669"/>
      <c r="V669"/>
      <c r="W669"/>
      <c r="X669"/>
      <c r="Y669"/>
      <c r="Z669"/>
    </row>
    <row r="670" spans="2:26" s="2" customFormat="1" ht="15.75">
      <c r="H670" s="94">
        <v>17.170000000000002</v>
      </c>
      <c r="I670" s="95">
        <v>5</v>
      </c>
      <c r="J670" s="74"/>
      <c r="K670" s="79"/>
      <c r="L670" s="74"/>
      <c r="S670"/>
      <c r="T670" s="93"/>
      <c r="U670"/>
      <c r="V670"/>
      <c r="W670"/>
      <c r="X670"/>
      <c r="Y670"/>
      <c r="Z670"/>
    </row>
    <row r="671" spans="2:26" s="2" customFormat="1" ht="15.75">
      <c r="H671" s="94">
        <v>17.18</v>
      </c>
      <c r="I671" s="95">
        <v>5</v>
      </c>
      <c r="J671" s="74"/>
      <c r="K671" s="79"/>
      <c r="L671" s="74"/>
      <c r="S671"/>
      <c r="T671" s="93"/>
      <c r="U671"/>
      <c r="V671"/>
      <c r="W671"/>
      <c r="X671"/>
      <c r="Y671"/>
      <c r="Z671"/>
    </row>
    <row r="672" spans="2:26" s="2" customFormat="1" ht="15.75">
      <c r="H672" s="94">
        <v>17.190000000000001</v>
      </c>
      <c r="I672" s="95">
        <v>5</v>
      </c>
      <c r="J672" s="74"/>
      <c r="K672" s="79"/>
      <c r="L672" s="74"/>
      <c r="S672"/>
      <c r="T672" s="93"/>
      <c r="U672"/>
      <c r="V672"/>
      <c r="W672"/>
      <c r="X672"/>
      <c r="Y672"/>
      <c r="Z672"/>
    </row>
    <row r="673" spans="8:26" s="2" customFormat="1" ht="15.75">
      <c r="H673" s="94">
        <v>17.2</v>
      </c>
      <c r="I673" s="95">
        <v>5</v>
      </c>
      <c r="J673" s="74"/>
      <c r="K673" s="79"/>
      <c r="L673" s="74"/>
      <c r="S673"/>
      <c r="T673" s="93"/>
      <c r="U673"/>
      <c r="V673"/>
      <c r="W673"/>
      <c r="X673"/>
      <c r="Y673"/>
      <c r="Z673"/>
    </row>
    <row r="674" spans="8:26" s="2" customFormat="1" ht="15.75">
      <c r="H674" s="94">
        <v>17.21</v>
      </c>
      <c r="I674" s="95">
        <v>5</v>
      </c>
      <c r="J674" s="74"/>
      <c r="K674" s="79"/>
      <c r="L674" s="74"/>
      <c r="S674"/>
      <c r="T674" s="93"/>
      <c r="U674"/>
      <c r="V674"/>
      <c r="W674"/>
      <c r="X674"/>
      <c r="Y674"/>
      <c r="Z674"/>
    </row>
    <row r="675" spans="8:26" s="2" customFormat="1" ht="15.75">
      <c r="H675" s="94">
        <v>17.22</v>
      </c>
      <c r="I675" s="95">
        <v>5</v>
      </c>
      <c r="J675" s="74"/>
      <c r="K675" s="79"/>
      <c r="L675" s="74"/>
      <c r="S675"/>
      <c r="T675" s="93"/>
      <c r="U675"/>
      <c r="V675"/>
      <c r="W675"/>
      <c r="X675"/>
      <c r="Y675"/>
      <c r="Z675"/>
    </row>
    <row r="676" spans="8:26" s="2" customFormat="1" ht="15.75">
      <c r="H676" s="94">
        <v>17.23</v>
      </c>
      <c r="I676" s="95">
        <v>5</v>
      </c>
      <c r="J676" s="74"/>
      <c r="K676" s="79"/>
      <c r="L676" s="74"/>
      <c r="S676"/>
      <c r="T676" s="93"/>
      <c r="U676"/>
      <c r="V676"/>
      <c r="W676"/>
      <c r="X676"/>
      <c r="Y676"/>
      <c r="Z676"/>
    </row>
    <row r="677" spans="8:26" s="2" customFormat="1" ht="15.75">
      <c r="H677" s="94">
        <v>17.239999999999998</v>
      </c>
      <c r="I677" s="95">
        <v>5</v>
      </c>
      <c r="J677" s="74"/>
      <c r="K677" s="79"/>
      <c r="L677" s="74"/>
      <c r="S677"/>
      <c r="T677" s="93"/>
      <c r="U677"/>
      <c r="V677"/>
      <c r="W677"/>
      <c r="X677"/>
      <c r="Y677"/>
      <c r="Z677"/>
    </row>
    <row r="678" spans="8:26" s="2" customFormat="1" ht="15.75">
      <c r="H678" s="94">
        <v>17.25</v>
      </c>
      <c r="I678" s="95">
        <v>5</v>
      </c>
      <c r="J678" s="74"/>
      <c r="K678" s="79"/>
      <c r="L678" s="74"/>
      <c r="S678"/>
      <c r="T678" s="93"/>
      <c r="U678"/>
      <c r="V678"/>
      <c r="W678"/>
      <c r="X678"/>
      <c r="Y678"/>
      <c r="Z678"/>
    </row>
    <row r="679" spans="8:26" s="2" customFormat="1" ht="15.75">
      <c r="H679" s="94">
        <v>17.260000000000002</v>
      </c>
      <c r="I679" s="95">
        <v>4</v>
      </c>
      <c r="J679" s="74"/>
      <c r="K679" s="79"/>
      <c r="L679" s="74"/>
      <c r="S679"/>
      <c r="T679" s="93"/>
      <c r="U679"/>
      <c r="V679"/>
      <c r="W679"/>
      <c r="X679"/>
      <c r="Y679"/>
      <c r="Z679"/>
    </row>
    <row r="680" spans="8:26" s="2" customFormat="1" ht="15.75">
      <c r="H680" s="94">
        <v>17.27</v>
      </c>
      <c r="I680" s="95">
        <v>4</v>
      </c>
      <c r="J680" s="74"/>
      <c r="K680" s="79"/>
      <c r="L680" s="74"/>
      <c r="S680"/>
      <c r="T680" s="93"/>
      <c r="U680"/>
      <c r="V680"/>
      <c r="W680"/>
      <c r="X680"/>
      <c r="Y680"/>
      <c r="Z680"/>
    </row>
    <row r="681" spans="8:26" s="2" customFormat="1" ht="15.75">
      <c r="H681" s="94">
        <v>17.28</v>
      </c>
      <c r="I681" s="95">
        <v>4</v>
      </c>
      <c r="J681" s="74"/>
      <c r="K681" s="79"/>
      <c r="L681" s="74"/>
      <c r="S681"/>
      <c r="T681" s="93"/>
      <c r="U681"/>
      <c r="V681"/>
      <c r="W681"/>
      <c r="X681"/>
      <c r="Y681"/>
      <c r="Z681"/>
    </row>
    <row r="682" spans="8:26" s="2" customFormat="1" ht="15.75">
      <c r="H682" s="94">
        <v>17.29</v>
      </c>
      <c r="I682" s="95">
        <v>4</v>
      </c>
      <c r="J682" s="74"/>
      <c r="K682" s="79"/>
      <c r="L682" s="74"/>
      <c r="S682"/>
      <c r="T682" s="93"/>
      <c r="U682"/>
      <c r="V682"/>
      <c r="W682"/>
      <c r="X682"/>
      <c r="Y682"/>
      <c r="Z682"/>
    </row>
    <row r="683" spans="8:26" s="2" customFormat="1" ht="15.75">
      <c r="H683" s="94">
        <v>17.3</v>
      </c>
      <c r="I683" s="95">
        <v>4</v>
      </c>
      <c r="J683" s="74"/>
      <c r="K683" s="79"/>
      <c r="L683" s="74"/>
      <c r="S683"/>
      <c r="T683" s="93"/>
      <c r="U683"/>
      <c r="V683"/>
      <c r="W683"/>
      <c r="X683"/>
      <c r="Y683"/>
      <c r="Z683"/>
    </row>
    <row r="684" spans="8:26" s="2" customFormat="1" ht="15.75">
      <c r="H684" s="94">
        <v>17.309999999999999</v>
      </c>
      <c r="I684" s="95">
        <v>4</v>
      </c>
      <c r="J684" s="74"/>
      <c r="K684" s="79"/>
      <c r="L684" s="74"/>
      <c r="S684"/>
      <c r="T684" s="93"/>
      <c r="U684"/>
      <c r="V684"/>
      <c r="W684"/>
      <c r="X684"/>
      <c r="Y684"/>
      <c r="Z684"/>
    </row>
    <row r="685" spans="8:26" s="2" customFormat="1" ht="15.75">
      <c r="H685" s="94">
        <v>17.32</v>
      </c>
      <c r="I685" s="95">
        <v>4</v>
      </c>
      <c r="J685" s="74"/>
      <c r="K685" s="79"/>
      <c r="L685" s="74"/>
      <c r="S685"/>
      <c r="T685" s="93"/>
      <c r="U685"/>
      <c r="V685"/>
      <c r="W685"/>
      <c r="X685"/>
      <c r="Y685"/>
      <c r="Z685"/>
    </row>
    <row r="686" spans="8:26" s="2" customFormat="1" ht="15.75">
      <c r="H686" s="94">
        <v>17.329999999999998</v>
      </c>
      <c r="I686" s="95">
        <v>4</v>
      </c>
      <c r="J686" s="74"/>
      <c r="K686" s="79"/>
      <c r="L686" s="74"/>
      <c r="S686"/>
      <c r="T686" s="93"/>
      <c r="U686"/>
      <c r="V686"/>
      <c r="W686"/>
      <c r="X686"/>
      <c r="Y686"/>
      <c r="Z686"/>
    </row>
    <row r="687" spans="8:26" s="2" customFormat="1" ht="15.75">
      <c r="H687" s="94">
        <v>17.34</v>
      </c>
      <c r="I687" s="95">
        <v>4</v>
      </c>
      <c r="J687" s="74"/>
      <c r="K687" s="79"/>
      <c r="L687" s="74"/>
      <c r="S687"/>
      <c r="T687" s="93"/>
      <c r="U687"/>
      <c r="V687"/>
      <c r="W687"/>
      <c r="X687"/>
      <c r="Y687"/>
      <c r="Z687"/>
    </row>
    <row r="688" spans="8:26" s="2" customFormat="1" ht="15.75">
      <c r="H688" s="94">
        <v>17.350000000000001</v>
      </c>
      <c r="I688" s="95">
        <v>4</v>
      </c>
      <c r="J688" s="74"/>
      <c r="K688" s="79"/>
      <c r="L688" s="74"/>
      <c r="S688"/>
      <c r="T688" s="93"/>
      <c r="U688"/>
      <c r="V688"/>
      <c r="W688"/>
      <c r="X688"/>
      <c r="Y688"/>
      <c r="Z688"/>
    </row>
    <row r="689" spans="8:26" s="2" customFormat="1" ht="15.75">
      <c r="H689" s="94">
        <v>17.36</v>
      </c>
      <c r="I689" s="95">
        <v>4</v>
      </c>
      <c r="J689" s="74"/>
      <c r="K689" s="79"/>
      <c r="L689" s="74"/>
      <c r="S689"/>
      <c r="T689" s="93"/>
      <c r="U689"/>
      <c r="V689"/>
      <c r="W689"/>
      <c r="X689"/>
      <c r="Y689"/>
      <c r="Z689"/>
    </row>
    <row r="690" spans="8:26" s="2" customFormat="1" ht="15.75">
      <c r="H690" s="94">
        <v>17.37</v>
      </c>
      <c r="I690" s="95">
        <v>4</v>
      </c>
      <c r="J690" s="74"/>
      <c r="K690" s="79"/>
      <c r="L690" s="74"/>
      <c r="S690"/>
      <c r="T690" s="93"/>
      <c r="U690"/>
      <c r="V690"/>
      <c r="W690"/>
      <c r="X690"/>
      <c r="Y690"/>
      <c r="Z690"/>
    </row>
    <row r="691" spans="8:26" s="2" customFormat="1" ht="15.75">
      <c r="H691" s="94">
        <v>17.38</v>
      </c>
      <c r="I691" s="95">
        <v>4</v>
      </c>
      <c r="J691" s="74"/>
      <c r="K691" s="79"/>
      <c r="L691" s="74"/>
      <c r="S691"/>
      <c r="T691" s="93"/>
      <c r="U691"/>
      <c r="V691"/>
      <c r="W691"/>
      <c r="X691"/>
      <c r="Y691"/>
      <c r="Z691"/>
    </row>
    <row r="692" spans="8:26" s="2" customFormat="1" ht="15.75">
      <c r="H692" s="94">
        <v>17.39</v>
      </c>
      <c r="I692" s="95">
        <v>4</v>
      </c>
      <c r="J692" s="74"/>
      <c r="K692" s="79"/>
      <c r="L692" s="74"/>
      <c r="S692"/>
      <c r="T692" s="93"/>
      <c r="U692"/>
      <c r="V692"/>
      <c r="W692"/>
      <c r="X692"/>
      <c r="Y692"/>
      <c r="Z692"/>
    </row>
    <row r="693" spans="8:26" s="2" customFormat="1" ht="15.75">
      <c r="H693" s="94">
        <v>17.399999999999999</v>
      </c>
      <c r="I693" s="95">
        <v>4</v>
      </c>
      <c r="J693" s="74"/>
      <c r="K693" s="79"/>
      <c r="L693" s="74"/>
      <c r="S693"/>
      <c r="T693" s="93"/>
      <c r="U693"/>
      <c r="V693"/>
      <c r="W693"/>
      <c r="X693"/>
      <c r="Y693"/>
      <c r="Z693"/>
    </row>
    <row r="694" spans="8:26" s="2" customFormat="1" ht="15.75">
      <c r="H694" s="94">
        <v>17.41</v>
      </c>
      <c r="I694" s="95">
        <v>4</v>
      </c>
      <c r="J694" s="74"/>
      <c r="K694" s="79"/>
      <c r="L694" s="74"/>
      <c r="S694"/>
      <c r="T694" s="93"/>
      <c r="U694"/>
      <c r="V694"/>
      <c r="W694"/>
      <c r="X694"/>
      <c r="Y694"/>
      <c r="Z694"/>
    </row>
    <row r="695" spans="8:26" s="2" customFormat="1" ht="15.75">
      <c r="H695" s="94">
        <v>17.420000000000002</v>
      </c>
      <c r="I695" s="95">
        <v>4</v>
      </c>
      <c r="J695" s="74"/>
      <c r="K695" s="79"/>
      <c r="L695" s="74"/>
      <c r="S695"/>
      <c r="T695" s="93"/>
      <c r="U695"/>
      <c r="V695"/>
      <c r="W695"/>
      <c r="X695"/>
      <c r="Y695"/>
      <c r="Z695"/>
    </row>
    <row r="696" spans="8:26" s="2" customFormat="1" ht="15.75">
      <c r="H696" s="94">
        <v>17.43</v>
      </c>
      <c r="I696" s="95">
        <v>4</v>
      </c>
      <c r="J696" s="74"/>
      <c r="K696" s="79"/>
      <c r="L696" s="74"/>
      <c r="S696"/>
      <c r="T696" s="93"/>
      <c r="U696"/>
      <c r="V696"/>
      <c r="W696"/>
      <c r="X696"/>
      <c r="Y696"/>
      <c r="Z696"/>
    </row>
    <row r="697" spans="8:26" s="2" customFormat="1" ht="15.75">
      <c r="H697" s="94">
        <v>17.440000000000001</v>
      </c>
      <c r="I697" s="95">
        <v>4</v>
      </c>
      <c r="J697" s="74"/>
      <c r="K697" s="79"/>
      <c r="L697" s="74"/>
      <c r="S697"/>
      <c r="T697" s="93"/>
      <c r="U697"/>
      <c r="V697"/>
      <c r="W697"/>
      <c r="X697"/>
      <c r="Y697"/>
      <c r="Z697"/>
    </row>
    <row r="698" spans="8:26" s="2" customFormat="1" ht="15.75">
      <c r="H698" s="94">
        <v>17.45</v>
      </c>
      <c r="I698" s="95">
        <v>4</v>
      </c>
      <c r="J698" s="74"/>
      <c r="K698" s="79"/>
      <c r="L698" s="74"/>
      <c r="S698"/>
      <c r="T698" s="93"/>
      <c r="U698"/>
      <c r="V698"/>
      <c r="W698"/>
      <c r="X698"/>
      <c r="Y698"/>
      <c r="Z698"/>
    </row>
    <row r="699" spans="8:26" s="2" customFormat="1" ht="15.75">
      <c r="H699" s="94">
        <v>17.46</v>
      </c>
      <c r="I699" s="95">
        <v>4</v>
      </c>
      <c r="J699" s="74"/>
      <c r="K699" s="79"/>
      <c r="L699" s="74"/>
      <c r="S699"/>
      <c r="T699" s="93"/>
      <c r="U699"/>
      <c r="V699"/>
      <c r="W699"/>
      <c r="X699"/>
      <c r="Y699"/>
      <c r="Z699"/>
    </row>
    <row r="700" spans="8:26" s="2" customFormat="1" ht="15.75">
      <c r="H700" s="94">
        <v>17.47</v>
      </c>
      <c r="I700" s="95">
        <v>4</v>
      </c>
      <c r="J700" s="74"/>
      <c r="K700" s="79"/>
      <c r="L700" s="74"/>
      <c r="S700"/>
      <c r="T700" s="93"/>
      <c r="U700"/>
      <c r="V700"/>
      <c r="W700"/>
      <c r="X700"/>
      <c r="Y700"/>
      <c r="Z700"/>
    </row>
    <row r="701" spans="8:26" s="2" customFormat="1" ht="15.75">
      <c r="H701" s="94">
        <v>17.48</v>
      </c>
      <c r="I701" s="95">
        <v>4</v>
      </c>
      <c r="J701" s="74"/>
      <c r="K701" s="79"/>
      <c r="L701" s="74"/>
      <c r="S701"/>
      <c r="T701" s="93"/>
      <c r="U701"/>
      <c r="V701"/>
      <c r="W701"/>
      <c r="X701"/>
      <c r="Y701"/>
      <c r="Z701"/>
    </row>
    <row r="702" spans="8:26" s="2" customFormat="1" ht="15.75">
      <c r="H702" s="94">
        <v>17.489999999999998</v>
      </c>
      <c r="I702" s="95">
        <v>4</v>
      </c>
      <c r="J702" s="74"/>
      <c r="K702" s="79"/>
      <c r="L702" s="74"/>
      <c r="S702"/>
      <c r="T702" s="93"/>
      <c r="U702"/>
      <c r="V702"/>
      <c r="W702"/>
      <c r="X702"/>
      <c r="Y702"/>
      <c r="Z702"/>
    </row>
    <row r="703" spans="8:26" s="2" customFormat="1" ht="15.75">
      <c r="H703" s="94">
        <v>17.5</v>
      </c>
      <c r="I703" s="95">
        <v>4</v>
      </c>
      <c r="J703" s="74"/>
      <c r="K703" s="79"/>
      <c r="L703" s="74"/>
      <c r="S703"/>
      <c r="T703" s="93"/>
      <c r="U703"/>
      <c r="V703"/>
      <c r="W703"/>
      <c r="X703"/>
      <c r="Y703"/>
      <c r="Z703"/>
    </row>
    <row r="704" spans="8:26" s="2" customFormat="1" ht="15.75">
      <c r="H704" s="94">
        <v>17.510000000000002</v>
      </c>
      <c r="I704" s="95">
        <v>4</v>
      </c>
      <c r="J704" s="74"/>
      <c r="K704" s="79"/>
      <c r="L704" s="74"/>
      <c r="S704"/>
      <c r="T704" s="93"/>
      <c r="U704"/>
      <c r="V704"/>
      <c r="W704"/>
      <c r="X704"/>
      <c r="Y704"/>
      <c r="Z704"/>
    </row>
    <row r="705" spans="8:26" s="2" customFormat="1" ht="15.75">
      <c r="H705" s="94">
        <v>17.52</v>
      </c>
      <c r="I705" s="95">
        <v>4</v>
      </c>
      <c r="J705" s="74"/>
      <c r="K705" s="79"/>
      <c r="L705" s="74"/>
      <c r="S705"/>
      <c r="T705" s="93"/>
      <c r="U705"/>
      <c r="V705"/>
      <c r="W705"/>
      <c r="X705"/>
      <c r="Y705"/>
      <c r="Z705"/>
    </row>
    <row r="706" spans="8:26" s="2" customFormat="1" ht="15.75">
      <c r="H706" s="94">
        <v>17.53</v>
      </c>
      <c r="I706" s="95">
        <v>4</v>
      </c>
      <c r="J706" s="74"/>
      <c r="K706" s="79"/>
      <c r="L706" s="74"/>
      <c r="S706"/>
      <c r="T706" s="93"/>
      <c r="U706"/>
      <c r="V706"/>
      <c r="W706"/>
      <c r="X706"/>
      <c r="Y706"/>
      <c r="Z706"/>
    </row>
    <row r="707" spans="8:26" s="2" customFormat="1" ht="15.75">
      <c r="H707" s="94">
        <v>17.54</v>
      </c>
      <c r="I707" s="95">
        <v>4</v>
      </c>
      <c r="J707" s="74"/>
      <c r="K707" s="79"/>
      <c r="L707" s="74"/>
      <c r="S707"/>
      <c r="T707" s="93"/>
      <c r="U707"/>
      <c r="V707"/>
      <c r="W707"/>
      <c r="X707"/>
      <c r="Y707"/>
      <c r="Z707"/>
    </row>
    <row r="708" spans="8:26" s="2" customFormat="1" ht="15.75">
      <c r="H708" s="94">
        <v>17.55</v>
      </c>
      <c r="I708" s="95">
        <v>4</v>
      </c>
      <c r="J708" s="74"/>
      <c r="K708" s="79"/>
      <c r="L708" s="74"/>
      <c r="S708"/>
      <c r="T708" s="93"/>
      <c r="U708"/>
      <c r="V708"/>
      <c r="W708"/>
      <c r="X708"/>
      <c r="Y708"/>
      <c r="Z708"/>
    </row>
    <row r="709" spans="8:26" s="2" customFormat="1" ht="15.75">
      <c r="H709" s="94">
        <v>17.559999999999999</v>
      </c>
      <c r="I709" s="95">
        <v>4</v>
      </c>
      <c r="J709" s="74"/>
      <c r="K709" s="79"/>
      <c r="L709" s="74"/>
      <c r="S709"/>
      <c r="T709" s="93"/>
      <c r="U709"/>
      <c r="V709"/>
      <c r="W709"/>
      <c r="X709"/>
      <c r="Y709"/>
      <c r="Z709"/>
    </row>
    <row r="710" spans="8:26" s="2" customFormat="1" ht="15.75">
      <c r="H710" s="94">
        <v>17.57</v>
      </c>
      <c r="I710" s="95">
        <v>4</v>
      </c>
      <c r="J710" s="74"/>
      <c r="K710" s="79"/>
      <c r="L710" s="74"/>
      <c r="S710"/>
      <c r="T710" s="93"/>
      <c r="U710"/>
      <c r="V710"/>
      <c r="W710"/>
      <c r="X710"/>
      <c r="Y710"/>
      <c r="Z710"/>
    </row>
    <row r="711" spans="8:26" s="2" customFormat="1" ht="15.75">
      <c r="H711" s="94">
        <v>17.579999999999998</v>
      </c>
      <c r="I711" s="95">
        <v>4</v>
      </c>
      <c r="J711" s="74"/>
      <c r="K711" s="79"/>
      <c r="L711" s="74"/>
      <c r="S711"/>
      <c r="T711" s="93"/>
      <c r="U711"/>
      <c r="V711"/>
      <c r="W711"/>
      <c r="X711"/>
      <c r="Y711"/>
      <c r="Z711"/>
    </row>
    <row r="712" spans="8:26" s="2" customFormat="1" ht="15.75">
      <c r="H712" s="94">
        <v>17.59</v>
      </c>
      <c r="I712" s="95">
        <v>4</v>
      </c>
      <c r="J712" s="74"/>
      <c r="K712" s="79"/>
      <c r="L712" s="74"/>
      <c r="S712"/>
      <c r="T712" s="93"/>
      <c r="U712"/>
      <c r="V712"/>
      <c r="W712"/>
      <c r="X712"/>
      <c r="Y712"/>
      <c r="Z712"/>
    </row>
    <row r="713" spans="8:26" s="2" customFormat="1" ht="15.75">
      <c r="H713" s="94">
        <v>18</v>
      </c>
      <c r="I713" s="95">
        <v>4</v>
      </c>
      <c r="J713" s="74"/>
      <c r="K713" s="79"/>
      <c r="L713" s="74"/>
      <c r="S713"/>
      <c r="T713" s="93"/>
      <c r="U713"/>
      <c r="V713"/>
      <c r="W713"/>
      <c r="X713"/>
      <c r="Y713"/>
      <c r="Z713"/>
    </row>
    <row r="714" spans="8:26" s="2" customFormat="1" ht="15.75">
      <c r="H714" s="94">
        <v>18.010000000000002</v>
      </c>
      <c r="I714" s="95">
        <v>3</v>
      </c>
      <c r="J714" s="74"/>
      <c r="K714" s="79"/>
      <c r="L714" s="74"/>
      <c r="S714"/>
      <c r="T714" s="93"/>
      <c r="U714"/>
      <c r="V714"/>
      <c r="W714"/>
      <c r="X714"/>
      <c r="Y714"/>
      <c r="Z714"/>
    </row>
    <row r="715" spans="8:26" s="2" customFormat="1" ht="15.75">
      <c r="H715" s="94">
        <v>18.02</v>
      </c>
      <c r="I715" s="95">
        <v>3</v>
      </c>
      <c r="J715" s="74"/>
      <c r="K715" s="79"/>
      <c r="L715" s="74"/>
      <c r="S715"/>
      <c r="T715" s="93"/>
      <c r="U715"/>
      <c r="V715"/>
      <c r="W715"/>
      <c r="X715"/>
      <c r="Y715"/>
      <c r="Z715"/>
    </row>
    <row r="716" spans="8:26" s="2" customFormat="1" ht="15.75">
      <c r="H716" s="94">
        <v>18.03</v>
      </c>
      <c r="I716" s="95">
        <v>3</v>
      </c>
      <c r="J716" s="74"/>
      <c r="K716" s="79"/>
      <c r="L716" s="74"/>
      <c r="S716"/>
      <c r="T716" s="93"/>
      <c r="U716"/>
      <c r="V716"/>
      <c r="W716"/>
      <c r="X716"/>
      <c r="Y716"/>
      <c r="Z716"/>
    </row>
    <row r="717" spans="8:26" s="2" customFormat="1" ht="15.75">
      <c r="H717" s="94">
        <v>18.04</v>
      </c>
      <c r="I717" s="95">
        <v>3</v>
      </c>
      <c r="J717" s="74"/>
      <c r="K717" s="79"/>
      <c r="L717" s="74"/>
      <c r="S717"/>
      <c r="T717" s="93"/>
      <c r="U717"/>
      <c r="V717"/>
      <c r="W717"/>
      <c r="X717"/>
      <c r="Y717"/>
      <c r="Z717"/>
    </row>
    <row r="718" spans="8:26" s="2" customFormat="1" ht="15.75">
      <c r="H718" s="94">
        <v>18.05</v>
      </c>
      <c r="I718" s="95">
        <v>3</v>
      </c>
      <c r="J718" s="74"/>
      <c r="K718" s="79"/>
      <c r="L718" s="74"/>
      <c r="S718"/>
      <c r="T718" s="93"/>
      <c r="U718"/>
      <c r="V718"/>
      <c r="W718"/>
      <c r="X718"/>
      <c r="Y718"/>
      <c r="Z718"/>
    </row>
    <row r="719" spans="8:26" s="2" customFormat="1" ht="15.75">
      <c r="H719" s="94">
        <v>18.059999999999999</v>
      </c>
      <c r="I719" s="95">
        <v>3</v>
      </c>
      <c r="J719" s="74"/>
      <c r="K719" s="79"/>
      <c r="L719" s="74"/>
      <c r="S719"/>
      <c r="T719" s="93"/>
      <c r="U719"/>
      <c r="V719"/>
      <c r="W719"/>
      <c r="X719"/>
      <c r="Y719"/>
      <c r="Z719"/>
    </row>
    <row r="720" spans="8:26" s="2" customFormat="1" ht="15.75">
      <c r="H720" s="94">
        <v>18.07</v>
      </c>
      <c r="I720" s="95">
        <v>3</v>
      </c>
      <c r="J720" s="74"/>
      <c r="K720" s="79"/>
      <c r="L720" s="74"/>
      <c r="S720"/>
      <c r="T720" s="93"/>
      <c r="U720"/>
      <c r="V720"/>
      <c r="W720"/>
      <c r="X720"/>
      <c r="Y720"/>
      <c r="Z720"/>
    </row>
    <row r="721" spans="8:26" s="2" customFormat="1" ht="15.75">
      <c r="H721" s="94">
        <v>18.079999999999998</v>
      </c>
      <c r="I721" s="95">
        <v>3</v>
      </c>
      <c r="J721" s="74"/>
      <c r="K721" s="79"/>
      <c r="L721" s="74"/>
      <c r="S721"/>
      <c r="T721" s="93"/>
      <c r="U721"/>
      <c r="V721"/>
      <c r="W721"/>
      <c r="X721"/>
      <c r="Y721"/>
      <c r="Z721"/>
    </row>
    <row r="722" spans="8:26" s="2" customFormat="1" ht="15.75">
      <c r="H722" s="94">
        <v>18.09</v>
      </c>
      <c r="I722" s="95">
        <v>3</v>
      </c>
      <c r="J722" s="74"/>
      <c r="K722" s="79"/>
      <c r="L722" s="74"/>
      <c r="S722"/>
      <c r="T722" s="93"/>
      <c r="U722"/>
      <c r="V722"/>
      <c r="W722"/>
      <c r="X722"/>
      <c r="Y722"/>
      <c r="Z722"/>
    </row>
    <row r="723" spans="8:26" s="2" customFormat="1" ht="15.75">
      <c r="H723" s="94">
        <v>18.100000000000001</v>
      </c>
      <c r="I723" s="95">
        <v>3</v>
      </c>
      <c r="J723" s="74"/>
      <c r="K723" s="79"/>
      <c r="L723" s="74"/>
      <c r="S723"/>
      <c r="T723" s="93"/>
      <c r="U723"/>
      <c r="V723"/>
      <c r="W723"/>
      <c r="X723"/>
      <c r="Y723"/>
      <c r="Z723"/>
    </row>
    <row r="724" spans="8:26" s="2" customFormat="1" ht="15.75">
      <c r="H724" s="94">
        <v>18.11</v>
      </c>
      <c r="I724" s="95">
        <v>3</v>
      </c>
      <c r="J724" s="74"/>
      <c r="K724" s="79"/>
      <c r="L724" s="74"/>
      <c r="S724"/>
      <c r="T724" s="93"/>
      <c r="U724"/>
      <c r="V724"/>
      <c r="W724"/>
      <c r="X724"/>
      <c r="Y724"/>
      <c r="Z724"/>
    </row>
    <row r="725" spans="8:26" s="2" customFormat="1" ht="15.75">
      <c r="H725" s="94">
        <v>18.12</v>
      </c>
      <c r="I725" s="95">
        <v>3</v>
      </c>
      <c r="J725" s="74"/>
      <c r="K725" s="79"/>
      <c r="L725" s="74"/>
      <c r="S725"/>
      <c r="T725" s="93"/>
      <c r="U725"/>
      <c r="V725"/>
      <c r="W725"/>
      <c r="X725"/>
      <c r="Y725"/>
      <c r="Z725"/>
    </row>
    <row r="726" spans="8:26" s="2" customFormat="1" ht="15.75">
      <c r="H726" s="94">
        <v>18.13</v>
      </c>
      <c r="I726" s="95">
        <v>3</v>
      </c>
      <c r="J726" s="74"/>
      <c r="K726" s="79"/>
      <c r="L726" s="74"/>
      <c r="S726"/>
      <c r="T726" s="93"/>
      <c r="U726"/>
      <c r="V726"/>
      <c r="W726"/>
      <c r="X726"/>
      <c r="Y726"/>
      <c r="Z726"/>
    </row>
    <row r="727" spans="8:26" s="2" customFormat="1" ht="15.75">
      <c r="H727" s="94">
        <v>18.14</v>
      </c>
      <c r="I727" s="95">
        <v>3</v>
      </c>
      <c r="J727" s="74"/>
      <c r="K727" s="79"/>
      <c r="L727" s="74"/>
      <c r="S727"/>
      <c r="T727" s="93"/>
      <c r="U727"/>
      <c r="V727"/>
      <c r="W727"/>
      <c r="X727"/>
      <c r="Y727"/>
      <c r="Z727"/>
    </row>
    <row r="728" spans="8:26" s="2" customFormat="1" ht="15.75">
      <c r="H728" s="94">
        <v>18.149999999999999</v>
      </c>
      <c r="I728" s="95">
        <v>3</v>
      </c>
      <c r="J728" s="74"/>
      <c r="K728" s="79"/>
      <c r="L728" s="74"/>
      <c r="S728"/>
      <c r="T728" s="93"/>
      <c r="U728"/>
      <c r="V728"/>
      <c r="W728"/>
      <c r="X728"/>
      <c r="Y728"/>
      <c r="Z728"/>
    </row>
    <row r="729" spans="8:26" s="2" customFormat="1" ht="15.75">
      <c r="H729" s="94">
        <v>18.16</v>
      </c>
      <c r="I729" s="95">
        <v>3</v>
      </c>
      <c r="J729" s="74"/>
      <c r="K729" s="79"/>
      <c r="L729" s="74"/>
      <c r="S729"/>
      <c r="T729" s="93"/>
      <c r="U729"/>
      <c r="V729"/>
      <c r="W729"/>
      <c r="X729"/>
      <c r="Y729"/>
      <c r="Z729"/>
    </row>
    <row r="730" spans="8:26" s="2" customFormat="1" ht="15.75">
      <c r="H730" s="94">
        <v>18.170000000000002</v>
      </c>
      <c r="I730" s="95">
        <v>3</v>
      </c>
      <c r="J730" s="74"/>
      <c r="K730" s="79"/>
      <c r="L730" s="74"/>
      <c r="S730"/>
      <c r="T730" s="93"/>
      <c r="U730"/>
      <c r="V730"/>
      <c r="W730"/>
      <c r="X730"/>
      <c r="Y730"/>
      <c r="Z730"/>
    </row>
    <row r="731" spans="8:26" s="2" customFormat="1" ht="15.75">
      <c r="H731" s="94">
        <v>18.18</v>
      </c>
      <c r="I731" s="95">
        <v>3</v>
      </c>
      <c r="J731" s="74"/>
      <c r="K731" s="79"/>
      <c r="L731" s="74"/>
      <c r="S731"/>
      <c r="T731" s="93"/>
      <c r="U731"/>
      <c r="V731"/>
      <c r="W731"/>
      <c r="X731"/>
      <c r="Y731"/>
      <c r="Z731"/>
    </row>
    <row r="732" spans="8:26" s="2" customFormat="1" ht="15.75">
      <c r="H732" s="94">
        <v>18.190000000000001</v>
      </c>
      <c r="I732" s="95">
        <v>3</v>
      </c>
      <c r="J732" s="74"/>
      <c r="K732" s="79"/>
      <c r="L732" s="74"/>
      <c r="S732"/>
      <c r="T732" s="93"/>
      <c r="U732"/>
      <c r="V732"/>
      <c r="W732"/>
      <c r="X732"/>
      <c r="Y732"/>
      <c r="Z732"/>
    </row>
    <row r="733" spans="8:26" s="2" customFormat="1" ht="15.75">
      <c r="H733" s="94">
        <v>18.2</v>
      </c>
      <c r="I733" s="95">
        <v>3</v>
      </c>
      <c r="J733" s="74"/>
      <c r="K733" s="79"/>
      <c r="L733" s="74"/>
      <c r="S733"/>
      <c r="T733" s="93"/>
      <c r="U733"/>
      <c r="V733"/>
      <c r="W733"/>
      <c r="X733"/>
      <c r="Y733"/>
      <c r="Z733"/>
    </row>
    <row r="734" spans="8:26" s="2" customFormat="1" ht="15.75">
      <c r="H734" s="94">
        <v>18.21</v>
      </c>
      <c r="I734" s="95">
        <v>3</v>
      </c>
      <c r="J734" s="74"/>
      <c r="K734" s="79"/>
      <c r="L734" s="74"/>
      <c r="S734"/>
      <c r="T734" s="93"/>
      <c r="U734"/>
      <c r="V734"/>
      <c r="W734"/>
      <c r="X734"/>
      <c r="Y734"/>
      <c r="Z734"/>
    </row>
    <row r="735" spans="8:26" s="2" customFormat="1" ht="15.75">
      <c r="H735" s="94">
        <v>18.22</v>
      </c>
      <c r="I735" s="95">
        <v>3</v>
      </c>
      <c r="J735" s="74"/>
      <c r="K735" s="79"/>
      <c r="L735" s="74"/>
      <c r="S735"/>
      <c r="T735" s="93"/>
      <c r="U735"/>
      <c r="V735"/>
      <c r="W735"/>
      <c r="X735"/>
      <c r="Y735"/>
      <c r="Z735"/>
    </row>
    <row r="736" spans="8:26" s="2" customFormat="1" ht="15.75">
      <c r="H736" s="94">
        <v>18.23</v>
      </c>
      <c r="I736" s="95">
        <v>3</v>
      </c>
      <c r="J736" s="74"/>
      <c r="K736" s="79"/>
      <c r="L736" s="74"/>
      <c r="S736"/>
      <c r="T736" s="93"/>
      <c r="U736"/>
      <c r="V736"/>
      <c r="W736"/>
      <c r="X736"/>
      <c r="Y736"/>
      <c r="Z736"/>
    </row>
    <row r="737" spans="8:26" s="2" customFormat="1" ht="15.75">
      <c r="H737" s="94">
        <v>18.239999999999998</v>
      </c>
      <c r="I737" s="95">
        <v>3</v>
      </c>
      <c r="J737" s="74"/>
      <c r="K737" s="79"/>
      <c r="L737" s="74"/>
      <c r="S737"/>
      <c r="T737" s="93"/>
      <c r="U737"/>
      <c r="V737"/>
      <c r="W737"/>
      <c r="X737"/>
      <c r="Y737"/>
      <c r="Z737"/>
    </row>
    <row r="738" spans="8:26" s="2" customFormat="1" ht="15.75">
      <c r="H738" s="94">
        <v>18.25</v>
      </c>
      <c r="I738" s="95">
        <v>3</v>
      </c>
      <c r="J738" s="74"/>
      <c r="K738" s="79"/>
      <c r="L738" s="74"/>
      <c r="S738"/>
      <c r="T738" s="93"/>
      <c r="U738"/>
      <c r="V738"/>
      <c r="W738"/>
      <c r="X738"/>
      <c r="Y738"/>
      <c r="Z738"/>
    </row>
    <row r="739" spans="8:26" s="2" customFormat="1" ht="15.75">
      <c r="H739" s="94">
        <v>18.260000000000002</v>
      </c>
      <c r="I739" s="95">
        <v>3</v>
      </c>
      <c r="J739" s="74"/>
      <c r="K739" s="79"/>
      <c r="L739" s="74"/>
      <c r="S739"/>
      <c r="T739" s="93"/>
      <c r="U739"/>
      <c r="V739"/>
      <c r="W739"/>
      <c r="X739"/>
      <c r="Y739"/>
      <c r="Z739"/>
    </row>
    <row r="740" spans="8:26" s="2" customFormat="1" ht="15.75">
      <c r="H740" s="94">
        <v>18.27</v>
      </c>
      <c r="I740" s="95">
        <v>3</v>
      </c>
      <c r="J740" s="74"/>
      <c r="K740" s="79"/>
      <c r="L740" s="74"/>
      <c r="S740"/>
      <c r="T740" s="93"/>
      <c r="U740"/>
      <c r="V740"/>
      <c r="W740"/>
      <c r="X740"/>
      <c r="Y740"/>
      <c r="Z740"/>
    </row>
    <row r="741" spans="8:26" s="2" customFormat="1" ht="15.75">
      <c r="H741" s="94">
        <v>18.28</v>
      </c>
      <c r="I741" s="95">
        <v>3</v>
      </c>
      <c r="J741" s="74"/>
      <c r="K741" s="79"/>
      <c r="L741" s="74"/>
      <c r="S741"/>
      <c r="T741" s="93"/>
      <c r="U741"/>
      <c r="V741"/>
      <c r="W741"/>
      <c r="X741"/>
      <c r="Y741"/>
      <c r="Z741"/>
    </row>
    <row r="742" spans="8:26" s="2" customFormat="1" ht="15.75">
      <c r="H742" s="94">
        <v>18.29</v>
      </c>
      <c r="I742" s="95">
        <v>3</v>
      </c>
      <c r="J742" s="74"/>
      <c r="K742" s="79"/>
      <c r="L742" s="74"/>
      <c r="S742"/>
      <c r="T742" s="93"/>
      <c r="U742"/>
      <c r="V742"/>
      <c r="W742"/>
      <c r="X742"/>
      <c r="Y742"/>
      <c r="Z742"/>
    </row>
    <row r="743" spans="8:26" s="2" customFormat="1" ht="15.75">
      <c r="H743" s="94">
        <v>18.3</v>
      </c>
      <c r="I743" s="95">
        <v>3</v>
      </c>
      <c r="J743" s="74"/>
      <c r="K743" s="79"/>
      <c r="L743" s="74"/>
      <c r="S743"/>
      <c r="T743" s="93"/>
      <c r="U743"/>
      <c r="V743"/>
      <c r="W743"/>
      <c r="X743"/>
      <c r="Y743"/>
      <c r="Z743"/>
    </row>
    <row r="744" spans="8:26" s="2" customFormat="1" ht="15.75">
      <c r="H744" s="94">
        <v>18.309999999999999</v>
      </c>
      <c r="I744" s="95">
        <v>3</v>
      </c>
      <c r="J744" s="74"/>
      <c r="K744" s="79"/>
      <c r="L744" s="74"/>
      <c r="S744"/>
      <c r="T744" s="93"/>
      <c r="U744"/>
      <c r="V744"/>
      <c r="W744"/>
      <c r="X744"/>
      <c r="Y744"/>
      <c r="Z744"/>
    </row>
    <row r="745" spans="8:26" s="2" customFormat="1" ht="15.75">
      <c r="H745" s="94">
        <v>18.32</v>
      </c>
      <c r="I745" s="95">
        <v>3</v>
      </c>
      <c r="J745" s="74"/>
      <c r="K745" s="79"/>
      <c r="L745" s="74"/>
      <c r="S745"/>
      <c r="T745" s="93"/>
      <c r="U745"/>
      <c r="V745"/>
      <c r="W745"/>
      <c r="X745"/>
      <c r="Y745"/>
      <c r="Z745"/>
    </row>
    <row r="746" spans="8:26" s="2" customFormat="1" ht="15.75">
      <c r="H746" s="94">
        <v>18.329999999999998</v>
      </c>
      <c r="I746" s="95">
        <v>3</v>
      </c>
      <c r="J746" s="74"/>
      <c r="K746" s="79"/>
      <c r="L746" s="74"/>
      <c r="S746"/>
      <c r="T746" s="93"/>
      <c r="U746"/>
      <c r="V746"/>
      <c r="W746"/>
      <c r="X746"/>
      <c r="Y746"/>
      <c r="Z746"/>
    </row>
    <row r="747" spans="8:26" s="2" customFormat="1" ht="15.75">
      <c r="H747" s="94">
        <v>18.34</v>
      </c>
      <c r="I747" s="95">
        <v>3</v>
      </c>
      <c r="J747" s="74"/>
      <c r="K747" s="79"/>
      <c r="L747" s="74"/>
      <c r="S747"/>
      <c r="T747" s="93"/>
      <c r="U747"/>
      <c r="V747"/>
      <c r="W747"/>
      <c r="X747"/>
      <c r="Y747"/>
      <c r="Z747"/>
    </row>
    <row r="748" spans="8:26" s="2" customFormat="1" ht="15.75">
      <c r="H748" s="94">
        <v>18.350000000000001</v>
      </c>
      <c r="I748" s="95">
        <v>3</v>
      </c>
      <c r="J748" s="74"/>
      <c r="K748" s="79"/>
      <c r="L748" s="74"/>
      <c r="S748"/>
      <c r="T748" s="93"/>
      <c r="U748"/>
      <c r="V748"/>
      <c r="W748"/>
      <c r="X748"/>
      <c r="Y748"/>
      <c r="Z748"/>
    </row>
    <row r="749" spans="8:26" s="2" customFormat="1" ht="15.75">
      <c r="H749" s="94">
        <v>18.36</v>
      </c>
      <c r="I749" s="95">
        <v>3</v>
      </c>
      <c r="J749" s="74"/>
      <c r="K749" s="79"/>
      <c r="L749" s="74"/>
      <c r="S749"/>
      <c r="T749" s="93"/>
      <c r="U749"/>
      <c r="V749"/>
      <c r="W749"/>
      <c r="X749"/>
      <c r="Y749"/>
      <c r="Z749"/>
    </row>
    <row r="750" spans="8:26" s="2" customFormat="1" ht="15.75">
      <c r="H750" s="94">
        <v>18.37</v>
      </c>
      <c r="I750" s="95">
        <v>3</v>
      </c>
      <c r="J750" s="74"/>
      <c r="K750" s="79"/>
      <c r="L750" s="74"/>
      <c r="S750"/>
      <c r="T750" s="93"/>
      <c r="U750"/>
      <c r="V750"/>
      <c r="W750"/>
      <c r="X750"/>
      <c r="Y750"/>
      <c r="Z750"/>
    </row>
    <row r="751" spans="8:26" s="2" customFormat="1" ht="15.75">
      <c r="H751" s="94">
        <v>18.38</v>
      </c>
      <c r="I751" s="95">
        <v>3</v>
      </c>
      <c r="J751" s="74"/>
      <c r="K751" s="79"/>
      <c r="L751" s="74"/>
      <c r="S751"/>
      <c r="T751" s="93"/>
      <c r="U751"/>
      <c r="V751"/>
      <c r="W751"/>
      <c r="X751"/>
      <c r="Y751"/>
      <c r="Z751"/>
    </row>
    <row r="752" spans="8:26" s="2" customFormat="1" ht="15.75">
      <c r="H752" s="94">
        <v>18.39</v>
      </c>
      <c r="I752" s="95">
        <v>3</v>
      </c>
      <c r="J752" s="74"/>
      <c r="K752" s="79"/>
      <c r="L752" s="74"/>
      <c r="S752"/>
      <c r="T752" s="93"/>
      <c r="U752"/>
      <c r="V752"/>
      <c r="W752"/>
      <c r="X752"/>
      <c r="Y752"/>
      <c r="Z752"/>
    </row>
    <row r="753" spans="8:26" s="2" customFormat="1" ht="15.75">
      <c r="H753" s="94">
        <v>18.399999999999999</v>
      </c>
      <c r="I753" s="95">
        <v>3</v>
      </c>
      <c r="J753" s="74"/>
      <c r="K753" s="79"/>
      <c r="L753" s="74"/>
      <c r="S753"/>
      <c r="T753" s="93"/>
      <c r="U753"/>
      <c r="V753"/>
      <c r="W753"/>
      <c r="X753"/>
      <c r="Y753"/>
      <c r="Z753"/>
    </row>
    <row r="754" spans="8:26" s="2" customFormat="1" ht="15.75">
      <c r="H754" s="94">
        <v>18.41</v>
      </c>
      <c r="I754" s="95">
        <v>2</v>
      </c>
      <c r="J754" s="74"/>
      <c r="K754" s="79"/>
      <c r="L754" s="74"/>
      <c r="S754"/>
      <c r="T754" s="93"/>
      <c r="U754"/>
      <c r="V754"/>
      <c r="W754"/>
      <c r="X754"/>
      <c r="Y754"/>
      <c r="Z754"/>
    </row>
    <row r="755" spans="8:26" s="2" customFormat="1" ht="15.75">
      <c r="H755" s="94">
        <v>18.420000000000002</v>
      </c>
      <c r="I755" s="95">
        <v>2</v>
      </c>
      <c r="J755" s="74"/>
      <c r="K755" s="79"/>
      <c r="L755" s="74"/>
      <c r="S755"/>
      <c r="T755" s="93"/>
      <c r="U755"/>
      <c r="V755"/>
      <c r="W755"/>
      <c r="X755"/>
      <c r="Y755"/>
      <c r="Z755"/>
    </row>
    <row r="756" spans="8:26" s="2" customFormat="1" ht="15.75">
      <c r="H756" s="94">
        <v>18.43</v>
      </c>
      <c r="I756" s="95">
        <v>2</v>
      </c>
      <c r="J756" s="74"/>
      <c r="K756" s="79"/>
      <c r="L756" s="74"/>
      <c r="S756"/>
      <c r="T756" s="93"/>
      <c r="U756"/>
      <c r="V756"/>
      <c r="W756"/>
      <c r="X756"/>
      <c r="Y756"/>
      <c r="Z756"/>
    </row>
    <row r="757" spans="8:26" s="2" customFormat="1" ht="15.75">
      <c r="H757" s="94">
        <v>18.440000000000001</v>
      </c>
      <c r="I757" s="95">
        <v>2</v>
      </c>
      <c r="J757" s="74"/>
      <c r="K757" s="79"/>
      <c r="L757" s="74"/>
      <c r="S757"/>
      <c r="T757" s="93"/>
      <c r="U757"/>
      <c r="V757"/>
      <c r="W757"/>
      <c r="X757"/>
      <c r="Y757"/>
      <c r="Z757"/>
    </row>
    <row r="758" spans="8:26" s="2" customFormat="1" ht="15.75">
      <c r="H758" s="94">
        <v>18.45</v>
      </c>
      <c r="I758" s="95">
        <v>2</v>
      </c>
      <c r="J758" s="74"/>
      <c r="K758" s="79"/>
      <c r="L758" s="74"/>
      <c r="S758"/>
      <c r="T758" s="93"/>
      <c r="U758"/>
      <c r="V758"/>
      <c r="W758"/>
      <c r="X758"/>
      <c r="Y758"/>
      <c r="Z758"/>
    </row>
    <row r="759" spans="8:26" s="2" customFormat="1" ht="15.75">
      <c r="H759" s="94">
        <v>18.46</v>
      </c>
      <c r="I759" s="95">
        <v>2</v>
      </c>
      <c r="J759" s="74"/>
      <c r="K759" s="79"/>
      <c r="L759" s="74"/>
      <c r="S759"/>
      <c r="T759" s="93"/>
      <c r="U759"/>
      <c r="V759"/>
      <c r="W759"/>
      <c r="X759"/>
      <c r="Y759"/>
      <c r="Z759"/>
    </row>
    <row r="760" spans="8:26" s="2" customFormat="1" ht="15.75">
      <c r="H760" s="94">
        <v>18.47</v>
      </c>
      <c r="I760" s="95">
        <v>2</v>
      </c>
      <c r="J760" s="74"/>
      <c r="K760" s="79"/>
      <c r="L760" s="74"/>
      <c r="S760"/>
      <c r="T760" s="93"/>
      <c r="U760"/>
      <c r="V760"/>
      <c r="W760"/>
      <c r="X760"/>
      <c r="Y760"/>
      <c r="Z760"/>
    </row>
    <row r="761" spans="8:26" s="2" customFormat="1" ht="15.75">
      <c r="H761" s="94">
        <v>18.48</v>
      </c>
      <c r="I761" s="95">
        <v>2</v>
      </c>
      <c r="J761" s="74"/>
      <c r="K761" s="79"/>
      <c r="L761" s="74"/>
      <c r="S761"/>
      <c r="T761" s="93"/>
      <c r="U761"/>
      <c r="V761"/>
      <c r="W761"/>
      <c r="X761"/>
      <c r="Y761"/>
      <c r="Z761"/>
    </row>
    <row r="762" spans="8:26" s="2" customFormat="1" ht="15.75">
      <c r="H762" s="94">
        <v>18.489999999999998</v>
      </c>
      <c r="I762" s="95">
        <v>2</v>
      </c>
      <c r="J762" s="74"/>
      <c r="K762" s="79"/>
      <c r="L762" s="74"/>
      <c r="S762"/>
      <c r="T762" s="93"/>
      <c r="U762"/>
      <c r="V762"/>
      <c r="W762"/>
      <c r="X762"/>
      <c r="Y762"/>
      <c r="Z762"/>
    </row>
    <row r="763" spans="8:26" s="2" customFormat="1" ht="15.75">
      <c r="H763" s="94">
        <v>18.5</v>
      </c>
      <c r="I763" s="95">
        <v>2</v>
      </c>
      <c r="J763" s="74"/>
      <c r="K763" s="79"/>
      <c r="L763" s="74"/>
      <c r="S763"/>
      <c r="T763" s="93"/>
      <c r="U763"/>
      <c r="V763"/>
      <c r="W763"/>
      <c r="X763"/>
      <c r="Y763"/>
      <c r="Z763"/>
    </row>
    <row r="764" spans="8:26" s="2" customFormat="1" ht="15.75">
      <c r="H764" s="94">
        <v>18.510000000000002</v>
      </c>
      <c r="I764" s="95">
        <v>2</v>
      </c>
      <c r="J764" s="74"/>
      <c r="K764" s="79"/>
      <c r="L764" s="74"/>
      <c r="S764"/>
      <c r="T764" s="93"/>
      <c r="U764"/>
      <c r="V764"/>
      <c r="W764"/>
      <c r="X764"/>
      <c r="Y764"/>
      <c r="Z764"/>
    </row>
    <row r="765" spans="8:26" s="2" customFormat="1" ht="15.75">
      <c r="H765" s="94">
        <v>18.52</v>
      </c>
      <c r="I765" s="95">
        <v>2</v>
      </c>
      <c r="J765" s="74"/>
      <c r="K765" s="79"/>
      <c r="L765" s="74"/>
      <c r="S765"/>
      <c r="T765" s="93"/>
      <c r="U765"/>
      <c r="V765"/>
      <c r="W765"/>
      <c r="X765"/>
      <c r="Y765"/>
      <c r="Z765"/>
    </row>
    <row r="766" spans="8:26" s="2" customFormat="1" ht="15.75">
      <c r="H766" s="94">
        <v>18.53</v>
      </c>
      <c r="I766" s="95">
        <v>2</v>
      </c>
      <c r="J766" s="74"/>
      <c r="K766" s="79"/>
      <c r="L766" s="74"/>
      <c r="S766"/>
      <c r="T766" s="93"/>
      <c r="U766"/>
      <c r="V766"/>
      <c r="W766"/>
      <c r="X766"/>
      <c r="Y766"/>
      <c r="Z766"/>
    </row>
    <row r="767" spans="8:26" s="2" customFormat="1" ht="15.75">
      <c r="H767" s="94">
        <v>18.54</v>
      </c>
      <c r="I767" s="95">
        <v>2</v>
      </c>
      <c r="J767" s="74"/>
      <c r="K767" s="79"/>
      <c r="L767" s="74"/>
      <c r="S767"/>
      <c r="T767" s="93"/>
      <c r="U767"/>
      <c r="V767"/>
      <c r="W767"/>
      <c r="X767"/>
      <c r="Y767"/>
      <c r="Z767"/>
    </row>
    <row r="768" spans="8:26" s="2" customFormat="1" ht="15.75">
      <c r="H768" s="94">
        <v>18.55</v>
      </c>
      <c r="I768" s="95">
        <v>2</v>
      </c>
      <c r="J768" s="74"/>
      <c r="K768" s="79"/>
      <c r="L768" s="74"/>
      <c r="S768"/>
      <c r="T768" s="93"/>
      <c r="U768"/>
      <c r="V768"/>
      <c r="W768"/>
      <c r="X768"/>
      <c r="Y768"/>
      <c r="Z768"/>
    </row>
    <row r="769" spans="8:26" s="2" customFormat="1" ht="15.75">
      <c r="H769" s="94">
        <v>18.559999999999999</v>
      </c>
      <c r="I769" s="95">
        <v>2</v>
      </c>
      <c r="J769" s="74"/>
      <c r="K769" s="79"/>
      <c r="L769" s="74"/>
      <c r="S769"/>
      <c r="T769" s="93"/>
      <c r="U769"/>
      <c r="V769"/>
      <c r="W769"/>
      <c r="X769"/>
      <c r="Y769"/>
      <c r="Z769"/>
    </row>
    <row r="770" spans="8:26" s="2" customFormat="1" ht="15.75">
      <c r="H770" s="94">
        <v>18.57</v>
      </c>
      <c r="I770" s="95">
        <v>2</v>
      </c>
      <c r="J770" s="74"/>
      <c r="K770" s="79"/>
      <c r="L770" s="74"/>
      <c r="S770"/>
      <c r="T770" s="93"/>
      <c r="U770"/>
      <c r="V770"/>
      <c r="W770"/>
      <c r="X770"/>
      <c r="Y770"/>
      <c r="Z770"/>
    </row>
    <row r="771" spans="8:26" s="2" customFormat="1" ht="15.75">
      <c r="H771" s="94">
        <v>18.579999999999998</v>
      </c>
      <c r="I771" s="95">
        <v>2</v>
      </c>
      <c r="J771" s="74"/>
      <c r="K771" s="79"/>
      <c r="L771" s="74"/>
      <c r="S771"/>
      <c r="T771" s="93"/>
      <c r="U771"/>
      <c r="V771"/>
      <c r="W771"/>
      <c r="X771"/>
      <c r="Y771"/>
      <c r="Z771"/>
    </row>
    <row r="772" spans="8:26" s="2" customFormat="1" ht="15.75">
      <c r="H772" s="94">
        <v>18.59</v>
      </c>
      <c r="I772" s="95">
        <v>2</v>
      </c>
      <c r="J772" s="74"/>
      <c r="K772" s="79"/>
      <c r="L772" s="74"/>
      <c r="S772"/>
      <c r="T772" s="93"/>
      <c r="U772"/>
      <c r="V772"/>
      <c r="W772"/>
      <c r="X772"/>
      <c r="Y772"/>
      <c r="Z772"/>
    </row>
    <row r="773" spans="8:26" s="2" customFormat="1" ht="15.75">
      <c r="H773" s="94">
        <v>19</v>
      </c>
      <c r="I773" s="95">
        <v>2</v>
      </c>
      <c r="J773" s="74"/>
      <c r="K773" s="79"/>
      <c r="L773" s="74"/>
      <c r="S773"/>
      <c r="T773" s="93"/>
      <c r="U773"/>
      <c r="V773"/>
      <c r="W773"/>
      <c r="X773"/>
      <c r="Y773"/>
      <c r="Z773"/>
    </row>
    <row r="774" spans="8:26" s="2" customFormat="1" ht="15.75">
      <c r="H774" s="94">
        <v>19.010000000000002</v>
      </c>
      <c r="I774" s="95">
        <v>2</v>
      </c>
      <c r="J774" s="74"/>
      <c r="K774" s="79"/>
      <c r="L774" s="74"/>
      <c r="S774"/>
      <c r="T774" s="93"/>
      <c r="U774"/>
      <c r="V774"/>
      <c r="W774"/>
      <c r="X774"/>
      <c r="Y774"/>
      <c r="Z774"/>
    </row>
    <row r="775" spans="8:26" s="2" customFormat="1" ht="15.75">
      <c r="H775" s="94">
        <v>19.02</v>
      </c>
      <c r="I775" s="95">
        <v>2</v>
      </c>
      <c r="J775" s="74"/>
      <c r="K775" s="79"/>
      <c r="L775" s="74"/>
      <c r="S775"/>
      <c r="T775" s="93"/>
      <c r="U775"/>
      <c r="V775"/>
      <c r="W775"/>
      <c r="X775"/>
      <c r="Y775"/>
      <c r="Z775"/>
    </row>
    <row r="776" spans="8:26" s="2" customFormat="1" ht="15.75">
      <c r="H776" s="94">
        <v>19.03</v>
      </c>
      <c r="I776" s="95">
        <v>2</v>
      </c>
      <c r="J776" s="74"/>
      <c r="K776" s="79"/>
      <c r="L776" s="74"/>
      <c r="S776"/>
      <c r="T776" s="93"/>
      <c r="U776"/>
      <c r="V776"/>
      <c r="W776"/>
      <c r="X776"/>
      <c r="Y776"/>
      <c r="Z776"/>
    </row>
    <row r="777" spans="8:26" s="2" customFormat="1" ht="15.75">
      <c r="H777" s="94">
        <v>19.04</v>
      </c>
      <c r="I777" s="95">
        <v>2</v>
      </c>
      <c r="J777" s="74"/>
      <c r="K777" s="79"/>
      <c r="L777" s="74"/>
      <c r="S777"/>
      <c r="T777" s="93"/>
      <c r="U777"/>
      <c r="V777"/>
      <c r="W777"/>
      <c r="X777"/>
      <c r="Y777"/>
      <c r="Z777"/>
    </row>
    <row r="778" spans="8:26" s="2" customFormat="1" ht="15.75">
      <c r="H778" s="94">
        <v>19.05</v>
      </c>
      <c r="I778" s="95">
        <v>2</v>
      </c>
      <c r="J778" s="74"/>
      <c r="K778" s="79"/>
      <c r="L778" s="74"/>
      <c r="S778"/>
      <c r="T778" s="93"/>
      <c r="U778"/>
      <c r="V778"/>
      <c r="W778"/>
      <c r="X778"/>
      <c r="Y778"/>
      <c r="Z778"/>
    </row>
    <row r="779" spans="8:26" s="2" customFormat="1" ht="15.75">
      <c r="H779" s="94">
        <v>19.059999999999999</v>
      </c>
      <c r="I779" s="95">
        <v>2</v>
      </c>
      <c r="J779" s="74"/>
      <c r="K779" s="79"/>
      <c r="L779" s="74"/>
      <c r="S779"/>
      <c r="T779" s="93"/>
      <c r="U779"/>
      <c r="V779"/>
      <c r="W779"/>
      <c r="X779"/>
      <c r="Y779"/>
      <c r="Z779"/>
    </row>
    <row r="780" spans="8:26" s="2" customFormat="1" ht="15.75">
      <c r="H780" s="94">
        <v>19.07</v>
      </c>
      <c r="I780" s="95">
        <v>2</v>
      </c>
      <c r="J780" s="74"/>
      <c r="K780" s="79"/>
      <c r="L780" s="74"/>
      <c r="S780"/>
      <c r="T780" s="93"/>
      <c r="U780"/>
      <c r="V780"/>
      <c r="W780"/>
      <c r="X780"/>
      <c r="Y780"/>
      <c r="Z780"/>
    </row>
    <row r="781" spans="8:26" s="2" customFormat="1" ht="15.75">
      <c r="H781" s="94">
        <v>19.079999999999998</v>
      </c>
      <c r="I781" s="95">
        <v>2</v>
      </c>
      <c r="J781" s="74"/>
      <c r="K781" s="79"/>
      <c r="L781" s="74"/>
      <c r="S781"/>
      <c r="T781" s="93"/>
      <c r="U781"/>
      <c r="V781"/>
      <c r="W781"/>
      <c r="X781"/>
      <c r="Y781"/>
      <c r="Z781"/>
    </row>
    <row r="782" spans="8:26" s="2" customFormat="1" ht="15.75">
      <c r="H782" s="94">
        <v>19.09</v>
      </c>
      <c r="I782" s="95">
        <v>2</v>
      </c>
      <c r="J782" s="74"/>
      <c r="K782" s="79"/>
      <c r="L782" s="74"/>
      <c r="S782"/>
      <c r="T782" s="93"/>
      <c r="U782"/>
      <c r="V782"/>
      <c r="W782"/>
      <c r="X782"/>
      <c r="Y782"/>
      <c r="Z782"/>
    </row>
    <row r="783" spans="8:26" s="2" customFormat="1" ht="15.75">
      <c r="H783" s="94">
        <v>19.100000000000001</v>
      </c>
      <c r="I783" s="95">
        <v>2</v>
      </c>
      <c r="J783" s="74"/>
      <c r="K783" s="79"/>
      <c r="L783" s="74"/>
      <c r="S783"/>
      <c r="T783" s="93"/>
      <c r="U783"/>
      <c r="V783"/>
      <c r="W783"/>
      <c r="X783"/>
      <c r="Y783"/>
      <c r="Z783"/>
    </row>
    <row r="784" spans="8:26" s="2" customFormat="1" ht="15.75">
      <c r="H784" s="94">
        <v>19.11</v>
      </c>
      <c r="I784" s="95">
        <v>2</v>
      </c>
      <c r="J784" s="74"/>
      <c r="K784" s="79"/>
      <c r="L784" s="74"/>
      <c r="S784"/>
      <c r="T784" s="93"/>
      <c r="U784"/>
      <c r="V784"/>
      <c r="W784"/>
      <c r="X784"/>
      <c r="Y784"/>
      <c r="Z784"/>
    </row>
    <row r="785" spans="8:26" s="2" customFormat="1" ht="15.75">
      <c r="H785" s="94">
        <v>19.12</v>
      </c>
      <c r="I785" s="95">
        <v>2</v>
      </c>
      <c r="J785" s="74"/>
      <c r="K785" s="79"/>
      <c r="L785" s="74"/>
      <c r="S785"/>
      <c r="T785" s="93"/>
      <c r="U785"/>
      <c r="V785"/>
      <c r="W785"/>
      <c r="X785"/>
      <c r="Y785"/>
      <c r="Z785"/>
    </row>
    <row r="786" spans="8:26" s="2" customFormat="1" ht="15.75">
      <c r="H786" s="94">
        <v>19.13</v>
      </c>
      <c r="I786" s="95">
        <v>2</v>
      </c>
      <c r="J786" s="74"/>
      <c r="K786" s="79"/>
      <c r="L786" s="74"/>
      <c r="S786"/>
      <c r="T786" s="93"/>
      <c r="U786"/>
      <c r="V786"/>
      <c r="W786"/>
      <c r="X786"/>
      <c r="Y786"/>
      <c r="Z786"/>
    </row>
    <row r="787" spans="8:26" s="2" customFormat="1" ht="15.75">
      <c r="H787" s="94">
        <v>19.14</v>
      </c>
      <c r="I787" s="95">
        <v>2</v>
      </c>
      <c r="J787" s="74"/>
      <c r="K787" s="79"/>
      <c r="L787" s="74"/>
      <c r="S787"/>
      <c r="T787" s="93"/>
      <c r="U787"/>
      <c r="V787"/>
      <c r="W787"/>
      <c r="X787"/>
      <c r="Y787"/>
      <c r="Z787"/>
    </row>
    <row r="788" spans="8:26" s="2" customFormat="1" ht="15.75">
      <c r="H788" s="94">
        <v>19.149999999999999</v>
      </c>
      <c r="I788" s="95">
        <v>2</v>
      </c>
      <c r="J788" s="74"/>
      <c r="K788" s="79"/>
      <c r="L788" s="74"/>
      <c r="S788"/>
      <c r="T788" s="93"/>
      <c r="U788"/>
      <c r="V788"/>
      <c r="W788"/>
      <c r="X788"/>
      <c r="Y788"/>
      <c r="Z788"/>
    </row>
    <row r="789" spans="8:26" s="2" customFormat="1" ht="15.75">
      <c r="H789" s="94">
        <v>19.16</v>
      </c>
      <c r="I789" s="95">
        <v>2</v>
      </c>
      <c r="J789" s="74"/>
      <c r="K789" s="79"/>
      <c r="L789" s="74"/>
      <c r="S789"/>
      <c r="T789" s="93"/>
      <c r="U789"/>
      <c r="V789"/>
      <c r="W789"/>
      <c r="X789"/>
      <c r="Y789"/>
      <c r="Z789"/>
    </row>
    <row r="790" spans="8:26" s="2" customFormat="1" ht="15.75">
      <c r="H790" s="94">
        <v>19.170000000000002</v>
      </c>
      <c r="I790" s="95">
        <v>2</v>
      </c>
      <c r="J790" s="74"/>
      <c r="K790" s="79"/>
      <c r="L790" s="74"/>
      <c r="S790"/>
      <c r="T790" s="93"/>
      <c r="U790"/>
      <c r="V790"/>
      <c r="W790"/>
      <c r="X790"/>
      <c r="Y790"/>
      <c r="Z790"/>
    </row>
    <row r="791" spans="8:26" s="2" customFormat="1" ht="15.75">
      <c r="H791" s="94">
        <v>19.18</v>
      </c>
      <c r="I791" s="95">
        <v>2</v>
      </c>
      <c r="J791" s="74"/>
      <c r="K791" s="79"/>
      <c r="L791" s="74"/>
      <c r="S791"/>
      <c r="T791" s="93"/>
      <c r="U791"/>
      <c r="V791"/>
      <c r="W791"/>
      <c r="X791"/>
      <c r="Y791"/>
      <c r="Z791"/>
    </row>
    <row r="792" spans="8:26" s="2" customFormat="1" ht="15.75">
      <c r="H792" s="94">
        <v>19.190000000000001</v>
      </c>
      <c r="I792" s="95">
        <v>2</v>
      </c>
      <c r="J792" s="74"/>
      <c r="K792" s="79"/>
      <c r="L792" s="74"/>
      <c r="S792"/>
      <c r="T792" s="93"/>
      <c r="U792"/>
      <c r="V792"/>
      <c r="W792"/>
      <c r="X792"/>
      <c r="Y792"/>
      <c r="Z792"/>
    </row>
    <row r="793" spans="8:26" s="2" customFormat="1" ht="15.75">
      <c r="H793" s="94">
        <v>19.2</v>
      </c>
      <c r="I793" s="95">
        <v>2</v>
      </c>
      <c r="J793" s="74"/>
      <c r="K793" s="79"/>
      <c r="L793" s="74"/>
      <c r="S793"/>
      <c r="T793" s="93"/>
      <c r="U793"/>
      <c r="V793"/>
      <c r="W793"/>
      <c r="X793"/>
      <c r="Y793"/>
      <c r="Z793"/>
    </row>
    <row r="794" spans="8:26" s="2" customFormat="1" ht="15.75">
      <c r="H794" s="94">
        <v>19.21</v>
      </c>
      <c r="I794" s="76">
        <v>1</v>
      </c>
      <c r="J794" s="74"/>
      <c r="K794" s="79"/>
      <c r="L794" s="74"/>
      <c r="S794"/>
      <c r="T794" s="93"/>
      <c r="U794"/>
      <c r="V794"/>
      <c r="W794"/>
      <c r="X794"/>
      <c r="Y794"/>
      <c r="Z794"/>
    </row>
    <row r="795" spans="8:26" s="2" customFormat="1" ht="15.75">
      <c r="H795" s="94">
        <v>19.22</v>
      </c>
      <c r="I795" s="76">
        <v>1</v>
      </c>
      <c r="J795" s="74"/>
      <c r="K795" s="79"/>
      <c r="L795" s="74"/>
      <c r="S795"/>
      <c r="T795" s="93"/>
      <c r="U795"/>
      <c r="V795"/>
      <c r="W795"/>
      <c r="X795"/>
      <c r="Y795"/>
      <c r="Z795"/>
    </row>
    <row r="796" spans="8:26" s="2" customFormat="1" ht="15.75">
      <c r="H796" s="94">
        <v>19.23</v>
      </c>
      <c r="I796" s="76">
        <v>1</v>
      </c>
      <c r="J796" s="74"/>
      <c r="K796" s="79"/>
      <c r="L796" s="74"/>
      <c r="S796"/>
      <c r="T796" s="93"/>
      <c r="U796"/>
      <c r="V796"/>
      <c r="W796"/>
      <c r="X796"/>
      <c r="Y796"/>
      <c r="Z796"/>
    </row>
    <row r="797" spans="8:26" s="2" customFormat="1" ht="15.75">
      <c r="H797" s="94">
        <v>19.239999999999998</v>
      </c>
      <c r="I797" s="76">
        <v>1</v>
      </c>
      <c r="J797" s="74"/>
      <c r="K797" s="79"/>
      <c r="L797" s="74"/>
      <c r="S797"/>
      <c r="T797" s="93"/>
      <c r="U797"/>
      <c r="V797"/>
      <c r="W797"/>
      <c r="X797"/>
      <c r="Y797"/>
      <c r="Z797"/>
    </row>
    <row r="798" spans="8:26" s="2" customFormat="1" ht="15.75">
      <c r="H798" s="94">
        <v>19.25</v>
      </c>
      <c r="I798" s="76">
        <v>1</v>
      </c>
      <c r="J798" s="74"/>
      <c r="K798" s="79"/>
      <c r="L798" s="74"/>
      <c r="S798"/>
      <c r="T798" s="93"/>
      <c r="U798"/>
      <c r="V798"/>
      <c r="W798"/>
      <c r="X798"/>
      <c r="Y798"/>
      <c r="Z798"/>
    </row>
    <row r="799" spans="8:26" s="2" customFormat="1" ht="15.75">
      <c r="H799" s="94">
        <v>19.260000000000002</v>
      </c>
      <c r="I799" s="76">
        <v>1</v>
      </c>
      <c r="J799" s="74"/>
      <c r="K799" s="79"/>
      <c r="L799" s="74"/>
      <c r="S799"/>
      <c r="T799" s="93"/>
      <c r="U799"/>
      <c r="V799"/>
      <c r="W799"/>
      <c r="X799"/>
      <c r="Y799"/>
      <c r="Z799"/>
    </row>
    <row r="800" spans="8:26" s="2" customFormat="1" ht="15.75">
      <c r="H800" s="94">
        <v>19.27</v>
      </c>
      <c r="I800" s="76">
        <v>1</v>
      </c>
      <c r="J800" s="74"/>
      <c r="K800" s="79"/>
      <c r="L800" s="74"/>
      <c r="S800"/>
      <c r="T800" s="93"/>
      <c r="U800"/>
      <c r="V800"/>
      <c r="W800"/>
      <c r="X800"/>
      <c r="Y800"/>
      <c r="Z800"/>
    </row>
    <row r="801" spans="8:26" s="2" customFormat="1" ht="15.75">
      <c r="H801" s="94">
        <v>19.28</v>
      </c>
      <c r="I801" s="76">
        <v>1</v>
      </c>
      <c r="J801" s="74"/>
      <c r="K801" s="79"/>
      <c r="L801" s="74"/>
      <c r="S801"/>
      <c r="T801" s="93"/>
      <c r="U801"/>
      <c r="V801"/>
      <c r="W801"/>
      <c r="X801"/>
      <c r="Y801"/>
      <c r="Z801"/>
    </row>
    <row r="802" spans="8:26" s="2" customFormat="1" ht="15.75">
      <c r="H802" s="94">
        <v>19.29</v>
      </c>
      <c r="I802" s="76">
        <v>1</v>
      </c>
      <c r="J802" s="74"/>
      <c r="K802" s="79"/>
      <c r="L802" s="74"/>
      <c r="S802"/>
      <c r="T802" s="93"/>
      <c r="U802"/>
      <c r="V802"/>
      <c r="W802"/>
      <c r="X802"/>
      <c r="Y802"/>
      <c r="Z802"/>
    </row>
    <row r="803" spans="8:26" s="2" customFormat="1" ht="15.75">
      <c r="H803" s="94">
        <v>19.3</v>
      </c>
      <c r="I803" s="76">
        <v>1</v>
      </c>
      <c r="J803" s="74"/>
      <c r="K803" s="79"/>
      <c r="L803" s="74"/>
      <c r="S803"/>
      <c r="T803" s="93"/>
      <c r="U803"/>
      <c r="V803"/>
      <c r="W803"/>
      <c r="X803"/>
      <c r="Y803"/>
      <c r="Z803"/>
    </row>
    <row r="804" spans="8:26" s="2" customFormat="1" ht="15.75">
      <c r="H804" s="94">
        <v>19.309999999999999</v>
      </c>
      <c r="I804" s="76">
        <v>1</v>
      </c>
      <c r="J804" s="74"/>
      <c r="K804" s="79"/>
      <c r="L804" s="74"/>
      <c r="S804"/>
      <c r="T804" s="93"/>
      <c r="U804"/>
      <c r="V804"/>
      <c r="W804"/>
      <c r="X804"/>
      <c r="Y804"/>
      <c r="Z804"/>
    </row>
    <row r="805" spans="8:26" s="2" customFormat="1" ht="15.75">
      <c r="H805" s="94">
        <v>19.32</v>
      </c>
      <c r="I805" s="76">
        <v>1</v>
      </c>
      <c r="J805" s="74"/>
      <c r="K805" s="79"/>
      <c r="L805" s="74"/>
      <c r="S805"/>
      <c r="T805" s="93"/>
      <c r="U805"/>
      <c r="V805"/>
      <c r="W805"/>
      <c r="X805"/>
      <c r="Y805"/>
      <c r="Z805"/>
    </row>
    <row r="806" spans="8:26" s="2" customFormat="1" ht="15.75">
      <c r="H806" s="94">
        <v>19.329999999999998</v>
      </c>
      <c r="I806" s="76">
        <v>1</v>
      </c>
      <c r="J806" s="74"/>
      <c r="K806" s="79"/>
      <c r="L806" s="74"/>
      <c r="S806"/>
      <c r="T806" s="93"/>
      <c r="U806"/>
      <c r="V806"/>
      <c r="W806"/>
      <c r="X806"/>
      <c r="Y806"/>
      <c r="Z806"/>
    </row>
    <row r="807" spans="8:26" s="2" customFormat="1" ht="15.75">
      <c r="H807" s="94">
        <v>19.34</v>
      </c>
      <c r="I807" s="76">
        <v>1</v>
      </c>
      <c r="J807" s="74"/>
      <c r="K807" s="79"/>
      <c r="L807" s="74"/>
      <c r="S807"/>
      <c r="T807" s="93"/>
      <c r="U807"/>
      <c r="V807"/>
      <c r="W807"/>
      <c r="X807"/>
      <c r="Y807"/>
      <c r="Z807"/>
    </row>
    <row r="808" spans="8:26" s="2" customFormat="1" ht="15.75">
      <c r="H808" s="94">
        <v>19.350000000000001</v>
      </c>
      <c r="I808" s="76">
        <v>1</v>
      </c>
      <c r="J808" s="74"/>
      <c r="K808" s="79"/>
      <c r="L808" s="74"/>
      <c r="S808"/>
      <c r="T808" s="93"/>
      <c r="U808"/>
      <c r="V808"/>
      <c r="W808"/>
      <c r="X808"/>
      <c r="Y808"/>
      <c r="Z808"/>
    </row>
    <row r="809" spans="8:26" s="2" customFormat="1" ht="15.75">
      <c r="H809" s="94">
        <v>19.36</v>
      </c>
      <c r="I809" s="76">
        <v>1</v>
      </c>
      <c r="J809" s="74"/>
      <c r="K809" s="79"/>
      <c r="L809" s="74"/>
      <c r="S809"/>
      <c r="T809" s="93"/>
      <c r="U809"/>
      <c r="V809"/>
      <c r="W809"/>
      <c r="X809"/>
      <c r="Y809"/>
      <c r="Z809"/>
    </row>
    <row r="810" spans="8:26" s="2" customFormat="1" ht="15.75">
      <c r="H810" s="94">
        <v>19.37</v>
      </c>
      <c r="I810" s="76">
        <v>1</v>
      </c>
      <c r="J810" s="74"/>
      <c r="K810" s="79"/>
      <c r="L810" s="74"/>
      <c r="S810"/>
      <c r="T810" s="93"/>
      <c r="U810"/>
      <c r="V810"/>
      <c r="W810"/>
      <c r="X810"/>
      <c r="Y810"/>
      <c r="Z810"/>
    </row>
    <row r="811" spans="8:26" s="2" customFormat="1" ht="15.75">
      <c r="H811" s="94">
        <v>19.38</v>
      </c>
      <c r="I811" s="76">
        <v>1</v>
      </c>
      <c r="J811" s="74"/>
      <c r="K811" s="79"/>
      <c r="L811" s="74"/>
      <c r="S811"/>
      <c r="T811" s="93"/>
      <c r="U811"/>
      <c r="V811"/>
      <c r="W811"/>
      <c r="X811"/>
      <c r="Y811"/>
      <c r="Z811"/>
    </row>
    <row r="812" spans="8:26" s="2" customFormat="1" ht="15.75">
      <c r="H812" s="94">
        <v>19.39</v>
      </c>
      <c r="I812" s="76">
        <v>1</v>
      </c>
      <c r="J812" s="74"/>
      <c r="K812" s="79"/>
      <c r="L812" s="74"/>
      <c r="S812"/>
      <c r="T812" s="93"/>
      <c r="U812"/>
      <c r="V812"/>
      <c r="W812"/>
      <c r="X812"/>
      <c r="Y812"/>
      <c r="Z812"/>
    </row>
    <row r="813" spans="8:26" s="2" customFormat="1" ht="15.75">
      <c r="H813" s="94">
        <v>19.399999999999999</v>
      </c>
      <c r="I813" s="76">
        <v>1</v>
      </c>
      <c r="J813" s="74"/>
      <c r="K813" s="79"/>
      <c r="L813" s="74"/>
      <c r="S813"/>
      <c r="T813" s="93"/>
      <c r="U813"/>
      <c r="V813"/>
      <c r="W813"/>
      <c r="X813"/>
      <c r="Y813"/>
      <c r="Z813"/>
    </row>
    <row r="814" spans="8:26" s="2" customFormat="1" ht="15.75">
      <c r="H814" s="94">
        <v>19.41</v>
      </c>
      <c r="I814" s="76">
        <v>1</v>
      </c>
      <c r="J814" s="74"/>
      <c r="K814" s="79"/>
      <c r="L814" s="74"/>
      <c r="S814"/>
      <c r="T814" s="93"/>
      <c r="U814"/>
      <c r="V814"/>
      <c r="W814"/>
      <c r="X814"/>
      <c r="Y814"/>
      <c r="Z814"/>
    </row>
    <row r="815" spans="8:26" s="2" customFormat="1" ht="15.75">
      <c r="H815" s="94">
        <v>19.420000000000002</v>
      </c>
      <c r="I815" s="76">
        <v>1</v>
      </c>
      <c r="J815" s="74"/>
      <c r="K815" s="79"/>
      <c r="L815" s="74"/>
      <c r="S815"/>
      <c r="T815" s="93"/>
      <c r="U815"/>
      <c r="V815"/>
      <c r="W815"/>
      <c r="X815"/>
      <c r="Y815"/>
      <c r="Z815"/>
    </row>
    <row r="816" spans="8:26" s="2" customFormat="1" ht="15.75">
      <c r="H816" s="94">
        <v>19.43</v>
      </c>
      <c r="I816" s="76">
        <v>1</v>
      </c>
      <c r="J816" s="74"/>
      <c r="K816" s="79"/>
      <c r="L816" s="74"/>
      <c r="S816"/>
      <c r="T816" s="93"/>
      <c r="U816"/>
      <c r="V816"/>
      <c r="W816"/>
      <c r="X816"/>
      <c r="Y816"/>
      <c r="Z816"/>
    </row>
    <row r="817" spans="8:26" s="2" customFormat="1" ht="15.75">
      <c r="H817" s="94">
        <v>19.440000000000001</v>
      </c>
      <c r="I817" s="76">
        <v>1</v>
      </c>
      <c r="J817" s="74"/>
      <c r="K817" s="79"/>
      <c r="L817" s="74"/>
      <c r="S817"/>
      <c r="T817" s="93"/>
      <c r="U817"/>
      <c r="V817"/>
      <c r="W817"/>
      <c r="X817"/>
      <c r="Y817"/>
      <c r="Z817"/>
    </row>
    <row r="818" spans="8:26" s="2" customFormat="1" ht="15.75">
      <c r="H818" s="94">
        <v>19.45</v>
      </c>
      <c r="I818" s="76">
        <v>1</v>
      </c>
      <c r="J818" s="74"/>
      <c r="K818" s="79"/>
      <c r="L818" s="74"/>
      <c r="S818"/>
      <c r="T818" s="93"/>
      <c r="U818"/>
      <c r="V818"/>
      <c r="W818"/>
      <c r="X818"/>
      <c r="Y818"/>
      <c r="Z818"/>
    </row>
    <row r="819" spans="8:26" s="2" customFormat="1" ht="15.75">
      <c r="H819" s="94">
        <v>19.46</v>
      </c>
      <c r="I819" s="76">
        <v>1</v>
      </c>
      <c r="J819" s="74"/>
      <c r="K819" s="79"/>
      <c r="L819" s="74"/>
      <c r="S819"/>
      <c r="T819" s="93"/>
      <c r="U819"/>
      <c r="V819"/>
      <c r="W819"/>
      <c r="X819"/>
      <c r="Y819"/>
      <c r="Z819"/>
    </row>
    <row r="820" spans="8:26" s="2" customFormat="1" ht="15.75">
      <c r="H820" s="94">
        <v>19.47</v>
      </c>
      <c r="I820" s="76">
        <v>1</v>
      </c>
      <c r="J820" s="74"/>
      <c r="K820" s="79"/>
      <c r="L820" s="74"/>
      <c r="S820"/>
      <c r="T820" s="93"/>
      <c r="U820"/>
      <c r="V820"/>
      <c r="W820"/>
      <c r="X820"/>
      <c r="Y820"/>
      <c r="Z820"/>
    </row>
    <row r="821" spans="8:26" s="2" customFormat="1" ht="15.75">
      <c r="H821" s="94">
        <v>19.48</v>
      </c>
      <c r="I821" s="76">
        <v>1</v>
      </c>
      <c r="J821" s="74"/>
      <c r="K821" s="79"/>
      <c r="L821" s="74"/>
      <c r="S821"/>
      <c r="T821" s="93"/>
      <c r="U821"/>
      <c r="V821"/>
      <c r="W821"/>
      <c r="X821"/>
      <c r="Y821"/>
      <c r="Z821"/>
    </row>
    <row r="822" spans="8:26" s="2" customFormat="1" ht="15.75">
      <c r="H822" s="94">
        <v>19.489999999999998</v>
      </c>
      <c r="I822" s="76">
        <v>1</v>
      </c>
      <c r="J822" s="74"/>
      <c r="K822" s="79"/>
      <c r="L822" s="74"/>
      <c r="S822"/>
      <c r="T822" s="93"/>
      <c r="U822"/>
      <c r="V822"/>
      <c r="W822"/>
      <c r="X822"/>
      <c r="Y822"/>
      <c r="Z822"/>
    </row>
    <row r="823" spans="8:26" s="2" customFormat="1" ht="15.75">
      <c r="H823" s="94">
        <v>19.5</v>
      </c>
      <c r="I823" s="76">
        <v>1</v>
      </c>
      <c r="J823" s="74"/>
      <c r="K823" s="79"/>
      <c r="L823" s="74"/>
      <c r="S823"/>
      <c r="T823" s="93"/>
      <c r="U823"/>
      <c r="V823"/>
      <c r="W823"/>
      <c r="X823"/>
      <c r="Y823"/>
      <c r="Z823"/>
    </row>
    <row r="824" spans="8:26" s="2" customFormat="1" ht="15.75">
      <c r="H824" s="94">
        <v>19.510000000000002</v>
      </c>
      <c r="I824" s="76">
        <v>1</v>
      </c>
      <c r="J824" s="74"/>
      <c r="K824" s="79"/>
      <c r="L824" s="74"/>
      <c r="S824"/>
      <c r="T824" s="93"/>
      <c r="U824"/>
      <c r="V824"/>
      <c r="W824"/>
      <c r="X824"/>
      <c r="Y824"/>
      <c r="Z824"/>
    </row>
    <row r="825" spans="8:26" s="2" customFormat="1" ht="15.75">
      <c r="H825" s="94">
        <v>19.52</v>
      </c>
      <c r="I825" s="76">
        <v>1</v>
      </c>
      <c r="J825" s="74"/>
      <c r="K825" s="79"/>
      <c r="L825" s="74"/>
      <c r="S825"/>
      <c r="T825" s="93"/>
      <c r="U825"/>
      <c r="V825"/>
      <c r="W825"/>
      <c r="X825"/>
      <c r="Y825"/>
      <c r="Z825"/>
    </row>
    <row r="826" spans="8:26" s="2" customFormat="1" ht="15.75">
      <c r="H826" s="94">
        <v>19.53</v>
      </c>
      <c r="I826" s="76">
        <v>1</v>
      </c>
      <c r="J826" s="74"/>
      <c r="K826" s="79"/>
      <c r="L826" s="74"/>
      <c r="S826"/>
      <c r="T826" s="93"/>
      <c r="U826"/>
      <c r="V826"/>
      <c r="W826"/>
      <c r="X826"/>
      <c r="Y826"/>
      <c r="Z826"/>
    </row>
    <row r="827" spans="8:26" s="2" customFormat="1" ht="15.75">
      <c r="H827" s="94">
        <v>19.54</v>
      </c>
      <c r="I827" s="76">
        <v>1</v>
      </c>
      <c r="J827" s="74"/>
      <c r="K827" s="79"/>
      <c r="L827" s="74"/>
      <c r="S827"/>
      <c r="T827" s="93"/>
      <c r="U827"/>
      <c r="V827"/>
      <c r="W827"/>
      <c r="X827"/>
      <c r="Y827"/>
      <c r="Z827"/>
    </row>
    <row r="828" spans="8:26" s="2" customFormat="1" ht="15.75">
      <c r="H828" s="94">
        <v>19.55</v>
      </c>
      <c r="I828" s="76">
        <v>1</v>
      </c>
      <c r="J828" s="74"/>
      <c r="K828" s="79"/>
      <c r="L828" s="74"/>
      <c r="S828"/>
      <c r="T828" s="93"/>
      <c r="U828"/>
      <c r="V828"/>
      <c r="W828"/>
      <c r="X828"/>
      <c r="Y828"/>
      <c r="Z828"/>
    </row>
    <row r="829" spans="8:26" s="2" customFormat="1" ht="15.75">
      <c r="H829" s="94">
        <v>19.559999999999999</v>
      </c>
      <c r="I829" s="76">
        <v>1</v>
      </c>
      <c r="J829" s="74"/>
      <c r="K829" s="79"/>
      <c r="L829" s="74"/>
      <c r="S829"/>
      <c r="T829" s="93"/>
      <c r="U829"/>
      <c r="V829"/>
      <c r="W829"/>
      <c r="X829"/>
      <c r="Y829"/>
      <c r="Z829"/>
    </row>
    <row r="830" spans="8:26" s="2" customFormat="1" ht="15.75">
      <c r="H830" s="94">
        <v>19.57</v>
      </c>
      <c r="I830" s="76">
        <v>1</v>
      </c>
      <c r="J830" s="74"/>
      <c r="K830" s="79"/>
      <c r="L830" s="74"/>
      <c r="S830"/>
      <c r="T830" s="93"/>
      <c r="U830"/>
      <c r="V830"/>
      <c r="W830"/>
      <c r="X830"/>
      <c r="Y830"/>
      <c r="Z830"/>
    </row>
    <row r="831" spans="8:26" s="2" customFormat="1" ht="15.75">
      <c r="H831" s="94">
        <v>19.579999999999998</v>
      </c>
      <c r="I831" s="76">
        <v>1</v>
      </c>
      <c r="J831" s="74"/>
      <c r="K831" s="79"/>
      <c r="L831" s="74"/>
      <c r="S831"/>
      <c r="T831" s="93"/>
      <c r="U831"/>
      <c r="V831"/>
      <c r="W831"/>
      <c r="X831"/>
      <c r="Y831"/>
      <c r="Z831"/>
    </row>
    <row r="832" spans="8:26" s="2" customFormat="1" ht="15.75">
      <c r="H832" s="94">
        <v>19.59</v>
      </c>
      <c r="I832" s="76">
        <v>1</v>
      </c>
      <c r="J832" s="74"/>
      <c r="K832" s="79"/>
      <c r="L832" s="74"/>
      <c r="S832"/>
      <c r="T832" s="93"/>
      <c r="U832"/>
      <c r="V832"/>
      <c r="W832"/>
      <c r="X832"/>
      <c r="Y832"/>
      <c r="Z832"/>
    </row>
    <row r="833" spans="8:26" s="2" customFormat="1" ht="15.75">
      <c r="H833" s="94">
        <v>20</v>
      </c>
      <c r="I833" s="76">
        <v>1</v>
      </c>
      <c r="J833" s="74"/>
      <c r="K833" s="79"/>
      <c r="L833" s="74"/>
      <c r="S833"/>
      <c r="T833" s="93"/>
      <c r="U833"/>
      <c r="V833"/>
      <c r="W833"/>
      <c r="X833"/>
      <c r="Y833"/>
      <c r="Z833"/>
    </row>
    <row r="834" spans="8:26" s="2" customFormat="1" ht="15.75">
      <c r="H834" s="96">
        <v>0</v>
      </c>
      <c r="I834" s="97">
        <v>0</v>
      </c>
      <c r="J834" s="74"/>
      <c r="K834" s="79"/>
      <c r="L834" s="74"/>
      <c r="S834"/>
      <c r="T834" s="93"/>
      <c r="U834"/>
      <c r="V834"/>
      <c r="W834"/>
      <c r="X834"/>
      <c r="Y834"/>
      <c r="Z834"/>
    </row>
  </sheetData>
  <mergeCells count="12">
    <mergeCell ref="Q2:R2"/>
    <mergeCell ref="B1:C1"/>
    <mergeCell ref="E1:F1"/>
    <mergeCell ref="H1:I1"/>
    <mergeCell ref="K1:L1"/>
    <mergeCell ref="N1:O1"/>
    <mergeCell ref="Q1:R1"/>
    <mergeCell ref="B2:C2"/>
    <mergeCell ref="E2:F2"/>
    <mergeCell ref="H2:I2"/>
    <mergeCell ref="K2:L2"/>
    <mergeCell ref="N2:O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2403"/>
  <sheetViews>
    <sheetView topLeftCell="A906" zoomScale="98" zoomScaleNormal="98" workbookViewId="0">
      <selection activeCell="V1439" sqref="V1439"/>
    </sheetView>
  </sheetViews>
  <sheetFormatPr defaultRowHeight="15"/>
  <cols>
    <col min="1" max="1" width="9.5703125" style="33" customWidth="1"/>
    <col min="2" max="3" width="5.42578125" customWidth="1"/>
    <col min="4" max="4" width="9.140625" style="30" customWidth="1"/>
    <col min="5" max="5" width="5.42578125" style="31" customWidth="1"/>
    <col min="6" max="6" width="5.42578125" customWidth="1"/>
    <col min="7" max="7" width="9.7109375" style="113" customWidth="1"/>
    <col min="8" max="8" width="9.28515625" style="108" customWidth="1"/>
    <col min="9" max="9" width="5.42578125" customWidth="1"/>
    <col min="10" max="10" width="11.42578125" style="30" customWidth="1"/>
    <col min="11" max="11" width="8.85546875" style="31" customWidth="1"/>
    <col min="12" max="12" width="5.42578125" style="2" customWidth="1"/>
    <col min="13" max="13" width="9.140625" style="108" customWidth="1"/>
    <col min="14" max="14" width="10.28515625" style="108" customWidth="1"/>
    <col min="15" max="15" width="4.140625" style="108" customWidth="1"/>
    <col min="16" max="16" width="9.85546875" style="124" customWidth="1"/>
    <col min="17" max="17" width="10.42578125" style="125" customWidth="1"/>
    <col min="18" max="18" width="5.7109375" style="253" customWidth="1"/>
    <col min="19" max="20" width="10.7109375" style="114" customWidth="1"/>
    <col min="21" max="21" width="6.7109375" style="108" customWidth="1"/>
    <col min="22" max="23" width="10.7109375" style="114" customWidth="1"/>
  </cols>
  <sheetData>
    <row r="1" spans="1:23" s="102" customFormat="1" ht="59.25" customHeight="1">
      <c r="A1" s="504" t="s">
        <v>58</v>
      </c>
      <c r="B1" s="504"/>
      <c r="C1" s="152"/>
      <c r="D1" s="505" t="s">
        <v>59</v>
      </c>
      <c r="E1" s="505"/>
      <c r="G1" s="478" t="s">
        <v>58</v>
      </c>
      <c r="H1" s="478"/>
      <c r="I1" s="170"/>
      <c r="J1" s="506" t="s">
        <v>60</v>
      </c>
      <c r="K1" s="506"/>
      <c r="L1" s="103"/>
      <c r="M1" s="507" t="s">
        <v>58</v>
      </c>
      <c r="N1" s="507"/>
      <c r="O1" s="170"/>
      <c r="P1" s="506" t="s">
        <v>60</v>
      </c>
      <c r="Q1" s="506"/>
      <c r="R1" s="253"/>
      <c r="S1" s="482" t="s">
        <v>61</v>
      </c>
      <c r="T1" s="482"/>
      <c r="U1" s="170"/>
      <c r="V1" s="483" t="s">
        <v>30</v>
      </c>
      <c r="W1" s="483"/>
    </row>
    <row r="2" spans="1:23" s="102" customFormat="1" ht="48" customHeight="1">
      <c r="A2" s="480" t="s">
        <v>41</v>
      </c>
      <c r="B2" s="480"/>
      <c r="C2" s="152"/>
      <c r="D2" s="481" t="s">
        <v>42</v>
      </c>
      <c r="E2" s="481"/>
      <c r="G2" s="503" t="s">
        <v>44</v>
      </c>
      <c r="H2" s="503"/>
      <c r="I2" s="155"/>
      <c r="J2" s="502" t="s">
        <v>45</v>
      </c>
      <c r="K2" s="502"/>
      <c r="L2" s="103"/>
      <c r="M2" s="503" t="s">
        <v>46</v>
      </c>
      <c r="N2" s="503"/>
      <c r="O2" s="155"/>
      <c r="P2" s="502" t="s">
        <v>47</v>
      </c>
      <c r="Q2" s="502"/>
      <c r="R2" s="253"/>
      <c r="S2" s="503" t="s">
        <v>33</v>
      </c>
      <c r="T2" s="503"/>
      <c r="U2" s="186"/>
      <c r="V2" s="502" t="s">
        <v>34</v>
      </c>
      <c r="W2" s="502"/>
    </row>
    <row r="3" spans="1:23" ht="21">
      <c r="A3" s="235">
        <v>11.25</v>
      </c>
      <c r="B3" s="165">
        <v>100</v>
      </c>
      <c r="C3" s="152"/>
      <c r="D3" s="236">
        <v>9.4</v>
      </c>
      <c r="E3" s="166">
        <v>100</v>
      </c>
      <c r="G3" s="226">
        <v>12.1</v>
      </c>
      <c r="H3" s="154">
        <v>100</v>
      </c>
      <c r="I3" s="155"/>
      <c r="J3" s="227">
        <v>6.55</v>
      </c>
      <c r="K3" s="156">
        <v>100</v>
      </c>
      <c r="M3" s="226">
        <v>14.3</v>
      </c>
      <c r="N3" s="154">
        <v>100</v>
      </c>
      <c r="O3" s="155"/>
      <c r="P3" s="227">
        <v>7.4</v>
      </c>
      <c r="Q3" s="156">
        <v>100</v>
      </c>
      <c r="S3" s="226">
        <v>11</v>
      </c>
      <c r="T3" s="154">
        <v>100</v>
      </c>
      <c r="U3" s="186"/>
      <c r="V3" s="227">
        <v>9.3000000000000007</v>
      </c>
      <c r="W3" s="156">
        <v>100</v>
      </c>
    </row>
    <row r="4" spans="1:23" ht="21">
      <c r="A4" s="237">
        <v>11.26</v>
      </c>
      <c r="B4" s="168">
        <v>99</v>
      </c>
      <c r="C4" s="49"/>
      <c r="D4" s="238">
        <v>9.41</v>
      </c>
      <c r="E4" s="239">
        <v>99</v>
      </c>
      <c r="G4" s="228">
        <v>12.11</v>
      </c>
      <c r="H4" s="158">
        <v>99</v>
      </c>
      <c r="I4" s="159"/>
      <c r="J4" s="230">
        <v>6.56</v>
      </c>
      <c r="K4" s="160">
        <v>99</v>
      </c>
      <c r="M4" s="228">
        <v>14.31</v>
      </c>
      <c r="N4" s="158">
        <v>99</v>
      </c>
      <c r="O4" s="159"/>
      <c r="P4" s="230">
        <v>7.41</v>
      </c>
      <c r="Q4" s="160">
        <v>99</v>
      </c>
      <c r="S4" s="252">
        <v>11.01</v>
      </c>
      <c r="T4" s="158">
        <v>99</v>
      </c>
      <c r="U4" s="181"/>
      <c r="V4" s="160">
        <v>9.31</v>
      </c>
      <c r="W4" s="160">
        <v>99</v>
      </c>
    </row>
    <row r="5" spans="1:23" ht="21">
      <c r="A5" s="237">
        <v>11.27</v>
      </c>
      <c r="B5" s="168">
        <v>99</v>
      </c>
      <c r="C5" s="49"/>
      <c r="D5" s="238">
        <v>9.42</v>
      </c>
      <c r="E5" s="239">
        <v>99</v>
      </c>
      <c r="G5" s="228">
        <v>12.12</v>
      </c>
      <c r="H5" s="158">
        <v>99</v>
      </c>
      <c r="I5" s="159"/>
      <c r="J5" s="230">
        <v>6.57</v>
      </c>
      <c r="K5" s="160">
        <v>99</v>
      </c>
      <c r="M5" s="228">
        <v>14.32</v>
      </c>
      <c r="N5" s="158">
        <v>99</v>
      </c>
      <c r="O5" s="159"/>
      <c r="P5" s="230">
        <v>7.42</v>
      </c>
      <c r="Q5" s="160">
        <v>99</v>
      </c>
      <c r="S5" s="252">
        <v>11.02</v>
      </c>
      <c r="T5" s="158">
        <v>99</v>
      </c>
      <c r="U5" s="181"/>
      <c r="V5" s="160">
        <v>9.32</v>
      </c>
      <c r="W5" s="160">
        <v>99</v>
      </c>
    </row>
    <row r="6" spans="1:23" ht="21">
      <c r="A6" s="237">
        <v>11.28</v>
      </c>
      <c r="B6" s="168">
        <v>99</v>
      </c>
      <c r="C6" s="49"/>
      <c r="D6" s="238">
        <v>9.43</v>
      </c>
      <c r="E6" s="239">
        <v>99</v>
      </c>
      <c r="G6" s="228">
        <v>12.13</v>
      </c>
      <c r="H6" s="158">
        <v>99</v>
      </c>
      <c r="I6" s="159"/>
      <c r="J6" s="230">
        <v>6.58</v>
      </c>
      <c r="K6" s="160">
        <v>99</v>
      </c>
      <c r="M6" s="228">
        <v>14.33</v>
      </c>
      <c r="N6" s="158">
        <v>99</v>
      </c>
      <c r="O6" s="159"/>
      <c r="P6" s="230">
        <v>7.43</v>
      </c>
      <c r="Q6" s="160">
        <v>99</v>
      </c>
      <c r="S6" s="252">
        <v>11.03</v>
      </c>
      <c r="T6" s="158">
        <v>99</v>
      </c>
      <c r="U6" s="181"/>
      <c r="V6" s="160">
        <v>9.33</v>
      </c>
      <c r="W6" s="160">
        <v>99</v>
      </c>
    </row>
    <row r="7" spans="1:23" ht="21">
      <c r="A7" s="237">
        <v>11.29</v>
      </c>
      <c r="B7" s="168">
        <v>99</v>
      </c>
      <c r="C7" s="49"/>
      <c r="D7" s="238">
        <v>9.44</v>
      </c>
      <c r="E7" s="239">
        <v>99</v>
      </c>
      <c r="G7" s="228">
        <v>12.14</v>
      </c>
      <c r="H7" s="158">
        <v>99</v>
      </c>
      <c r="I7" s="159"/>
      <c r="J7" s="230">
        <v>6.59</v>
      </c>
      <c r="K7" s="160">
        <v>99</v>
      </c>
      <c r="M7" s="228">
        <v>14.34</v>
      </c>
      <c r="N7" s="158">
        <v>99</v>
      </c>
      <c r="O7" s="159"/>
      <c r="P7" s="230">
        <v>7.44</v>
      </c>
      <c r="Q7" s="160">
        <v>99</v>
      </c>
      <c r="S7" s="252">
        <v>11.04</v>
      </c>
      <c r="T7" s="158">
        <v>99</v>
      </c>
      <c r="U7" s="181"/>
      <c r="V7" s="160">
        <v>9.34</v>
      </c>
      <c r="W7" s="160">
        <v>99</v>
      </c>
    </row>
    <row r="8" spans="1:23" ht="21">
      <c r="A8" s="237">
        <v>11.3</v>
      </c>
      <c r="B8" s="168">
        <v>99</v>
      </c>
      <c r="C8" s="49"/>
      <c r="D8" s="238">
        <v>9.4499999999999993</v>
      </c>
      <c r="E8" s="239">
        <v>99</v>
      </c>
      <c r="G8" s="228">
        <v>12.15</v>
      </c>
      <c r="H8" s="158">
        <v>99</v>
      </c>
      <c r="I8" s="159"/>
      <c r="J8" s="230">
        <v>7</v>
      </c>
      <c r="K8" s="160">
        <v>99</v>
      </c>
      <c r="M8" s="228">
        <v>14.35</v>
      </c>
      <c r="N8" s="158">
        <v>99</v>
      </c>
      <c r="O8" s="159"/>
      <c r="P8" s="230">
        <v>7.45</v>
      </c>
      <c r="Q8" s="160">
        <v>99</v>
      </c>
      <c r="S8" s="252">
        <v>11.05</v>
      </c>
      <c r="T8" s="158">
        <v>99</v>
      </c>
      <c r="U8" s="181"/>
      <c r="V8" s="160">
        <v>9.35</v>
      </c>
      <c r="W8" s="160">
        <v>99</v>
      </c>
    </row>
    <row r="9" spans="1:23" ht="21">
      <c r="A9" s="237">
        <v>11.31</v>
      </c>
      <c r="B9" s="168">
        <v>99</v>
      </c>
      <c r="C9" s="49"/>
      <c r="D9" s="238">
        <v>9.4600000000000009</v>
      </c>
      <c r="E9" s="239">
        <v>99</v>
      </c>
      <c r="G9" s="228">
        <v>12.16</v>
      </c>
      <c r="H9" s="158">
        <v>99</v>
      </c>
      <c r="I9" s="159"/>
      <c r="J9" s="230">
        <v>7.01</v>
      </c>
      <c r="K9" s="160">
        <v>99</v>
      </c>
      <c r="M9" s="228">
        <v>14.36</v>
      </c>
      <c r="N9" s="158">
        <v>99</v>
      </c>
      <c r="O9" s="159"/>
      <c r="P9" s="230">
        <v>7.46</v>
      </c>
      <c r="Q9" s="160">
        <v>99</v>
      </c>
      <c r="S9" s="252">
        <v>11.06</v>
      </c>
      <c r="T9" s="158">
        <v>99</v>
      </c>
      <c r="U9" s="181"/>
      <c r="V9" s="160">
        <v>9.36</v>
      </c>
      <c r="W9" s="160">
        <v>99</v>
      </c>
    </row>
    <row r="10" spans="1:23" ht="21">
      <c r="A10" s="237">
        <v>11.32</v>
      </c>
      <c r="B10" s="168">
        <v>99</v>
      </c>
      <c r="C10" s="49"/>
      <c r="D10" s="238">
        <v>9.4700000000000006</v>
      </c>
      <c r="E10" s="239">
        <v>99</v>
      </c>
      <c r="G10" s="228">
        <v>12.17</v>
      </c>
      <c r="H10" s="158">
        <v>99</v>
      </c>
      <c r="I10" s="159"/>
      <c r="J10" s="230">
        <v>7.02</v>
      </c>
      <c r="K10" s="160">
        <v>99</v>
      </c>
      <c r="M10" s="228">
        <v>14.37</v>
      </c>
      <c r="N10" s="158">
        <v>99</v>
      </c>
      <c r="O10" s="159"/>
      <c r="P10" s="230">
        <v>7.47</v>
      </c>
      <c r="Q10" s="160">
        <v>99</v>
      </c>
      <c r="S10" s="252">
        <v>11.07</v>
      </c>
      <c r="T10" s="158">
        <v>99</v>
      </c>
      <c r="U10" s="181"/>
      <c r="V10" s="160">
        <v>9.3699999999999992</v>
      </c>
      <c r="W10" s="160">
        <v>99</v>
      </c>
    </row>
    <row r="11" spans="1:23" ht="21">
      <c r="A11" s="237">
        <v>11.33</v>
      </c>
      <c r="B11" s="168">
        <v>99</v>
      </c>
      <c r="C11" s="49"/>
      <c r="D11" s="238">
        <v>9.48</v>
      </c>
      <c r="E11" s="239">
        <v>99</v>
      </c>
      <c r="G11" s="228">
        <v>12.18</v>
      </c>
      <c r="H11" s="158">
        <v>99</v>
      </c>
      <c r="I11" s="159"/>
      <c r="J11" s="230">
        <v>7.03</v>
      </c>
      <c r="K11" s="160">
        <v>99</v>
      </c>
      <c r="M11" s="228">
        <v>14.38</v>
      </c>
      <c r="N11" s="158">
        <v>99</v>
      </c>
      <c r="O11" s="159"/>
      <c r="P11" s="230">
        <v>7.48</v>
      </c>
      <c r="Q11" s="160">
        <v>99</v>
      </c>
      <c r="S11" s="252">
        <v>11.08</v>
      </c>
      <c r="T11" s="158">
        <v>99</v>
      </c>
      <c r="U11" s="181"/>
      <c r="V11" s="160">
        <v>9.3800000000000008</v>
      </c>
      <c r="W11" s="160">
        <v>99</v>
      </c>
    </row>
    <row r="12" spans="1:23" ht="21">
      <c r="A12" s="237">
        <v>11.34</v>
      </c>
      <c r="B12" s="168">
        <v>99</v>
      </c>
      <c r="C12" s="49"/>
      <c r="D12" s="238">
        <v>9.49</v>
      </c>
      <c r="E12" s="167">
        <v>98</v>
      </c>
      <c r="G12" s="228">
        <v>12.19</v>
      </c>
      <c r="H12" s="158">
        <v>99</v>
      </c>
      <c r="I12" s="159"/>
      <c r="J12" s="230">
        <v>7.04</v>
      </c>
      <c r="K12" s="160">
        <v>99</v>
      </c>
      <c r="M12" s="228">
        <v>14.39</v>
      </c>
      <c r="N12" s="158">
        <v>99</v>
      </c>
      <c r="O12" s="159"/>
      <c r="P12" s="230">
        <v>7.49</v>
      </c>
      <c r="Q12" s="160">
        <v>99</v>
      </c>
      <c r="S12" s="252">
        <v>11.09</v>
      </c>
      <c r="T12" s="158">
        <v>99</v>
      </c>
      <c r="U12" s="181"/>
      <c r="V12" s="160">
        <v>9.39</v>
      </c>
      <c r="W12" s="160">
        <v>99</v>
      </c>
    </row>
    <row r="13" spans="1:23" ht="21">
      <c r="A13" s="237">
        <v>11.35</v>
      </c>
      <c r="B13" s="168">
        <v>99</v>
      </c>
      <c r="C13" s="49"/>
      <c r="D13" s="238">
        <v>9.5</v>
      </c>
      <c r="E13" s="167">
        <v>98</v>
      </c>
      <c r="G13" s="228">
        <v>12.2</v>
      </c>
      <c r="H13" s="158">
        <v>99</v>
      </c>
      <c r="I13" s="159"/>
      <c r="J13" s="230">
        <v>7.05</v>
      </c>
      <c r="K13" s="160">
        <v>99</v>
      </c>
      <c r="M13" s="228">
        <v>14.4</v>
      </c>
      <c r="N13" s="158">
        <v>99</v>
      </c>
      <c r="O13" s="159"/>
      <c r="P13" s="230">
        <v>7.5</v>
      </c>
      <c r="Q13" s="160">
        <v>99</v>
      </c>
      <c r="S13" s="252">
        <v>11.1</v>
      </c>
      <c r="T13" s="158">
        <v>99</v>
      </c>
      <c r="U13" s="181"/>
      <c r="V13" s="230">
        <v>9.4</v>
      </c>
      <c r="W13" s="160">
        <v>99</v>
      </c>
    </row>
    <row r="14" spans="1:23" ht="21">
      <c r="A14" s="237">
        <v>11.36</v>
      </c>
      <c r="B14" s="168">
        <v>98</v>
      </c>
      <c r="C14" s="49"/>
      <c r="D14" s="238">
        <v>9.51</v>
      </c>
      <c r="E14" s="167">
        <v>98</v>
      </c>
      <c r="G14" s="228">
        <v>12.21</v>
      </c>
      <c r="H14" s="158">
        <v>99</v>
      </c>
      <c r="I14" s="159"/>
      <c r="J14" s="230">
        <v>7.06</v>
      </c>
      <c r="K14" s="160">
        <v>98</v>
      </c>
      <c r="M14" s="228">
        <v>14.41</v>
      </c>
      <c r="N14" s="158">
        <v>99</v>
      </c>
      <c r="O14" s="159"/>
      <c r="P14" s="230">
        <v>7.51</v>
      </c>
      <c r="Q14" s="160">
        <v>98</v>
      </c>
      <c r="S14" s="252">
        <v>11.11</v>
      </c>
      <c r="T14" s="158">
        <v>98</v>
      </c>
      <c r="U14" s="181"/>
      <c r="V14" s="229">
        <v>9.41</v>
      </c>
      <c r="W14" s="160">
        <v>99</v>
      </c>
    </row>
    <row r="15" spans="1:23" ht="21">
      <c r="A15" s="237">
        <v>11.37</v>
      </c>
      <c r="B15" s="168">
        <v>98</v>
      </c>
      <c r="C15" s="49"/>
      <c r="D15" s="238">
        <v>9.52</v>
      </c>
      <c r="E15" s="167">
        <v>98</v>
      </c>
      <c r="G15" s="228">
        <v>12.22</v>
      </c>
      <c r="H15" s="158">
        <v>99</v>
      </c>
      <c r="I15" s="159"/>
      <c r="J15" s="230">
        <v>7.07</v>
      </c>
      <c r="K15" s="160">
        <v>98</v>
      </c>
      <c r="M15" s="228">
        <v>14.42</v>
      </c>
      <c r="N15" s="158">
        <v>99</v>
      </c>
      <c r="O15" s="159"/>
      <c r="P15" s="230">
        <v>7.52</v>
      </c>
      <c r="Q15" s="160">
        <v>98</v>
      </c>
      <c r="S15" s="252">
        <v>11.12</v>
      </c>
      <c r="T15" s="158">
        <v>98</v>
      </c>
      <c r="U15" s="181"/>
      <c r="V15" s="229">
        <v>9.42</v>
      </c>
      <c r="W15" s="160">
        <v>99</v>
      </c>
    </row>
    <row r="16" spans="1:23" ht="21">
      <c r="A16" s="237">
        <v>11.38</v>
      </c>
      <c r="B16" s="168">
        <v>98</v>
      </c>
      <c r="C16" s="49"/>
      <c r="D16" s="238">
        <v>9.5299999999999994</v>
      </c>
      <c r="E16" s="167">
        <v>98</v>
      </c>
      <c r="G16" s="228">
        <v>12.23</v>
      </c>
      <c r="H16" s="158">
        <v>99</v>
      </c>
      <c r="I16" s="159"/>
      <c r="J16" s="230">
        <v>7.08</v>
      </c>
      <c r="K16" s="160">
        <v>98</v>
      </c>
      <c r="M16" s="228">
        <v>14.43</v>
      </c>
      <c r="N16" s="158">
        <v>99</v>
      </c>
      <c r="O16" s="159"/>
      <c r="P16" s="230">
        <v>7.53</v>
      </c>
      <c r="Q16" s="160">
        <v>98</v>
      </c>
      <c r="S16" s="252">
        <v>11.13</v>
      </c>
      <c r="T16" s="158">
        <v>98</v>
      </c>
      <c r="U16" s="181"/>
      <c r="V16" s="229">
        <v>9.43</v>
      </c>
      <c r="W16" s="160">
        <v>98</v>
      </c>
    </row>
    <row r="17" spans="1:23" ht="21">
      <c r="A17" s="237">
        <v>11.39</v>
      </c>
      <c r="B17" s="168">
        <v>98</v>
      </c>
      <c r="C17" s="49"/>
      <c r="D17" s="238">
        <v>9.5399999999999991</v>
      </c>
      <c r="E17" s="167">
        <v>98</v>
      </c>
      <c r="G17" s="228">
        <v>12.24</v>
      </c>
      <c r="H17" s="158">
        <v>99</v>
      </c>
      <c r="I17" s="159"/>
      <c r="J17" s="230">
        <v>7.09</v>
      </c>
      <c r="K17" s="160">
        <v>98</v>
      </c>
      <c r="M17" s="228">
        <v>14.44</v>
      </c>
      <c r="N17" s="158">
        <v>99</v>
      </c>
      <c r="O17" s="159"/>
      <c r="P17" s="230">
        <v>7.54</v>
      </c>
      <c r="Q17" s="160">
        <v>98</v>
      </c>
      <c r="S17" s="252">
        <v>11.14</v>
      </c>
      <c r="T17" s="158">
        <v>98</v>
      </c>
      <c r="U17" s="181"/>
      <c r="V17" s="229">
        <v>9.44</v>
      </c>
      <c r="W17" s="160">
        <v>98</v>
      </c>
    </row>
    <row r="18" spans="1:23" ht="21">
      <c r="A18" s="237">
        <v>11.4</v>
      </c>
      <c r="B18" s="168">
        <v>98</v>
      </c>
      <c r="C18" s="49"/>
      <c r="D18" s="238">
        <v>9.5500000000000007</v>
      </c>
      <c r="E18" s="167">
        <v>98</v>
      </c>
      <c r="G18" s="228">
        <v>12.25</v>
      </c>
      <c r="H18" s="158">
        <v>99</v>
      </c>
      <c r="I18" s="159"/>
      <c r="J18" s="230">
        <v>7.1</v>
      </c>
      <c r="K18" s="160">
        <v>98</v>
      </c>
      <c r="M18" s="228">
        <v>14.45</v>
      </c>
      <c r="N18" s="158">
        <v>99</v>
      </c>
      <c r="O18" s="159"/>
      <c r="P18" s="230">
        <v>7.55</v>
      </c>
      <c r="Q18" s="160">
        <v>98</v>
      </c>
      <c r="S18" s="252">
        <v>11.15</v>
      </c>
      <c r="T18" s="158">
        <v>98</v>
      </c>
      <c r="U18" s="181"/>
      <c r="V18" s="229">
        <v>9.4499999999999993</v>
      </c>
      <c r="W18" s="160">
        <v>98</v>
      </c>
    </row>
    <row r="19" spans="1:23" ht="21">
      <c r="A19" s="237">
        <v>11.41</v>
      </c>
      <c r="B19" s="168">
        <v>98</v>
      </c>
      <c r="C19" s="49"/>
      <c r="D19" s="238">
        <v>9.56</v>
      </c>
      <c r="E19" s="167">
        <v>98</v>
      </c>
      <c r="G19" s="228">
        <v>12.26</v>
      </c>
      <c r="H19" s="158">
        <v>98</v>
      </c>
      <c r="I19" s="159"/>
      <c r="J19" s="230">
        <v>7.11</v>
      </c>
      <c r="K19" s="160">
        <v>98</v>
      </c>
      <c r="M19" s="228">
        <v>14.46</v>
      </c>
      <c r="N19" s="158">
        <v>99</v>
      </c>
      <c r="O19" s="159"/>
      <c r="P19" s="230">
        <v>7.56</v>
      </c>
      <c r="Q19" s="160">
        <v>98</v>
      </c>
      <c r="S19" s="252">
        <v>11.16</v>
      </c>
      <c r="T19" s="158">
        <v>98</v>
      </c>
      <c r="U19" s="181"/>
      <c r="V19" s="229">
        <v>9.4600000000000009</v>
      </c>
      <c r="W19" s="160">
        <v>98</v>
      </c>
    </row>
    <row r="20" spans="1:23" ht="21">
      <c r="A20" s="237">
        <v>11.42</v>
      </c>
      <c r="B20" s="168">
        <v>98</v>
      </c>
      <c r="C20" s="49"/>
      <c r="D20" s="238">
        <v>9.57</v>
      </c>
      <c r="E20" s="167">
        <v>97</v>
      </c>
      <c r="G20" s="228">
        <v>12.27</v>
      </c>
      <c r="H20" s="158">
        <v>98</v>
      </c>
      <c r="I20" s="159"/>
      <c r="J20" s="230">
        <v>7.12</v>
      </c>
      <c r="K20" s="160">
        <v>98</v>
      </c>
      <c r="M20" s="228">
        <v>14.47</v>
      </c>
      <c r="N20" s="158">
        <v>99</v>
      </c>
      <c r="O20" s="159"/>
      <c r="P20" s="230">
        <v>7.57</v>
      </c>
      <c r="Q20" s="160">
        <v>98</v>
      </c>
      <c r="S20" s="252">
        <v>11.17</v>
      </c>
      <c r="T20" s="158">
        <v>98</v>
      </c>
      <c r="U20" s="181"/>
      <c r="V20" s="229">
        <v>9.4700000000000006</v>
      </c>
      <c r="W20" s="160">
        <v>98</v>
      </c>
    </row>
    <row r="21" spans="1:23" ht="21">
      <c r="A21" s="237">
        <v>11.43</v>
      </c>
      <c r="B21" s="168">
        <v>98</v>
      </c>
      <c r="C21" s="49"/>
      <c r="D21" s="238">
        <v>9.58</v>
      </c>
      <c r="E21" s="167">
        <v>97</v>
      </c>
      <c r="G21" s="228">
        <v>12.28</v>
      </c>
      <c r="H21" s="158">
        <v>98</v>
      </c>
      <c r="I21" s="159"/>
      <c r="J21" s="230">
        <v>7.13</v>
      </c>
      <c r="K21" s="160">
        <v>98</v>
      </c>
      <c r="M21" s="228">
        <v>14.48</v>
      </c>
      <c r="N21" s="158">
        <v>99</v>
      </c>
      <c r="O21" s="159"/>
      <c r="P21" s="230">
        <v>7.58</v>
      </c>
      <c r="Q21" s="160">
        <v>98</v>
      </c>
      <c r="S21" s="252">
        <v>11.18</v>
      </c>
      <c r="T21" s="158">
        <v>98</v>
      </c>
      <c r="U21" s="181"/>
      <c r="V21" s="229">
        <v>9.48</v>
      </c>
      <c r="W21" s="160">
        <v>98</v>
      </c>
    </row>
    <row r="22" spans="1:23" ht="21">
      <c r="A22" s="237">
        <v>11.44</v>
      </c>
      <c r="B22" s="168">
        <v>98</v>
      </c>
      <c r="C22" s="49"/>
      <c r="D22" s="238">
        <v>9.59</v>
      </c>
      <c r="E22" s="167">
        <v>97</v>
      </c>
      <c r="G22" s="228">
        <v>12.29</v>
      </c>
      <c r="H22" s="158">
        <v>98</v>
      </c>
      <c r="I22" s="159"/>
      <c r="J22" s="230">
        <v>7.14</v>
      </c>
      <c r="K22" s="160">
        <v>98</v>
      </c>
      <c r="M22" s="228">
        <v>14.49</v>
      </c>
      <c r="N22" s="158">
        <v>99</v>
      </c>
      <c r="O22" s="159"/>
      <c r="P22" s="230">
        <v>7.59</v>
      </c>
      <c r="Q22" s="160">
        <v>98</v>
      </c>
      <c r="S22" s="252">
        <v>11.19</v>
      </c>
      <c r="T22" s="158">
        <v>98</v>
      </c>
      <c r="U22" s="181"/>
      <c r="V22" s="229">
        <v>9.49</v>
      </c>
      <c r="W22" s="160">
        <v>98</v>
      </c>
    </row>
    <row r="23" spans="1:23" ht="21">
      <c r="A23" s="237">
        <v>11.45</v>
      </c>
      <c r="B23" s="168">
        <v>98</v>
      </c>
      <c r="C23" s="49"/>
      <c r="D23" s="238">
        <v>10</v>
      </c>
      <c r="E23" s="167">
        <v>97</v>
      </c>
      <c r="G23" s="228">
        <v>12.3</v>
      </c>
      <c r="H23" s="158">
        <v>98</v>
      </c>
      <c r="I23" s="159"/>
      <c r="J23" s="230">
        <v>7.15</v>
      </c>
      <c r="K23" s="160">
        <v>98</v>
      </c>
      <c r="M23" s="228">
        <v>14.5</v>
      </c>
      <c r="N23" s="158">
        <v>99</v>
      </c>
      <c r="O23" s="159"/>
      <c r="P23" s="230">
        <v>8</v>
      </c>
      <c r="Q23" s="160">
        <v>98</v>
      </c>
      <c r="S23" s="252">
        <v>11.2</v>
      </c>
      <c r="T23" s="158">
        <v>98</v>
      </c>
      <c r="U23" s="181"/>
      <c r="V23" s="229">
        <v>9.5</v>
      </c>
      <c r="W23" s="160">
        <v>98</v>
      </c>
    </row>
    <row r="24" spans="1:23" ht="21">
      <c r="A24" s="237">
        <v>11.46</v>
      </c>
      <c r="B24" s="168">
        <v>97</v>
      </c>
      <c r="C24" s="49"/>
      <c r="D24" s="238">
        <v>10.01</v>
      </c>
      <c r="E24" s="167">
        <v>97</v>
      </c>
      <c r="G24" s="228">
        <v>12.31</v>
      </c>
      <c r="H24" s="158">
        <v>98</v>
      </c>
      <c r="I24" s="159"/>
      <c r="J24" s="230">
        <v>7.16</v>
      </c>
      <c r="K24" s="160">
        <v>97</v>
      </c>
      <c r="M24" s="228">
        <v>14.51</v>
      </c>
      <c r="N24" s="158">
        <v>98</v>
      </c>
      <c r="O24" s="159"/>
      <c r="P24" s="230">
        <v>8.01</v>
      </c>
      <c r="Q24" s="160">
        <v>97</v>
      </c>
      <c r="S24" s="252">
        <v>11.21</v>
      </c>
      <c r="T24" s="158">
        <v>97</v>
      </c>
      <c r="U24" s="181"/>
      <c r="V24" s="229">
        <v>9.51</v>
      </c>
      <c r="W24" s="160">
        <v>98</v>
      </c>
    </row>
    <row r="25" spans="1:23" ht="21">
      <c r="A25" s="237">
        <v>11.47</v>
      </c>
      <c r="B25" s="168">
        <v>97</v>
      </c>
      <c r="C25" s="49"/>
      <c r="D25" s="238">
        <v>10.02</v>
      </c>
      <c r="E25" s="167">
        <v>97</v>
      </c>
      <c r="G25" s="228">
        <v>12.32</v>
      </c>
      <c r="H25" s="158">
        <v>98</v>
      </c>
      <c r="I25" s="159"/>
      <c r="J25" s="230">
        <v>7.17</v>
      </c>
      <c r="K25" s="160">
        <v>97</v>
      </c>
      <c r="M25" s="228">
        <v>14.52</v>
      </c>
      <c r="N25" s="158">
        <v>98</v>
      </c>
      <c r="O25" s="159"/>
      <c r="P25" s="230">
        <v>8.02</v>
      </c>
      <c r="Q25" s="160">
        <v>97</v>
      </c>
      <c r="S25" s="252">
        <v>11.22</v>
      </c>
      <c r="T25" s="158">
        <v>97</v>
      </c>
      <c r="U25" s="181"/>
      <c r="V25" s="229">
        <v>9.52</v>
      </c>
      <c r="W25" s="160">
        <v>98</v>
      </c>
    </row>
    <row r="26" spans="1:23" ht="21">
      <c r="A26" s="237">
        <v>11.48</v>
      </c>
      <c r="B26" s="168">
        <v>97</v>
      </c>
      <c r="C26" s="49"/>
      <c r="D26" s="238">
        <v>10.029999999999999</v>
      </c>
      <c r="E26" s="167">
        <v>97</v>
      </c>
      <c r="G26" s="228">
        <v>12.33</v>
      </c>
      <c r="H26" s="158">
        <v>98</v>
      </c>
      <c r="I26" s="159"/>
      <c r="J26" s="230">
        <v>7.18</v>
      </c>
      <c r="K26" s="160">
        <v>97</v>
      </c>
      <c r="M26" s="228">
        <v>14.53</v>
      </c>
      <c r="N26" s="158">
        <v>98</v>
      </c>
      <c r="O26" s="159"/>
      <c r="P26" s="230">
        <v>8.0299999999999994</v>
      </c>
      <c r="Q26" s="160">
        <v>97</v>
      </c>
      <c r="S26" s="252">
        <v>11.23</v>
      </c>
      <c r="T26" s="158">
        <v>97</v>
      </c>
      <c r="U26" s="181"/>
      <c r="V26" s="229">
        <v>9.5299999999999994</v>
      </c>
      <c r="W26" s="160">
        <v>98</v>
      </c>
    </row>
    <row r="27" spans="1:23" ht="21">
      <c r="A27" s="237">
        <v>11.49</v>
      </c>
      <c r="B27" s="168">
        <v>97</v>
      </c>
      <c r="C27" s="49"/>
      <c r="D27" s="238">
        <v>10.039999999999999</v>
      </c>
      <c r="E27" s="167">
        <v>97</v>
      </c>
      <c r="G27" s="228">
        <v>12.34</v>
      </c>
      <c r="H27" s="158">
        <v>98</v>
      </c>
      <c r="I27" s="159"/>
      <c r="J27" s="230">
        <v>7.19</v>
      </c>
      <c r="K27" s="160">
        <v>97</v>
      </c>
      <c r="M27" s="228">
        <v>14.54</v>
      </c>
      <c r="N27" s="158">
        <v>98</v>
      </c>
      <c r="O27" s="159"/>
      <c r="P27" s="230">
        <v>8.0399999999999991</v>
      </c>
      <c r="Q27" s="160">
        <v>97</v>
      </c>
      <c r="S27" s="252">
        <v>11.24</v>
      </c>
      <c r="T27" s="158">
        <v>97</v>
      </c>
      <c r="U27" s="181"/>
      <c r="V27" s="229">
        <v>9.5399999999999991</v>
      </c>
      <c r="W27" s="160">
        <v>98</v>
      </c>
    </row>
    <row r="28" spans="1:23" ht="21">
      <c r="A28" s="237">
        <v>11.5</v>
      </c>
      <c r="B28" s="168">
        <v>97</v>
      </c>
      <c r="C28" s="49"/>
      <c r="D28" s="238">
        <v>10.050000000000001</v>
      </c>
      <c r="E28" s="167">
        <v>96</v>
      </c>
      <c r="G28" s="228">
        <v>12.35</v>
      </c>
      <c r="H28" s="158">
        <v>98</v>
      </c>
      <c r="I28" s="159"/>
      <c r="J28" s="230">
        <v>7.2</v>
      </c>
      <c r="K28" s="160">
        <v>97</v>
      </c>
      <c r="M28" s="228">
        <v>14.55</v>
      </c>
      <c r="N28" s="158">
        <v>98</v>
      </c>
      <c r="O28" s="159"/>
      <c r="P28" s="230">
        <v>8.0500000000000007</v>
      </c>
      <c r="Q28" s="160">
        <v>97</v>
      </c>
      <c r="S28" s="252">
        <v>11.25</v>
      </c>
      <c r="T28" s="158">
        <v>97</v>
      </c>
      <c r="U28" s="181"/>
      <c r="V28" s="229">
        <v>9.5500000000000007</v>
      </c>
      <c r="W28" s="160">
        <v>98</v>
      </c>
    </row>
    <row r="29" spans="1:23" ht="21">
      <c r="A29" s="237">
        <v>11.51</v>
      </c>
      <c r="B29" s="168">
        <v>97</v>
      </c>
      <c r="C29" s="49"/>
      <c r="D29" s="238">
        <v>10.06</v>
      </c>
      <c r="E29" s="167">
        <v>96</v>
      </c>
      <c r="G29" s="228">
        <v>12.36</v>
      </c>
      <c r="H29" s="158">
        <v>98</v>
      </c>
      <c r="I29" s="159"/>
      <c r="J29" s="230">
        <v>7.21</v>
      </c>
      <c r="K29" s="160">
        <v>97</v>
      </c>
      <c r="M29" s="228">
        <v>14.56</v>
      </c>
      <c r="N29" s="158">
        <v>98</v>
      </c>
      <c r="O29" s="159"/>
      <c r="P29" s="230">
        <v>8.06</v>
      </c>
      <c r="Q29" s="160">
        <v>97</v>
      </c>
      <c r="S29" s="252">
        <v>11.26</v>
      </c>
      <c r="T29" s="158">
        <v>97</v>
      </c>
      <c r="U29" s="181"/>
      <c r="V29" s="229">
        <v>9.56</v>
      </c>
      <c r="W29" s="160">
        <v>97</v>
      </c>
    </row>
    <row r="30" spans="1:23" ht="21">
      <c r="A30" s="237">
        <v>11.52</v>
      </c>
      <c r="B30" s="168">
        <v>97</v>
      </c>
      <c r="C30" s="49"/>
      <c r="D30" s="238">
        <v>10.07</v>
      </c>
      <c r="E30" s="167">
        <v>96</v>
      </c>
      <c r="G30" s="228">
        <v>12.37</v>
      </c>
      <c r="H30" s="158">
        <v>98</v>
      </c>
      <c r="I30" s="159"/>
      <c r="J30" s="230">
        <v>7.22</v>
      </c>
      <c r="K30" s="160">
        <v>97</v>
      </c>
      <c r="M30" s="228">
        <v>14.57</v>
      </c>
      <c r="N30" s="158">
        <v>98</v>
      </c>
      <c r="O30" s="159"/>
      <c r="P30" s="230">
        <v>8.07</v>
      </c>
      <c r="Q30" s="160">
        <v>97</v>
      </c>
      <c r="S30" s="252">
        <v>11.27</v>
      </c>
      <c r="T30" s="158">
        <v>97</v>
      </c>
      <c r="U30" s="181"/>
      <c r="V30" s="229">
        <v>9.57</v>
      </c>
      <c r="W30" s="160">
        <v>97</v>
      </c>
    </row>
    <row r="31" spans="1:23" ht="21">
      <c r="A31" s="237">
        <v>11.53</v>
      </c>
      <c r="B31" s="168">
        <v>97</v>
      </c>
      <c r="C31" s="49"/>
      <c r="D31" s="238">
        <v>10.08</v>
      </c>
      <c r="E31" s="167">
        <v>96</v>
      </c>
      <c r="G31" s="228">
        <v>12.38</v>
      </c>
      <c r="H31" s="158">
        <v>98</v>
      </c>
      <c r="I31" s="159"/>
      <c r="J31" s="230">
        <v>7.23</v>
      </c>
      <c r="K31" s="160">
        <v>97</v>
      </c>
      <c r="M31" s="228">
        <v>14.58</v>
      </c>
      <c r="N31" s="158">
        <v>98</v>
      </c>
      <c r="O31" s="159"/>
      <c r="P31" s="230">
        <v>8.08</v>
      </c>
      <c r="Q31" s="160">
        <v>97</v>
      </c>
      <c r="S31" s="252">
        <v>11.28</v>
      </c>
      <c r="T31" s="158">
        <v>97</v>
      </c>
      <c r="U31" s="181"/>
      <c r="V31" s="229">
        <v>9.58</v>
      </c>
      <c r="W31" s="160">
        <v>97</v>
      </c>
    </row>
    <row r="32" spans="1:23" ht="21">
      <c r="A32" s="237">
        <v>11.54</v>
      </c>
      <c r="B32" s="168">
        <v>97</v>
      </c>
      <c r="C32" s="49"/>
      <c r="D32" s="238">
        <v>10.09</v>
      </c>
      <c r="E32" s="167">
        <v>96</v>
      </c>
      <c r="G32" s="228">
        <v>12.39</v>
      </c>
      <c r="H32" s="158">
        <v>98</v>
      </c>
      <c r="I32" s="159"/>
      <c r="J32" s="230">
        <v>7.24</v>
      </c>
      <c r="K32" s="160">
        <v>97</v>
      </c>
      <c r="M32" s="228">
        <v>14.59</v>
      </c>
      <c r="N32" s="158">
        <v>98</v>
      </c>
      <c r="O32" s="159"/>
      <c r="P32" s="230">
        <v>8.09</v>
      </c>
      <c r="Q32" s="160">
        <v>97</v>
      </c>
      <c r="S32" s="252">
        <v>11.29</v>
      </c>
      <c r="T32" s="158">
        <v>97</v>
      </c>
      <c r="U32" s="181"/>
      <c r="V32" s="229">
        <v>9.59</v>
      </c>
      <c r="W32" s="160">
        <v>97</v>
      </c>
    </row>
    <row r="33" spans="1:23" ht="21">
      <c r="A33" s="237">
        <v>11.55</v>
      </c>
      <c r="B33" s="168">
        <v>97</v>
      </c>
      <c r="C33" s="49"/>
      <c r="D33" s="238">
        <v>10.1</v>
      </c>
      <c r="E33" s="167">
        <v>96</v>
      </c>
      <c r="G33" s="228">
        <v>12.4</v>
      </c>
      <c r="H33" s="158">
        <v>98</v>
      </c>
      <c r="I33" s="159"/>
      <c r="J33" s="230">
        <v>7.25</v>
      </c>
      <c r="K33" s="160">
        <v>97</v>
      </c>
      <c r="M33" s="228">
        <v>15</v>
      </c>
      <c r="N33" s="158">
        <v>98</v>
      </c>
      <c r="O33" s="159"/>
      <c r="P33" s="230">
        <v>8.1</v>
      </c>
      <c r="Q33" s="160">
        <v>97</v>
      </c>
      <c r="S33" s="252">
        <v>11.3</v>
      </c>
      <c r="T33" s="158">
        <v>97</v>
      </c>
      <c r="U33" s="181"/>
      <c r="V33" s="229">
        <v>10</v>
      </c>
      <c r="W33" s="160">
        <v>97</v>
      </c>
    </row>
    <row r="34" spans="1:23" ht="21">
      <c r="A34" s="237">
        <v>11.56</v>
      </c>
      <c r="B34" s="168">
        <v>97</v>
      </c>
      <c r="C34" s="49"/>
      <c r="D34" s="238">
        <v>10.11</v>
      </c>
      <c r="E34" s="167">
        <v>96</v>
      </c>
      <c r="G34" s="228">
        <v>12.41</v>
      </c>
      <c r="H34" s="158">
        <v>97</v>
      </c>
      <c r="I34" s="159"/>
      <c r="J34" s="230">
        <v>7.26</v>
      </c>
      <c r="K34" s="160">
        <v>97</v>
      </c>
      <c r="M34" s="228">
        <v>15.01</v>
      </c>
      <c r="N34" s="158">
        <v>98</v>
      </c>
      <c r="O34" s="159"/>
      <c r="P34" s="230">
        <v>8.11</v>
      </c>
      <c r="Q34" s="160">
        <v>97</v>
      </c>
      <c r="S34" s="252">
        <v>11.31</v>
      </c>
      <c r="T34" s="158">
        <v>97</v>
      </c>
      <c r="U34" s="181"/>
      <c r="V34" s="229">
        <v>10.01</v>
      </c>
      <c r="W34" s="160">
        <v>97</v>
      </c>
    </row>
    <row r="35" spans="1:23" ht="21">
      <c r="A35" s="237">
        <v>11.57</v>
      </c>
      <c r="B35" s="168">
        <v>96</v>
      </c>
      <c r="C35" s="49"/>
      <c r="D35" s="238">
        <v>10.119999999999999</v>
      </c>
      <c r="E35" s="167">
        <v>96</v>
      </c>
      <c r="G35" s="228">
        <v>12.42</v>
      </c>
      <c r="H35" s="158">
        <v>97</v>
      </c>
      <c r="I35" s="159"/>
      <c r="J35" s="230">
        <v>7.27</v>
      </c>
      <c r="K35" s="160">
        <v>96</v>
      </c>
      <c r="M35" s="228">
        <v>15.02</v>
      </c>
      <c r="N35" s="158">
        <v>98</v>
      </c>
      <c r="O35" s="159"/>
      <c r="P35" s="230">
        <v>8.1199999999999992</v>
      </c>
      <c r="Q35" s="160">
        <v>96</v>
      </c>
      <c r="S35" s="252">
        <v>11.32</v>
      </c>
      <c r="T35" s="158">
        <v>96</v>
      </c>
      <c r="U35" s="181"/>
      <c r="V35" s="229">
        <v>10.02</v>
      </c>
      <c r="W35" s="160">
        <v>97</v>
      </c>
    </row>
    <row r="36" spans="1:23" ht="21">
      <c r="A36" s="237">
        <v>11.58</v>
      </c>
      <c r="B36" s="168">
        <v>96</v>
      </c>
      <c r="C36" s="49"/>
      <c r="D36" s="238">
        <v>10.130000000000001</v>
      </c>
      <c r="E36" s="167">
        <v>95</v>
      </c>
      <c r="G36" s="228">
        <v>12.43</v>
      </c>
      <c r="H36" s="158">
        <v>97</v>
      </c>
      <c r="I36" s="159"/>
      <c r="J36" s="230">
        <v>7.28</v>
      </c>
      <c r="K36" s="160">
        <v>96</v>
      </c>
      <c r="M36" s="228">
        <v>15.03</v>
      </c>
      <c r="N36" s="158">
        <v>98</v>
      </c>
      <c r="O36" s="159"/>
      <c r="P36" s="230">
        <v>8.1300000000000008</v>
      </c>
      <c r="Q36" s="160">
        <v>96</v>
      </c>
      <c r="S36" s="252">
        <v>11.33</v>
      </c>
      <c r="T36" s="158">
        <v>96</v>
      </c>
      <c r="U36" s="181"/>
      <c r="V36" s="229">
        <v>10.029999999999999</v>
      </c>
      <c r="W36" s="160">
        <v>97</v>
      </c>
    </row>
    <row r="37" spans="1:23" ht="21">
      <c r="A37" s="237">
        <v>11.59</v>
      </c>
      <c r="B37" s="168">
        <v>96</v>
      </c>
      <c r="C37" s="49"/>
      <c r="D37" s="238">
        <v>10.14</v>
      </c>
      <c r="E37" s="167">
        <v>95</v>
      </c>
      <c r="G37" s="228">
        <v>12.44</v>
      </c>
      <c r="H37" s="158">
        <v>97</v>
      </c>
      <c r="I37" s="159"/>
      <c r="J37" s="230">
        <v>7.29</v>
      </c>
      <c r="K37" s="160">
        <v>96</v>
      </c>
      <c r="M37" s="228">
        <v>15.04</v>
      </c>
      <c r="N37" s="158">
        <v>98</v>
      </c>
      <c r="O37" s="159"/>
      <c r="P37" s="230">
        <v>8.14</v>
      </c>
      <c r="Q37" s="160">
        <v>96</v>
      </c>
      <c r="S37" s="252">
        <v>11.34</v>
      </c>
      <c r="T37" s="158">
        <v>96</v>
      </c>
      <c r="U37" s="181"/>
      <c r="V37" s="229">
        <v>10.039999999999999</v>
      </c>
      <c r="W37" s="160">
        <v>97</v>
      </c>
    </row>
    <row r="38" spans="1:23" ht="21">
      <c r="A38" s="237">
        <v>12</v>
      </c>
      <c r="B38" s="168">
        <v>96</v>
      </c>
      <c r="C38" s="49"/>
      <c r="D38" s="238">
        <v>10.15</v>
      </c>
      <c r="E38" s="167">
        <v>95</v>
      </c>
      <c r="G38" s="228">
        <v>12.45</v>
      </c>
      <c r="H38" s="158">
        <v>97</v>
      </c>
      <c r="I38" s="159"/>
      <c r="J38" s="230">
        <v>7.3</v>
      </c>
      <c r="K38" s="160">
        <v>96</v>
      </c>
      <c r="M38" s="228">
        <v>15.05</v>
      </c>
      <c r="N38" s="158">
        <v>98</v>
      </c>
      <c r="O38" s="159"/>
      <c r="P38" s="230">
        <v>8.15</v>
      </c>
      <c r="Q38" s="160">
        <v>96</v>
      </c>
      <c r="S38" s="252">
        <v>11.35</v>
      </c>
      <c r="T38" s="158">
        <v>96</v>
      </c>
      <c r="U38" s="181"/>
      <c r="V38" s="229">
        <v>10.050000000000001</v>
      </c>
      <c r="W38" s="160">
        <v>97</v>
      </c>
    </row>
    <row r="39" spans="1:23" ht="21">
      <c r="A39" s="237">
        <v>12.01</v>
      </c>
      <c r="B39" s="168">
        <v>96</v>
      </c>
      <c r="C39" s="49"/>
      <c r="D39" s="238">
        <v>10.16</v>
      </c>
      <c r="E39" s="167">
        <v>95</v>
      </c>
      <c r="G39" s="228">
        <v>12.46</v>
      </c>
      <c r="H39" s="158">
        <v>97</v>
      </c>
      <c r="I39" s="159"/>
      <c r="J39" s="230">
        <v>7.31</v>
      </c>
      <c r="K39" s="160">
        <v>96</v>
      </c>
      <c r="M39" s="228">
        <v>15.06</v>
      </c>
      <c r="N39" s="158">
        <v>98</v>
      </c>
      <c r="O39" s="159"/>
      <c r="P39" s="230">
        <v>8.16</v>
      </c>
      <c r="Q39" s="160">
        <v>96</v>
      </c>
      <c r="S39" s="252">
        <v>11.36</v>
      </c>
      <c r="T39" s="158">
        <v>96</v>
      </c>
      <c r="U39" s="181"/>
      <c r="V39" s="229">
        <v>10.06</v>
      </c>
      <c r="W39" s="160">
        <v>97</v>
      </c>
    </row>
    <row r="40" spans="1:23" ht="21">
      <c r="A40" s="237">
        <v>12.02</v>
      </c>
      <c r="B40" s="168">
        <v>96</v>
      </c>
      <c r="C40" s="49"/>
      <c r="D40" s="238">
        <v>10.17</v>
      </c>
      <c r="E40" s="167">
        <v>95</v>
      </c>
      <c r="G40" s="228">
        <v>12.47</v>
      </c>
      <c r="H40" s="158">
        <v>97</v>
      </c>
      <c r="I40" s="159"/>
      <c r="J40" s="230">
        <v>7.32</v>
      </c>
      <c r="K40" s="160">
        <v>96</v>
      </c>
      <c r="M40" s="228">
        <v>15.07</v>
      </c>
      <c r="N40" s="158">
        <v>98</v>
      </c>
      <c r="O40" s="159"/>
      <c r="P40" s="230">
        <v>8.17</v>
      </c>
      <c r="Q40" s="160">
        <v>96</v>
      </c>
      <c r="S40" s="252">
        <v>11.37</v>
      </c>
      <c r="T40" s="158">
        <v>96</v>
      </c>
      <c r="U40" s="181"/>
      <c r="V40" s="229">
        <v>10.07</v>
      </c>
      <c r="W40" s="160">
        <v>97</v>
      </c>
    </row>
    <row r="41" spans="1:23" ht="21">
      <c r="A41" s="237">
        <v>12.03</v>
      </c>
      <c r="B41" s="168">
        <v>96</v>
      </c>
      <c r="C41" s="49"/>
      <c r="D41" s="238">
        <v>10.18</v>
      </c>
      <c r="E41" s="167">
        <v>95</v>
      </c>
      <c r="G41" s="228">
        <v>12.48</v>
      </c>
      <c r="H41" s="158">
        <v>97</v>
      </c>
      <c r="I41" s="159"/>
      <c r="J41" s="230">
        <v>7.33</v>
      </c>
      <c r="K41" s="160">
        <v>96</v>
      </c>
      <c r="M41" s="228">
        <v>15.08</v>
      </c>
      <c r="N41" s="158">
        <v>98</v>
      </c>
      <c r="O41" s="159"/>
      <c r="P41" s="230">
        <v>8.18</v>
      </c>
      <c r="Q41" s="160">
        <v>96</v>
      </c>
      <c r="S41" s="252">
        <v>11.38</v>
      </c>
      <c r="T41" s="158">
        <v>96</v>
      </c>
      <c r="U41" s="181"/>
      <c r="V41" s="229">
        <v>10.08</v>
      </c>
      <c r="W41" s="160">
        <v>97</v>
      </c>
    </row>
    <row r="42" spans="1:23" ht="21">
      <c r="A42" s="237">
        <v>12.04</v>
      </c>
      <c r="B42" s="168">
        <v>96</v>
      </c>
      <c r="C42" s="49"/>
      <c r="D42" s="238">
        <v>10.19</v>
      </c>
      <c r="E42" s="167">
        <v>95</v>
      </c>
      <c r="G42" s="228">
        <v>12.49</v>
      </c>
      <c r="H42" s="158">
        <v>97</v>
      </c>
      <c r="I42" s="159"/>
      <c r="J42" s="230">
        <v>7.34</v>
      </c>
      <c r="K42" s="160">
        <v>96</v>
      </c>
      <c r="M42" s="228">
        <v>15.09</v>
      </c>
      <c r="N42" s="158">
        <v>98</v>
      </c>
      <c r="O42" s="159"/>
      <c r="P42" s="230">
        <v>8.19</v>
      </c>
      <c r="Q42" s="160">
        <v>96</v>
      </c>
      <c r="S42" s="252">
        <v>11.39</v>
      </c>
      <c r="T42" s="158">
        <v>96</v>
      </c>
      <c r="U42" s="181"/>
      <c r="V42" s="229">
        <v>10.09</v>
      </c>
      <c r="W42" s="160">
        <v>97</v>
      </c>
    </row>
    <row r="43" spans="1:23" ht="21">
      <c r="A43" s="237">
        <v>12.05</v>
      </c>
      <c r="B43" s="168">
        <v>96</v>
      </c>
      <c r="C43" s="49"/>
      <c r="D43" s="238">
        <v>10.199999999999999</v>
      </c>
      <c r="E43" s="167">
        <v>95</v>
      </c>
      <c r="G43" s="228">
        <v>12.5</v>
      </c>
      <c r="H43" s="158">
        <v>97</v>
      </c>
      <c r="I43" s="159"/>
      <c r="J43" s="230">
        <v>7.35</v>
      </c>
      <c r="K43" s="160">
        <v>96</v>
      </c>
      <c r="M43" s="228">
        <v>15.1</v>
      </c>
      <c r="N43" s="158">
        <v>98</v>
      </c>
      <c r="O43" s="159"/>
      <c r="P43" s="230">
        <v>8.1999999999999993</v>
      </c>
      <c r="Q43" s="160">
        <v>96</v>
      </c>
      <c r="S43" s="252">
        <v>11.4</v>
      </c>
      <c r="T43" s="158">
        <v>96</v>
      </c>
      <c r="U43" s="181"/>
      <c r="V43" s="229">
        <v>10.1</v>
      </c>
      <c r="W43" s="160">
        <v>97</v>
      </c>
    </row>
    <row r="44" spans="1:23" ht="21">
      <c r="A44" s="237">
        <v>12.06</v>
      </c>
      <c r="B44" s="168">
        <v>96</v>
      </c>
      <c r="C44" s="49"/>
      <c r="D44" s="238">
        <v>10.210000000000001</v>
      </c>
      <c r="E44" s="167">
        <v>95</v>
      </c>
      <c r="G44" s="228">
        <v>12.51</v>
      </c>
      <c r="H44" s="158">
        <v>97</v>
      </c>
      <c r="I44" s="159"/>
      <c r="J44" s="230">
        <v>7.36</v>
      </c>
      <c r="K44" s="160">
        <v>96</v>
      </c>
      <c r="M44" s="228">
        <v>15.11</v>
      </c>
      <c r="N44" s="158">
        <v>97</v>
      </c>
      <c r="O44" s="159"/>
      <c r="P44" s="230">
        <v>8.2100000000000009</v>
      </c>
      <c r="Q44" s="160">
        <v>96</v>
      </c>
      <c r="S44" s="252">
        <v>11.41</v>
      </c>
      <c r="T44" s="158">
        <v>96</v>
      </c>
      <c r="U44" s="181"/>
      <c r="V44" s="229">
        <v>10.11</v>
      </c>
      <c r="W44" s="160">
        <v>96</v>
      </c>
    </row>
    <row r="45" spans="1:23" ht="21">
      <c r="A45" s="237">
        <v>12.07</v>
      </c>
      <c r="B45" s="168">
        <v>96</v>
      </c>
      <c r="C45" s="49"/>
      <c r="D45" s="238">
        <v>10.220000000000001</v>
      </c>
      <c r="E45" s="167">
        <v>94</v>
      </c>
      <c r="G45" s="228">
        <v>12.52</v>
      </c>
      <c r="H45" s="158">
        <v>97</v>
      </c>
      <c r="I45" s="159"/>
      <c r="J45" s="230">
        <v>7.37</v>
      </c>
      <c r="K45" s="160">
        <v>96</v>
      </c>
      <c r="M45" s="228">
        <v>15.12</v>
      </c>
      <c r="N45" s="158">
        <v>97</v>
      </c>
      <c r="O45" s="159"/>
      <c r="P45" s="230">
        <v>8.2200000000000006</v>
      </c>
      <c r="Q45" s="160">
        <v>96</v>
      </c>
      <c r="S45" s="252">
        <v>11.42</v>
      </c>
      <c r="T45" s="158">
        <v>96</v>
      </c>
      <c r="U45" s="181"/>
      <c r="V45" s="229">
        <v>10.119999999999999</v>
      </c>
      <c r="W45" s="160">
        <v>96</v>
      </c>
    </row>
    <row r="46" spans="1:23" ht="21">
      <c r="A46" s="237">
        <v>12.08</v>
      </c>
      <c r="B46" s="168">
        <v>95</v>
      </c>
      <c r="C46" s="49"/>
      <c r="D46" s="238">
        <v>10.23</v>
      </c>
      <c r="E46" s="167">
        <v>94</v>
      </c>
      <c r="G46" s="228">
        <v>12.53</v>
      </c>
      <c r="H46" s="158">
        <v>97</v>
      </c>
      <c r="I46" s="159"/>
      <c r="J46" s="230">
        <v>7.38</v>
      </c>
      <c r="K46" s="160">
        <v>95</v>
      </c>
      <c r="M46" s="228">
        <v>15.13</v>
      </c>
      <c r="N46" s="158">
        <v>97</v>
      </c>
      <c r="O46" s="159"/>
      <c r="P46" s="230">
        <v>8.23</v>
      </c>
      <c r="Q46" s="160">
        <v>95</v>
      </c>
      <c r="S46" s="252">
        <v>11.43</v>
      </c>
      <c r="T46" s="158">
        <v>95</v>
      </c>
      <c r="U46" s="181"/>
      <c r="V46" s="229">
        <v>10.130000000000001</v>
      </c>
      <c r="W46" s="160">
        <v>96</v>
      </c>
    </row>
    <row r="47" spans="1:23" ht="21">
      <c r="A47" s="237">
        <v>12.09</v>
      </c>
      <c r="B47" s="168">
        <v>95</v>
      </c>
      <c r="C47" s="49"/>
      <c r="D47" s="238">
        <v>10.24</v>
      </c>
      <c r="E47" s="167">
        <v>94</v>
      </c>
      <c r="G47" s="228">
        <v>12.54</v>
      </c>
      <c r="H47" s="158">
        <v>97</v>
      </c>
      <c r="I47" s="159"/>
      <c r="J47" s="230">
        <v>7.39</v>
      </c>
      <c r="K47" s="160">
        <v>95</v>
      </c>
      <c r="M47" s="228">
        <v>15.14</v>
      </c>
      <c r="N47" s="158">
        <v>97</v>
      </c>
      <c r="O47" s="159"/>
      <c r="P47" s="230">
        <v>8.24</v>
      </c>
      <c r="Q47" s="160">
        <v>95</v>
      </c>
      <c r="S47" s="252">
        <v>11.44</v>
      </c>
      <c r="T47" s="158">
        <v>95</v>
      </c>
      <c r="U47" s="181"/>
      <c r="V47" s="229">
        <v>10.14</v>
      </c>
      <c r="W47" s="160">
        <v>96</v>
      </c>
    </row>
    <row r="48" spans="1:23" ht="21">
      <c r="A48" s="237">
        <v>12.1</v>
      </c>
      <c r="B48" s="168">
        <v>95</v>
      </c>
      <c r="C48" s="49"/>
      <c r="D48" s="238">
        <v>10.25</v>
      </c>
      <c r="E48" s="167">
        <v>94</v>
      </c>
      <c r="G48" s="228">
        <v>12.55</v>
      </c>
      <c r="H48" s="158">
        <v>97</v>
      </c>
      <c r="I48" s="159"/>
      <c r="J48" s="230">
        <v>7.4</v>
      </c>
      <c r="K48" s="160">
        <v>95</v>
      </c>
      <c r="M48" s="228">
        <v>15.15</v>
      </c>
      <c r="N48" s="158">
        <v>97</v>
      </c>
      <c r="O48" s="159"/>
      <c r="P48" s="230">
        <v>8.25</v>
      </c>
      <c r="Q48" s="160">
        <v>95</v>
      </c>
      <c r="S48" s="252">
        <v>11.45</v>
      </c>
      <c r="T48" s="158">
        <v>95</v>
      </c>
      <c r="U48" s="181"/>
      <c r="V48" s="229">
        <v>10.15</v>
      </c>
      <c r="W48" s="160">
        <v>96</v>
      </c>
    </row>
    <row r="49" spans="1:23" ht="21">
      <c r="A49" s="237">
        <v>12.11</v>
      </c>
      <c r="B49" s="168">
        <v>95</v>
      </c>
      <c r="C49" s="49"/>
      <c r="D49" s="238">
        <v>10.26</v>
      </c>
      <c r="E49" s="167">
        <v>94</v>
      </c>
      <c r="G49" s="228">
        <v>12.56</v>
      </c>
      <c r="H49" s="158">
        <v>96</v>
      </c>
      <c r="I49" s="159"/>
      <c r="J49" s="230">
        <v>7.41</v>
      </c>
      <c r="K49" s="160">
        <v>95</v>
      </c>
      <c r="M49" s="228">
        <v>15.16</v>
      </c>
      <c r="N49" s="158">
        <v>97</v>
      </c>
      <c r="O49" s="159"/>
      <c r="P49" s="230">
        <v>8.26</v>
      </c>
      <c r="Q49" s="160">
        <v>95</v>
      </c>
      <c r="S49" s="252">
        <v>11.46</v>
      </c>
      <c r="T49" s="158">
        <v>95</v>
      </c>
      <c r="U49" s="181"/>
      <c r="V49" s="229">
        <v>10.16</v>
      </c>
      <c r="W49" s="160">
        <v>96</v>
      </c>
    </row>
    <row r="50" spans="1:23" ht="21">
      <c r="A50" s="237">
        <v>12.12</v>
      </c>
      <c r="B50" s="168">
        <v>95</v>
      </c>
      <c r="C50" s="49"/>
      <c r="D50" s="238">
        <v>10.27</v>
      </c>
      <c r="E50" s="167">
        <v>94</v>
      </c>
      <c r="G50" s="228">
        <v>12.57</v>
      </c>
      <c r="H50" s="158">
        <v>96</v>
      </c>
      <c r="I50" s="159"/>
      <c r="J50" s="230">
        <v>7.42</v>
      </c>
      <c r="K50" s="160">
        <v>95</v>
      </c>
      <c r="M50" s="228">
        <v>15.17</v>
      </c>
      <c r="N50" s="158">
        <v>97</v>
      </c>
      <c r="O50" s="159"/>
      <c r="P50" s="230">
        <v>8.27</v>
      </c>
      <c r="Q50" s="160">
        <v>95</v>
      </c>
      <c r="S50" s="252">
        <v>11.47</v>
      </c>
      <c r="T50" s="158">
        <v>95</v>
      </c>
      <c r="U50" s="181"/>
      <c r="V50" s="229">
        <v>10.17</v>
      </c>
      <c r="W50" s="160">
        <v>96</v>
      </c>
    </row>
    <row r="51" spans="1:23" ht="21">
      <c r="A51" s="237">
        <v>12.13</v>
      </c>
      <c r="B51" s="168">
        <v>95</v>
      </c>
      <c r="C51" s="49"/>
      <c r="D51" s="238">
        <v>10.28</v>
      </c>
      <c r="E51" s="167">
        <v>94</v>
      </c>
      <c r="G51" s="228">
        <v>12.58</v>
      </c>
      <c r="H51" s="158">
        <v>96</v>
      </c>
      <c r="I51" s="159"/>
      <c r="J51" s="230">
        <v>7.43</v>
      </c>
      <c r="K51" s="160">
        <v>95</v>
      </c>
      <c r="M51" s="228">
        <v>15.18</v>
      </c>
      <c r="N51" s="158">
        <v>97</v>
      </c>
      <c r="O51" s="159"/>
      <c r="P51" s="230">
        <v>8.2799999999999994</v>
      </c>
      <c r="Q51" s="160">
        <v>95</v>
      </c>
      <c r="S51" s="252">
        <v>11.48</v>
      </c>
      <c r="T51" s="158">
        <v>95</v>
      </c>
      <c r="U51" s="181"/>
      <c r="V51" s="229">
        <v>10.18</v>
      </c>
      <c r="W51" s="160">
        <v>96</v>
      </c>
    </row>
    <row r="52" spans="1:23" ht="21">
      <c r="A52" s="237">
        <v>12.14</v>
      </c>
      <c r="B52" s="168">
        <v>95</v>
      </c>
      <c r="C52" s="49"/>
      <c r="D52" s="238">
        <v>10.29</v>
      </c>
      <c r="E52" s="167">
        <v>94</v>
      </c>
      <c r="G52" s="228">
        <v>12.59</v>
      </c>
      <c r="H52" s="158">
        <v>96</v>
      </c>
      <c r="I52" s="159"/>
      <c r="J52" s="230">
        <v>7.44</v>
      </c>
      <c r="K52" s="160">
        <v>95</v>
      </c>
      <c r="M52" s="228">
        <v>15.19</v>
      </c>
      <c r="N52" s="158">
        <v>97</v>
      </c>
      <c r="O52" s="159"/>
      <c r="P52" s="230">
        <v>8.2899999999999991</v>
      </c>
      <c r="Q52" s="160">
        <v>95</v>
      </c>
      <c r="S52" s="252">
        <v>11.49</v>
      </c>
      <c r="T52" s="158">
        <v>95</v>
      </c>
      <c r="U52" s="181"/>
      <c r="V52" s="229">
        <v>10.19</v>
      </c>
      <c r="W52" s="160">
        <v>96</v>
      </c>
    </row>
    <row r="53" spans="1:23" ht="21">
      <c r="A53" s="237">
        <v>12.15</v>
      </c>
      <c r="B53" s="168">
        <v>95</v>
      </c>
      <c r="C53" s="49"/>
      <c r="D53" s="238">
        <v>10.3</v>
      </c>
      <c r="E53" s="167">
        <v>94</v>
      </c>
      <c r="G53" s="228">
        <v>13</v>
      </c>
      <c r="H53" s="158">
        <v>96</v>
      </c>
      <c r="I53" s="159"/>
      <c r="J53" s="230">
        <v>7.45</v>
      </c>
      <c r="K53" s="160">
        <v>95</v>
      </c>
      <c r="M53" s="228">
        <v>15.2</v>
      </c>
      <c r="N53" s="158">
        <v>97</v>
      </c>
      <c r="O53" s="159"/>
      <c r="P53" s="230">
        <v>8.3000000000000007</v>
      </c>
      <c r="Q53" s="160">
        <v>95</v>
      </c>
      <c r="S53" s="252">
        <v>11.5</v>
      </c>
      <c r="T53" s="158">
        <v>95</v>
      </c>
      <c r="U53" s="181"/>
      <c r="V53" s="229">
        <v>10.199999999999999</v>
      </c>
      <c r="W53" s="160">
        <v>96</v>
      </c>
    </row>
    <row r="54" spans="1:23" ht="21">
      <c r="A54" s="237">
        <v>12.16</v>
      </c>
      <c r="B54" s="168">
        <v>95</v>
      </c>
      <c r="C54" s="49"/>
      <c r="D54" s="238">
        <v>10.31</v>
      </c>
      <c r="E54" s="167">
        <v>93</v>
      </c>
      <c r="G54" s="228">
        <v>13.01</v>
      </c>
      <c r="H54" s="158">
        <v>96</v>
      </c>
      <c r="I54" s="159"/>
      <c r="J54" s="230">
        <v>7.46</v>
      </c>
      <c r="K54" s="160">
        <v>95</v>
      </c>
      <c r="M54" s="228">
        <v>15.21</v>
      </c>
      <c r="N54" s="158">
        <v>97</v>
      </c>
      <c r="O54" s="159"/>
      <c r="P54" s="230">
        <v>8.31</v>
      </c>
      <c r="Q54" s="160">
        <v>95</v>
      </c>
      <c r="S54" s="252">
        <v>11.51</v>
      </c>
      <c r="T54" s="158">
        <v>95</v>
      </c>
      <c r="U54" s="181"/>
      <c r="V54" s="229">
        <v>10.210000000000001</v>
      </c>
      <c r="W54" s="160">
        <v>96</v>
      </c>
    </row>
    <row r="55" spans="1:23" ht="21">
      <c r="A55" s="237">
        <v>12.17</v>
      </c>
      <c r="B55" s="168">
        <v>95</v>
      </c>
      <c r="C55" s="49"/>
      <c r="D55" s="238">
        <v>10.32</v>
      </c>
      <c r="E55" s="167">
        <v>93</v>
      </c>
      <c r="G55" s="228">
        <v>13.02</v>
      </c>
      <c r="H55" s="158">
        <v>96</v>
      </c>
      <c r="I55" s="159"/>
      <c r="J55" s="230">
        <v>7.47</v>
      </c>
      <c r="K55" s="160">
        <v>95</v>
      </c>
      <c r="M55" s="228">
        <v>15.22</v>
      </c>
      <c r="N55" s="158">
        <v>97</v>
      </c>
      <c r="O55" s="159"/>
      <c r="P55" s="230">
        <v>8.32</v>
      </c>
      <c r="Q55" s="160">
        <v>95</v>
      </c>
      <c r="S55" s="252">
        <v>11.52</v>
      </c>
      <c r="T55" s="158">
        <v>95</v>
      </c>
      <c r="U55" s="181"/>
      <c r="V55" s="229">
        <v>10.220000000000001</v>
      </c>
      <c r="W55" s="160">
        <v>96</v>
      </c>
    </row>
    <row r="56" spans="1:23" ht="21">
      <c r="A56" s="237">
        <v>12.18</v>
      </c>
      <c r="B56" s="168">
        <v>95</v>
      </c>
      <c r="C56" s="49"/>
      <c r="D56" s="238">
        <v>10.33</v>
      </c>
      <c r="E56" s="167">
        <v>93</v>
      </c>
      <c r="G56" s="228">
        <v>13.03</v>
      </c>
      <c r="H56" s="158">
        <v>96</v>
      </c>
      <c r="I56" s="159"/>
      <c r="J56" s="230">
        <v>7.48</v>
      </c>
      <c r="K56" s="160">
        <v>95</v>
      </c>
      <c r="M56" s="228">
        <v>15.23</v>
      </c>
      <c r="N56" s="158">
        <v>97</v>
      </c>
      <c r="O56" s="159"/>
      <c r="P56" s="230">
        <v>8.33</v>
      </c>
      <c r="Q56" s="160">
        <v>95</v>
      </c>
      <c r="S56" s="252">
        <v>11.53</v>
      </c>
      <c r="T56" s="158">
        <v>95</v>
      </c>
      <c r="U56" s="181"/>
      <c r="V56" s="229">
        <v>10.23</v>
      </c>
      <c r="W56" s="160">
        <v>96</v>
      </c>
    </row>
    <row r="57" spans="1:23" ht="21">
      <c r="A57" s="237">
        <v>12.19</v>
      </c>
      <c r="B57" s="168">
        <v>95</v>
      </c>
      <c r="C57" s="49"/>
      <c r="D57" s="238">
        <v>10.34</v>
      </c>
      <c r="E57" s="167">
        <v>93</v>
      </c>
      <c r="G57" s="228">
        <v>13.04</v>
      </c>
      <c r="H57" s="158">
        <v>96</v>
      </c>
      <c r="I57" s="159"/>
      <c r="J57" s="230">
        <v>7.49</v>
      </c>
      <c r="K57" s="160">
        <v>94</v>
      </c>
      <c r="M57" s="228">
        <v>15.24</v>
      </c>
      <c r="N57" s="158">
        <v>97</v>
      </c>
      <c r="O57" s="159"/>
      <c r="P57" s="230">
        <v>8.34</v>
      </c>
      <c r="Q57" s="160">
        <v>95</v>
      </c>
      <c r="S57" s="252">
        <v>11.54</v>
      </c>
      <c r="T57" s="158">
        <v>94</v>
      </c>
      <c r="U57" s="181"/>
      <c r="V57" s="229">
        <v>10.24</v>
      </c>
      <c r="W57" s="160">
        <v>96</v>
      </c>
    </row>
    <row r="58" spans="1:23" ht="21">
      <c r="A58" s="237">
        <v>12.2</v>
      </c>
      <c r="B58" s="168">
        <v>94</v>
      </c>
      <c r="C58" s="49"/>
      <c r="D58" s="238">
        <v>10.35</v>
      </c>
      <c r="E58" s="167">
        <v>93</v>
      </c>
      <c r="G58" s="228">
        <v>13.05</v>
      </c>
      <c r="H58" s="158">
        <v>96</v>
      </c>
      <c r="I58" s="159"/>
      <c r="J58" s="230">
        <v>7.5</v>
      </c>
      <c r="K58" s="160">
        <v>94</v>
      </c>
      <c r="M58" s="228">
        <v>15.25</v>
      </c>
      <c r="N58" s="158">
        <v>97</v>
      </c>
      <c r="O58" s="159"/>
      <c r="P58" s="230">
        <v>8.35</v>
      </c>
      <c r="Q58" s="160">
        <v>94</v>
      </c>
      <c r="S58" s="252">
        <v>11.55</v>
      </c>
      <c r="T58" s="158">
        <v>94</v>
      </c>
      <c r="U58" s="181"/>
      <c r="V58" s="229">
        <v>10.25</v>
      </c>
      <c r="W58" s="160">
        <v>96</v>
      </c>
    </row>
    <row r="59" spans="1:23" ht="21">
      <c r="A59" s="237">
        <v>12.21</v>
      </c>
      <c r="B59" s="168">
        <v>94</v>
      </c>
      <c r="C59" s="49"/>
      <c r="D59" s="238">
        <v>10.36</v>
      </c>
      <c r="E59" s="167">
        <v>93</v>
      </c>
      <c r="G59" s="228">
        <v>13.06</v>
      </c>
      <c r="H59" s="158">
        <v>96</v>
      </c>
      <c r="I59" s="159"/>
      <c r="J59" s="230">
        <v>7.51</v>
      </c>
      <c r="K59" s="160">
        <v>94</v>
      </c>
      <c r="M59" s="228">
        <v>15.26</v>
      </c>
      <c r="N59" s="158">
        <v>97</v>
      </c>
      <c r="O59" s="159"/>
      <c r="P59" s="230">
        <v>8.36</v>
      </c>
      <c r="Q59" s="160">
        <v>94</v>
      </c>
      <c r="S59" s="252">
        <v>11.56</v>
      </c>
      <c r="T59" s="158">
        <v>94</v>
      </c>
      <c r="U59" s="181"/>
      <c r="V59" s="229">
        <v>10.26</v>
      </c>
      <c r="W59" s="160">
        <v>95</v>
      </c>
    </row>
    <row r="60" spans="1:23" ht="21">
      <c r="A60" s="237">
        <v>12.22</v>
      </c>
      <c r="B60" s="168">
        <v>94</v>
      </c>
      <c r="C60" s="49"/>
      <c r="D60" s="238">
        <v>10.37</v>
      </c>
      <c r="E60" s="167">
        <v>93</v>
      </c>
      <c r="G60" s="228">
        <v>13.07</v>
      </c>
      <c r="H60" s="158">
        <v>96</v>
      </c>
      <c r="I60" s="159"/>
      <c r="J60" s="230">
        <v>7.52</v>
      </c>
      <c r="K60" s="160">
        <v>94</v>
      </c>
      <c r="M60" s="228">
        <v>15.27</v>
      </c>
      <c r="N60" s="158">
        <v>97</v>
      </c>
      <c r="O60" s="159"/>
      <c r="P60" s="230">
        <v>8.3699999999999992</v>
      </c>
      <c r="Q60" s="160">
        <v>94</v>
      </c>
      <c r="S60" s="252">
        <v>11.57</v>
      </c>
      <c r="T60" s="158">
        <v>94</v>
      </c>
      <c r="U60" s="181"/>
      <c r="V60" s="229">
        <v>10.27</v>
      </c>
      <c r="W60" s="160">
        <v>95</v>
      </c>
    </row>
    <row r="61" spans="1:23" ht="21">
      <c r="A61" s="237">
        <v>12.23</v>
      </c>
      <c r="B61" s="168">
        <v>94</v>
      </c>
      <c r="C61" s="49"/>
      <c r="D61" s="238">
        <v>10.38</v>
      </c>
      <c r="E61" s="167">
        <v>93</v>
      </c>
      <c r="G61" s="228">
        <v>13.08</v>
      </c>
      <c r="H61" s="158">
        <v>96</v>
      </c>
      <c r="I61" s="159"/>
      <c r="J61" s="230">
        <v>7.53</v>
      </c>
      <c r="K61" s="160">
        <v>94</v>
      </c>
      <c r="M61" s="228">
        <v>15.28</v>
      </c>
      <c r="N61" s="158">
        <v>97</v>
      </c>
      <c r="O61" s="159"/>
      <c r="P61" s="230">
        <v>8.3800000000000008</v>
      </c>
      <c r="Q61" s="160">
        <v>94</v>
      </c>
      <c r="S61" s="252">
        <v>11.58</v>
      </c>
      <c r="T61" s="158">
        <v>94</v>
      </c>
      <c r="U61" s="181"/>
      <c r="V61" s="229">
        <v>10.28</v>
      </c>
      <c r="W61" s="160">
        <v>95</v>
      </c>
    </row>
    <row r="62" spans="1:23" ht="21">
      <c r="A62" s="237">
        <v>12.24</v>
      </c>
      <c r="B62" s="168">
        <v>94</v>
      </c>
      <c r="C62" s="49"/>
      <c r="D62" s="238">
        <v>10.39</v>
      </c>
      <c r="E62" s="167">
        <v>93</v>
      </c>
      <c r="G62" s="228">
        <v>13.09</v>
      </c>
      <c r="H62" s="158">
        <v>96</v>
      </c>
      <c r="I62" s="159"/>
      <c r="J62" s="230">
        <v>7.54</v>
      </c>
      <c r="K62" s="160">
        <v>94</v>
      </c>
      <c r="M62" s="228">
        <v>15.29</v>
      </c>
      <c r="N62" s="158">
        <v>97</v>
      </c>
      <c r="O62" s="159"/>
      <c r="P62" s="230">
        <v>8.39</v>
      </c>
      <c r="Q62" s="160">
        <v>94</v>
      </c>
      <c r="S62" s="252">
        <v>11.59</v>
      </c>
      <c r="T62" s="158">
        <v>94</v>
      </c>
      <c r="U62" s="181"/>
      <c r="V62" s="229">
        <v>10.29</v>
      </c>
      <c r="W62" s="160">
        <v>95</v>
      </c>
    </row>
    <row r="63" spans="1:23" ht="21">
      <c r="A63" s="237">
        <v>12.25</v>
      </c>
      <c r="B63" s="168">
        <v>94</v>
      </c>
      <c r="C63" s="49"/>
      <c r="D63" s="238">
        <v>10.4</v>
      </c>
      <c r="E63" s="167">
        <v>93</v>
      </c>
      <c r="G63" s="228">
        <v>13.1</v>
      </c>
      <c r="H63" s="158">
        <v>96</v>
      </c>
      <c r="I63" s="159"/>
      <c r="J63" s="230">
        <v>7.55</v>
      </c>
      <c r="K63" s="160">
        <v>94</v>
      </c>
      <c r="M63" s="228">
        <v>15.3</v>
      </c>
      <c r="N63" s="158">
        <v>97</v>
      </c>
      <c r="O63" s="159"/>
      <c r="P63" s="230">
        <v>8.4</v>
      </c>
      <c r="Q63" s="160">
        <v>94</v>
      </c>
      <c r="S63" s="252">
        <v>12</v>
      </c>
      <c r="T63" s="158">
        <v>94</v>
      </c>
      <c r="U63" s="181"/>
      <c r="V63" s="229">
        <v>10.3</v>
      </c>
      <c r="W63" s="160">
        <v>95</v>
      </c>
    </row>
    <row r="64" spans="1:23" ht="21">
      <c r="A64" s="237">
        <v>12.26</v>
      </c>
      <c r="B64" s="168">
        <v>94</v>
      </c>
      <c r="C64" s="49"/>
      <c r="D64" s="238">
        <v>10.41</v>
      </c>
      <c r="E64" s="167">
        <v>92</v>
      </c>
      <c r="G64" s="228">
        <v>13.11</v>
      </c>
      <c r="H64" s="158">
        <v>95</v>
      </c>
      <c r="I64" s="159"/>
      <c r="J64" s="230">
        <v>7.56</v>
      </c>
      <c r="K64" s="160">
        <v>94</v>
      </c>
      <c r="M64" s="228">
        <v>15.31</v>
      </c>
      <c r="N64" s="158">
        <v>96</v>
      </c>
      <c r="O64" s="159"/>
      <c r="P64" s="230">
        <v>8.41</v>
      </c>
      <c r="Q64" s="160">
        <v>94</v>
      </c>
      <c r="S64" s="252">
        <v>12.01</v>
      </c>
      <c r="T64" s="158">
        <v>94</v>
      </c>
      <c r="U64" s="181"/>
      <c r="V64" s="229">
        <v>10.31</v>
      </c>
      <c r="W64" s="160">
        <v>95</v>
      </c>
    </row>
    <row r="65" spans="1:23" ht="21">
      <c r="A65" s="237">
        <v>12.27</v>
      </c>
      <c r="B65" s="168">
        <v>94</v>
      </c>
      <c r="C65" s="49"/>
      <c r="D65" s="238">
        <v>10.42</v>
      </c>
      <c r="E65" s="167">
        <v>92</v>
      </c>
      <c r="G65" s="228">
        <v>13.12</v>
      </c>
      <c r="H65" s="158">
        <v>95</v>
      </c>
      <c r="I65" s="159"/>
      <c r="J65" s="230">
        <v>7.57</v>
      </c>
      <c r="K65" s="160">
        <v>94</v>
      </c>
      <c r="M65" s="228">
        <v>15.32</v>
      </c>
      <c r="N65" s="158">
        <v>96</v>
      </c>
      <c r="O65" s="159"/>
      <c r="P65" s="230">
        <v>8.42</v>
      </c>
      <c r="Q65" s="160">
        <v>94</v>
      </c>
      <c r="S65" s="252">
        <v>12.02</v>
      </c>
      <c r="T65" s="158">
        <v>94</v>
      </c>
      <c r="U65" s="181"/>
      <c r="V65" s="229">
        <v>10.32</v>
      </c>
      <c r="W65" s="160">
        <v>95</v>
      </c>
    </row>
    <row r="66" spans="1:23" ht="21">
      <c r="A66" s="237">
        <v>12.28</v>
      </c>
      <c r="B66" s="168">
        <v>94</v>
      </c>
      <c r="C66" s="49"/>
      <c r="D66" s="238">
        <v>10.43</v>
      </c>
      <c r="E66" s="167">
        <v>92</v>
      </c>
      <c r="G66" s="228">
        <v>13.13</v>
      </c>
      <c r="H66" s="158">
        <v>95</v>
      </c>
      <c r="I66" s="159"/>
      <c r="J66" s="230">
        <v>7.58</v>
      </c>
      <c r="K66" s="160">
        <v>94</v>
      </c>
      <c r="M66" s="228">
        <v>15.33</v>
      </c>
      <c r="N66" s="158">
        <v>96</v>
      </c>
      <c r="O66" s="159"/>
      <c r="P66" s="230">
        <v>8.43</v>
      </c>
      <c r="Q66" s="160">
        <v>94</v>
      </c>
      <c r="S66" s="252">
        <v>12.03</v>
      </c>
      <c r="T66" s="158">
        <v>94</v>
      </c>
      <c r="U66" s="181"/>
      <c r="V66" s="229">
        <v>10.33</v>
      </c>
      <c r="W66" s="160">
        <v>95</v>
      </c>
    </row>
    <row r="67" spans="1:23" ht="21">
      <c r="A67" s="237">
        <v>12.29</v>
      </c>
      <c r="B67" s="168">
        <v>94</v>
      </c>
      <c r="C67" s="49"/>
      <c r="D67" s="238">
        <v>10.44</v>
      </c>
      <c r="E67" s="167">
        <v>92</v>
      </c>
      <c r="G67" s="228">
        <v>13.14</v>
      </c>
      <c r="H67" s="158">
        <v>95</v>
      </c>
      <c r="I67" s="159"/>
      <c r="J67" s="230">
        <v>7.59</v>
      </c>
      <c r="K67" s="160">
        <v>94</v>
      </c>
      <c r="M67" s="228">
        <v>15.34</v>
      </c>
      <c r="N67" s="158">
        <v>96</v>
      </c>
      <c r="O67" s="159"/>
      <c r="P67" s="230">
        <v>8.44</v>
      </c>
      <c r="Q67" s="160">
        <v>94</v>
      </c>
      <c r="S67" s="252">
        <v>12.04</v>
      </c>
      <c r="T67" s="158">
        <v>94</v>
      </c>
      <c r="U67" s="181"/>
      <c r="V67" s="229">
        <v>10.34</v>
      </c>
      <c r="W67" s="160">
        <v>95</v>
      </c>
    </row>
    <row r="68" spans="1:23" ht="21">
      <c r="A68" s="237">
        <v>12.3</v>
      </c>
      <c r="B68" s="168">
        <v>94</v>
      </c>
      <c r="C68" s="49"/>
      <c r="D68" s="238">
        <v>10.45</v>
      </c>
      <c r="E68" s="167">
        <v>92</v>
      </c>
      <c r="G68" s="228">
        <v>13.15</v>
      </c>
      <c r="H68" s="158">
        <v>95</v>
      </c>
      <c r="I68" s="159"/>
      <c r="J68" s="230">
        <v>8</v>
      </c>
      <c r="K68" s="160">
        <v>94</v>
      </c>
      <c r="M68" s="228">
        <v>15.35</v>
      </c>
      <c r="N68" s="158">
        <v>96</v>
      </c>
      <c r="O68" s="159"/>
      <c r="P68" s="230">
        <v>8.4499999999999993</v>
      </c>
      <c r="Q68" s="160">
        <v>94</v>
      </c>
      <c r="S68" s="252">
        <v>12.05</v>
      </c>
      <c r="T68" s="158">
        <v>94</v>
      </c>
      <c r="U68" s="181"/>
      <c r="V68" s="229">
        <v>10.35</v>
      </c>
      <c r="W68" s="160">
        <v>95</v>
      </c>
    </row>
    <row r="69" spans="1:23" ht="21">
      <c r="A69" s="237">
        <v>12.31</v>
      </c>
      <c r="B69" s="168">
        <v>94</v>
      </c>
      <c r="C69" s="49"/>
      <c r="D69" s="238">
        <v>10.46</v>
      </c>
      <c r="E69" s="167">
        <v>92</v>
      </c>
      <c r="G69" s="228">
        <v>13.16</v>
      </c>
      <c r="H69" s="158">
        <v>95</v>
      </c>
      <c r="I69" s="159"/>
      <c r="J69" s="230">
        <v>8.01</v>
      </c>
      <c r="K69" s="160">
        <v>93</v>
      </c>
      <c r="M69" s="228">
        <v>15.36</v>
      </c>
      <c r="N69" s="158">
        <v>96</v>
      </c>
      <c r="O69" s="159"/>
      <c r="P69" s="230">
        <v>8.4600000000000009</v>
      </c>
      <c r="Q69" s="160">
        <v>94</v>
      </c>
      <c r="S69" s="252">
        <v>12.06</v>
      </c>
      <c r="T69" s="158">
        <v>93</v>
      </c>
      <c r="U69" s="181"/>
      <c r="V69" s="229">
        <v>10.36</v>
      </c>
      <c r="W69" s="160">
        <v>95</v>
      </c>
    </row>
    <row r="70" spans="1:23" ht="21">
      <c r="A70" s="237">
        <v>12.32</v>
      </c>
      <c r="B70" s="168">
        <v>93</v>
      </c>
      <c r="C70" s="49"/>
      <c r="D70" s="238">
        <v>10.47</v>
      </c>
      <c r="E70" s="167">
        <v>92</v>
      </c>
      <c r="G70" s="228">
        <v>13.17</v>
      </c>
      <c r="H70" s="158">
        <v>95</v>
      </c>
      <c r="I70" s="159"/>
      <c r="J70" s="230">
        <v>8.02</v>
      </c>
      <c r="K70" s="160">
        <v>93</v>
      </c>
      <c r="M70" s="228">
        <v>15.37</v>
      </c>
      <c r="N70" s="158">
        <v>96</v>
      </c>
      <c r="O70" s="159"/>
      <c r="P70" s="230">
        <v>8.4700000000000006</v>
      </c>
      <c r="Q70" s="160">
        <v>93</v>
      </c>
      <c r="S70" s="252">
        <v>12.07</v>
      </c>
      <c r="T70" s="158">
        <v>93</v>
      </c>
      <c r="U70" s="181"/>
      <c r="V70" s="229">
        <v>10.37</v>
      </c>
      <c r="W70" s="160">
        <v>95</v>
      </c>
    </row>
    <row r="71" spans="1:23" ht="21">
      <c r="A71" s="237">
        <v>12.33</v>
      </c>
      <c r="B71" s="168">
        <v>93</v>
      </c>
      <c r="C71" s="49"/>
      <c r="D71" s="238">
        <v>10.48</v>
      </c>
      <c r="E71" s="167">
        <v>92</v>
      </c>
      <c r="G71" s="228">
        <v>13.18</v>
      </c>
      <c r="H71" s="158">
        <v>95</v>
      </c>
      <c r="I71" s="159"/>
      <c r="J71" s="230">
        <v>8.0299999999999994</v>
      </c>
      <c r="K71" s="160">
        <v>93</v>
      </c>
      <c r="M71" s="228">
        <v>15.38</v>
      </c>
      <c r="N71" s="158">
        <v>96</v>
      </c>
      <c r="O71" s="159"/>
      <c r="P71" s="230">
        <v>8.48</v>
      </c>
      <c r="Q71" s="160">
        <v>93</v>
      </c>
      <c r="S71" s="252">
        <v>12.08</v>
      </c>
      <c r="T71" s="158">
        <v>93</v>
      </c>
      <c r="U71" s="181"/>
      <c r="V71" s="229">
        <v>10.38</v>
      </c>
      <c r="W71" s="160">
        <v>95</v>
      </c>
    </row>
    <row r="72" spans="1:23" ht="21">
      <c r="A72" s="237">
        <v>12.34</v>
      </c>
      <c r="B72" s="168">
        <v>93</v>
      </c>
      <c r="C72" s="49"/>
      <c r="D72" s="238">
        <v>10.49</v>
      </c>
      <c r="E72" s="167">
        <v>92</v>
      </c>
      <c r="G72" s="228">
        <v>13.19</v>
      </c>
      <c r="H72" s="158">
        <v>95</v>
      </c>
      <c r="I72" s="159"/>
      <c r="J72" s="230">
        <v>8.0399999999999991</v>
      </c>
      <c r="K72" s="160">
        <v>93</v>
      </c>
      <c r="M72" s="228">
        <v>15.39</v>
      </c>
      <c r="N72" s="158">
        <v>96</v>
      </c>
      <c r="O72" s="159"/>
      <c r="P72" s="230">
        <v>8.49</v>
      </c>
      <c r="Q72" s="160">
        <v>93</v>
      </c>
      <c r="S72" s="252">
        <v>12.09</v>
      </c>
      <c r="T72" s="158">
        <v>93</v>
      </c>
      <c r="U72" s="181"/>
      <c r="V72" s="229">
        <v>10.39</v>
      </c>
      <c r="W72" s="160">
        <v>95</v>
      </c>
    </row>
    <row r="73" spans="1:23" ht="21">
      <c r="A73" s="237">
        <v>12.35</v>
      </c>
      <c r="B73" s="168">
        <v>93</v>
      </c>
      <c r="C73" s="49"/>
      <c r="D73" s="238">
        <v>10.5</v>
      </c>
      <c r="E73" s="167">
        <v>92</v>
      </c>
      <c r="G73" s="228">
        <v>13.2</v>
      </c>
      <c r="H73" s="158">
        <v>95</v>
      </c>
      <c r="I73" s="159"/>
      <c r="J73" s="230">
        <v>8.0500000000000007</v>
      </c>
      <c r="K73" s="160">
        <v>93</v>
      </c>
      <c r="M73" s="228">
        <v>15.4</v>
      </c>
      <c r="N73" s="158">
        <v>96</v>
      </c>
      <c r="O73" s="159"/>
      <c r="P73" s="230">
        <v>8.5</v>
      </c>
      <c r="Q73" s="160">
        <v>93</v>
      </c>
      <c r="S73" s="252">
        <v>12.1</v>
      </c>
      <c r="T73" s="158">
        <v>93</v>
      </c>
      <c r="U73" s="181"/>
      <c r="V73" s="229">
        <v>10.4</v>
      </c>
      <c r="W73" s="160">
        <v>95</v>
      </c>
    </row>
    <row r="74" spans="1:23" ht="21">
      <c r="A74" s="237">
        <v>12.36</v>
      </c>
      <c r="B74" s="168">
        <v>93</v>
      </c>
      <c r="C74" s="49"/>
      <c r="D74" s="238">
        <v>10.51</v>
      </c>
      <c r="E74" s="167">
        <v>91</v>
      </c>
      <c r="G74" s="228">
        <v>13.21</v>
      </c>
      <c r="H74" s="158">
        <v>95</v>
      </c>
      <c r="I74" s="159"/>
      <c r="J74" s="230">
        <v>8.06</v>
      </c>
      <c r="K74" s="160">
        <v>93</v>
      </c>
      <c r="M74" s="228">
        <v>15.41</v>
      </c>
      <c r="N74" s="158">
        <v>96</v>
      </c>
      <c r="O74" s="159"/>
      <c r="P74" s="230">
        <v>8.51</v>
      </c>
      <c r="Q74" s="160">
        <v>93</v>
      </c>
      <c r="S74" s="252">
        <v>12.11</v>
      </c>
      <c r="T74" s="158">
        <v>93</v>
      </c>
      <c r="U74" s="181"/>
      <c r="V74" s="229">
        <v>10.41</v>
      </c>
      <c r="W74" s="160">
        <v>94</v>
      </c>
    </row>
    <row r="75" spans="1:23" ht="21">
      <c r="A75" s="237">
        <v>12.37</v>
      </c>
      <c r="B75" s="168">
        <v>93</v>
      </c>
      <c r="C75" s="49"/>
      <c r="D75" s="238">
        <v>10.52</v>
      </c>
      <c r="E75" s="167">
        <v>91</v>
      </c>
      <c r="G75" s="228">
        <v>13.22</v>
      </c>
      <c r="H75" s="158">
        <v>95</v>
      </c>
      <c r="I75" s="159"/>
      <c r="J75" s="230">
        <v>8.07</v>
      </c>
      <c r="K75" s="160">
        <v>93</v>
      </c>
      <c r="M75" s="228">
        <v>15.42</v>
      </c>
      <c r="N75" s="158">
        <v>96</v>
      </c>
      <c r="O75" s="159"/>
      <c r="P75" s="230">
        <v>8.52</v>
      </c>
      <c r="Q75" s="160">
        <v>93</v>
      </c>
      <c r="S75" s="252">
        <v>12.12</v>
      </c>
      <c r="T75" s="158">
        <v>93</v>
      </c>
      <c r="U75" s="181"/>
      <c r="V75" s="229">
        <v>10.42</v>
      </c>
      <c r="W75" s="160">
        <v>94</v>
      </c>
    </row>
    <row r="76" spans="1:23" ht="21">
      <c r="A76" s="237">
        <v>12.38</v>
      </c>
      <c r="B76" s="168">
        <v>93</v>
      </c>
      <c r="C76" s="49"/>
      <c r="D76" s="238">
        <v>10.53</v>
      </c>
      <c r="E76" s="167">
        <v>91</v>
      </c>
      <c r="G76" s="228">
        <v>13.23</v>
      </c>
      <c r="H76" s="158">
        <v>95</v>
      </c>
      <c r="I76" s="159"/>
      <c r="J76" s="230">
        <v>8.08</v>
      </c>
      <c r="K76" s="160">
        <v>93</v>
      </c>
      <c r="M76" s="228">
        <v>15.43</v>
      </c>
      <c r="N76" s="158">
        <v>96</v>
      </c>
      <c r="O76" s="159"/>
      <c r="P76" s="230">
        <v>8.5299999999999994</v>
      </c>
      <c r="Q76" s="160">
        <v>93</v>
      </c>
      <c r="S76" s="252">
        <v>12.13</v>
      </c>
      <c r="T76" s="158">
        <v>93</v>
      </c>
      <c r="U76" s="181"/>
      <c r="V76" s="229">
        <v>10.43</v>
      </c>
      <c r="W76" s="160">
        <v>94</v>
      </c>
    </row>
    <row r="77" spans="1:23" ht="21">
      <c r="A77" s="237">
        <v>12.39</v>
      </c>
      <c r="B77" s="168">
        <v>93</v>
      </c>
      <c r="C77" s="49"/>
      <c r="D77" s="238">
        <v>10.54</v>
      </c>
      <c r="E77" s="167">
        <v>91</v>
      </c>
      <c r="G77" s="228">
        <v>13.24</v>
      </c>
      <c r="H77" s="158">
        <v>95</v>
      </c>
      <c r="I77" s="159"/>
      <c r="J77" s="230">
        <v>8.09</v>
      </c>
      <c r="K77" s="160">
        <v>93</v>
      </c>
      <c r="M77" s="228">
        <v>15.44</v>
      </c>
      <c r="N77" s="158">
        <v>96</v>
      </c>
      <c r="O77" s="159"/>
      <c r="P77" s="230">
        <v>8.5399999999999991</v>
      </c>
      <c r="Q77" s="160">
        <v>93</v>
      </c>
      <c r="S77" s="252">
        <v>12.14</v>
      </c>
      <c r="T77" s="158">
        <v>93</v>
      </c>
      <c r="U77" s="181"/>
      <c r="V77" s="229">
        <v>10.44</v>
      </c>
      <c r="W77" s="160">
        <v>94</v>
      </c>
    </row>
    <row r="78" spans="1:23" ht="21">
      <c r="A78" s="237">
        <v>12.4</v>
      </c>
      <c r="B78" s="168">
        <v>93</v>
      </c>
      <c r="C78" s="49"/>
      <c r="D78" s="238">
        <v>10.55</v>
      </c>
      <c r="E78" s="167">
        <v>91</v>
      </c>
      <c r="G78" s="228">
        <v>13.25</v>
      </c>
      <c r="H78" s="158">
        <v>95</v>
      </c>
      <c r="I78" s="159"/>
      <c r="J78" s="230">
        <v>8.1</v>
      </c>
      <c r="K78" s="160">
        <v>93</v>
      </c>
      <c r="M78" s="228">
        <v>15.45</v>
      </c>
      <c r="N78" s="158">
        <v>96</v>
      </c>
      <c r="O78" s="159"/>
      <c r="P78" s="230">
        <v>8.5500000000000007</v>
      </c>
      <c r="Q78" s="160">
        <v>93</v>
      </c>
      <c r="S78" s="252">
        <v>12.15</v>
      </c>
      <c r="T78" s="158">
        <v>93</v>
      </c>
      <c r="U78" s="181"/>
      <c r="V78" s="229">
        <v>10.45</v>
      </c>
      <c r="W78" s="160">
        <v>94</v>
      </c>
    </row>
    <row r="79" spans="1:23" ht="21">
      <c r="A79" s="237">
        <v>12.41</v>
      </c>
      <c r="B79" s="168">
        <v>93</v>
      </c>
      <c r="C79" s="49"/>
      <c r="D79" s="238">
        <v>10.56</v>
      </c>
      <c r="E79" s="167">
        <v>91</v>
      </c>
      <c r="G79" s="228">
        <v>13.26</v>
      </c>
      <c r="H79" s="158">
        <v>94</v>
      </c>
      <c r="I79" s="159"/>
      <c r="J79" s="230">
        <v>8.11</v>
      </c>
      <c r="K79" s="160">
        <v>93</v>
      </c>
      <c r="M79" s="228">
        <v>15.46</v>
      </c>
      <c r="N79" s="158">
        <v>96</v>
      </c>
      <c r="O79" s="159"/>
      <c r="P79" s="230">
        <v>8.56</v>
      </c>
      <c r="Q79" s="160">
        <v>93</v>
      </c>
      <c r="S79" s="252">
        <v>12.16</v>
      </c>
      <c r="T79" s="158">
        <v>93</v>
      </c>
      <c r="U79" s="181"/>
      <c r="V79" s="229">
        <v>10.46</v>
      </c>
      <c r="W79" s="160">
        <v>94</v>
      </c>
    </row>
    <row r="80" spans="1:23" ht="21">
      <c r="A80" s="237">
        <v>12.42</v>
      </c>
      <c r="B80" s="168">
        <v>93</v>
      </c>
      <c r="C80" s="49"/>
      <c r="D80" s="238">
        <v>10.57</v>
      </c>
      <c r="E80" s="167">
        <v>91</v>
      </c>
      <c r="G80" s="228">
        <v>13.27</v>
      </c>
      <c r="H80" s="158">
        <v>94</v>
      </c>
      <c r="I80" s="159"/>
      <c r="J80" s="230">
        <v>8.1199999999999992</v>
      </c>
      <c r="K80" s="160">
        <v>93</v>
      </c>
      <c r="M80" s="228">
        <v>15.47</v>
      </c>
      <c r="N80" s="158">
        <v>96</v>
      </c>
      <c r="O80" s="159"/>
      <c r="P80" s="230">
        <v>8.57</v>
      </c>
      <c r="Q80" s="160">
        <v>93</v>
      </c>
      <c r="S80" s="252">
        <v>12.17</v>
      </c>
      <c r="T80" s="158">
        <v>93</v>
      </c>
      <c r="U80" s="181"/>
      <c r="V80" s="229">
        <v>10.47</v>
      </c>
      <c r="W80" s="160">
        <v>94</v>
      </c>
    </row>
    <row r="81" spans="1:23" ht="21">
      <c r="A81" s="237">
        <v>12.43</v>
      </c>
      <c r="B81" s="168">
        <v>93</v>
      </c>
      <c r="C81" s="49"/>
      <c r="D81" s="238">
        <v>10.58</v>
      </c>
      <c r="E81" s="167">
        <v>91</v>
      </c>
      <c r="G81" s="228">
        <v>13.28</v>
      </c>
      <c r="H81" s="158">
        <v>94</v>
      </c>
      <c r="I81" s="159"/>
      <c r="J81" s="230">
        <v>8.1300000000000008</v>
      </c>
      <c r="K81" s="160">
        <v>92</v>
      </c>
      <c r="M81" s="228">
        <v>15.48</v>
      </c>
      <c r="N81" s="158">
        <v>96</v>
      </c>
      <c r="O81" s="159"/>
      <c r="P81" s="230">
        <v>8.58</v>
      </c>
      <c r="Q81" s="160">
        <v>93</v>
      </c>
      <c r="S81" s="252">
        <v>12.18</v>
      </c>
      <c r="T81" s="158">
        <v>92</v>
      </c>
      <c r="U81" s="181"/>
      <c r="V81" s="229">
        <v>10.48</v>
      </c>
      <c r="W81" s="160">
        <v>94</v>
      </c>
    </row>
    <row r="82" spans="1:23" ht="21">
      <c r="A82" s="237">
        <v>12.44</v>
      </c>
      <c r="B82" s="168">
        <v>93</v>
      </c>
      <c r="C82" s="49"/>
      <c r="D82" s="238">
        <v>10.59</v>
      </c>
      <c r="E82" s="167">
        <v>91</v>
      </c>
      <c r="G82" s="228">
        <v>13.29</v>
      </c>
      <c r="H82" s="158">
        <v>94</v>
      </c>
      <c r="I82" s="159"/>
      <c r="J82" s="230">
        <v>8.14</v>
      </c>
      <c r="K82" s="160">
        <v>92</v>
      </c>
      <c r="M82" s="228">
        <v>15.49</v>
      </c>
      <c r="N82" s="158">
        <v>96</v>
      </c>
      <c r="O82" s="159"/>
      <c r="P82" s="230">
        <v>8.59</v>
      </c>
      <c r="Q82" s="160">
        <v>93</v>
      </c>
      <c r="S82" s="252">
        <v>12.19</v>
      </c>
      <c r="T82" s="158">
        <v>92</v>
      </c>
      <c r="U82" s="181"/>
      <c r="V82" s="229">
        <v>10.49</v>
      </c>
      <c r="W82" s="160">
        <v>94</v>
      </c>
    </row>
    <row r="83" spans="1:23" ht="21">
      <c r="A83" s="237">
        <v>12.45</v>
      </c>
      <c r="B83" s="168">
        <v>92</v>
      </c>
      <c r="C83" s="49"/>
      <c r="D83" s="240">
        <v>11</v>
      </c>
      <c r="E83" s="167">
        <v>91</v>
      </c>
      <c r="G83" s="228">
        <v>13.3</v>
      </c>
      <c r="H83" s="158">
        <v>94</v>
      </c>
      <c r="I83" s="159"/>
      <c r="J83" s="230">
        <v>8.15</v>
      </c>
      <c r="K83" s="160">
        <v>92</v>
      </c>
      <c r="M83" s="228">
        <v>15.5</v>
      </c>
      <c r="N83" s="158">
        <v>96</v>
      </c>
      <c r="O83" s="159"/>
      <c r="P83" s="230">
        <v>9</v>
      </c>
      <c r="Q83" s="160">
        <v>92</v>
      </c>
      <c r="S83" s="252">
        <v>12.2</v>
      </c>
      <c r="T83" s="158">
        <v>92</v>
      </c>
      <c r="U83" s="181"/>
      <c r="V83" s="229">
        <v>10.5</v>
      </c>
      <c r="W83" s="160">
        <v>94</v>
      </c>
    </row>
    <row r="84" spans="1:23" ht="21">
      <c r="A84" s="237">
        <v>12.46</v>
      </c>
      <c r="B84" s="168">
        <v>92</v>
      </c>
      <c r="C84" s="49"/>
      <c r="D84" s="240">
        <v>11.01</v>
      </c>
      <c r="E84" s="167">
        <v>91</v>
      </c>
      <c r="G84" s="228">
        <v>13.31</v>
      </c>
      <c r="H84" s="158">
        <v>94</v>
      </c>
      <c r="I84" s="159"/>
      <c r="J84" s="230">
        <v>8.16</v>
      </c>
      <c r="K84" s="160">
        <v>92</v>
      </c>
      <c r="M84" s="228">
        <v>15.51</v>
      </c>
      <c r="N84" s="158">
        <v>95</v>
      </c>
      <c r="O84" s="159"/>
      <c r="P84" s="230">
        <v>9.01</v>
      </c>
      <c r="Q84" s="160">
        <v>92</v>
      </c>
      <c r="S84" s="252">
        <v>12.21</v>
      </c>
      <c r="T84" s="158">
        <v>92</v>
      </c>
      <c r="U84" s="181"/>
      <c r="V84" s="229">
        <v>10.51</v>
      </c>
      <c r="W84" s="160">
        <v>94</v>
      </c>
    </row>
    <row r="85" spans="1:23" ht="21">
      <c r="A85" s="237">
        <v>12.47</v>
      </c>
      <c r="B85" s="168">
        <v>92</v>
      </c>
      <c r="C85" s="49"/>
      <c r="D85" s="240">
        <v>11.02</v>
      </c>
      <c r="E85" s="167">
        <v>90</v>
      </c>
      <c r="G85" s="228">
        <v>13.32</v>
      </c>
      <c r="H85" s="158">
        <v>94</v>
      </c>
      <c r="I85" s="159"/>
      <c r="J85" s="230">
        <v>8.17</v>
      </c>
      <c r="K85" s="160">
        <v>92</v>
      </c>
      <c r="M85" s="228">
        <v>15.52</v>
      </c>
      <c r="N85" s="158">
        <v>95</v>
      </c>
      <c r="O85" s="159"/>
      <c r="P85" s="230">
        <v>9.02</v>
      </c>
      <c r="Q85" s="160">
        <v>92</v>
      </c>
      <c r="S85" s="252">
        <v>12.22</v>
      </c>
      <c r="T85" s="158">
        <v>92</v>
      </c>
      <c r="U85" s="181"/>
      <c r="V85" s="229">
        <v>10.52</v>
      </c>
      <c r="W85" s="160">
        <v>94</v>
      </c>
    </row>
    <row r="86" spans="1:23" ht="21">
      <c r="A86" s="237">
        <v>12.48</v>
      </c>
      <c r="B86" s="168">
        <v>92</v>
      </c>
      <c r="C86" s="49"/>
      <c r="D86" s="240">
        <v>11.03</v>
      </c>
      <c r="E86" s="167">
        <v>90</v>
      </c>
      <c r="G86" s="228">
        <v>13.33</v>
      </c>
      <c r="H86" s="158">
        <v>94</v>
      </c>
      <c r="I86" s="159"/>
      <c r="J86" s="230">
        <v>8.18</v>
      </c>
      <c r="K86" s="160">
        <v>92</v>
      </c>
      <c r="M86" s="228">
        <v>15.53</v>
      </c>
      <c r="N86" s="158">
        <v>95</v>
      </c>
      <c r="O86" s="159"/>
      <c r="P86" s="230">
        <v>9.0299999999999994</v>
      </c>
      <c r="Q86" s="160">
        <v>92</v>
      </c>
      <c r="S86" s="252">
        <v>12.23</v>
      </c>
      <c r="T86" s="158">
        <v>92</v>
      </c>
      <c r="U86" s="181"/>
      <c r="V86" s="229">
        <v>10.53</v>
      </c>
      <c r="W86" s="160">
        <v>94</v>
      </c>
    </row>
    <row r="87" spans="1:23" ht="21">
      <c r="A87" s="237">
        <v>12.49</v>
      </c>
      <c r="B87" s="168">
        <v>92</v>
      </c>
      <c r="C87" s="49"/>
      <c r="D87" s="240">
        <v>11.04</v>
      </c>
      <c r="E87" s="167">
        <v>90</v>
      </c>
      <c r="G87" s="228">
        <v>13.34</v>
      </c>
      <c r="H87" s="158">
        <v>94</v>
      </c>
      <c r="I87" s="159"/>
      <c r="J87" s="230">
        <v>8.19</v>
      </c>
      <c r="K87" s="160">
        <v>92</v>
      </c>
      <c r="M87" s="228">
        <v>15.54</v>
      </c>
      <c r="N87" s="158">
        <v>95</v>
      </c>
      <c r="O87" s="159"/>
      <c r="P87" s="230">
        <v>9.0399999999999991</v>
      </c>
      <c r="Q87" s="160">
        <v>92</v>
      </c>
      <c r="S87" s="252">
        <v>12.24</v>
      </c>
      <c r="T87" s="158">
        <v>92</v>
      </c>
      <c r="U87" s="181"/>
      <c r="V87" s="229">
        <v>10.54</v>
      </c>
      <c r="W87" s="160">
        <v>94</v>
      </c>
    </row>
    <row r="88" spans="1:23" ht="21">
      <c r="A88" s="237">
        <v>12.5</v>
      </c>
      <c r="B88" s="168">
        <v>92</v>
      </c>
      <c r="C88" s="49"/>
      <c r="D88" s="240">
        <v>11.05</v>
      </c>
      <c r="E88" s="167">
        <v>90</v>
      </c>
      <c r="G88" s="228">
        <v>13.35</v>
      </c>
      <c r="H88" s="158">
        <v>94</v>
      </c>
      <c r="I88" s="159"/>
      <c r="J88" s="230">
        <v>8.1999999999999993</v>
      </c>
      <c r="K88" s="160">
        <v>92</v>
      </c>
      <c r="M88" s="228">
        <v>15.55</v>
      </c>
      <c r="N88" s="158">
        <v>95</v>
      </c>
      <c r="O88" s="159"/>
      <c r="P88" s="230">
        <v>9.0500000000000007</v>
      </c>
      <c r="Q88" s="160">
        <v>92</v>
      </c>
      <c r="S88" s="252">
        <v>12.25</v>
      </c>
      <c r="T88" s="158">
        <v>92</v>
      </c>
      <c r="U88" s="181"/>
      <c r="V88" s="229">
        <v>10.55</v>
      </c>
      <c r="W88" s="160">
        <v>94</v>
      </c>
    </row>
    <row r="89" spans="1:23" ht="21">
      <c r="A89" s="237">
        <v>12.51</v>
      </c>
      <c r="B89" s="168">
        <v>92</v>
      </c>
      <c r="C89" s="49"/>
      <c r="D89" s="240">
        <v>11.06</v>
      </c>
      <c r="E89" s="167">
        <v>90</v>
      </c>
      <c r="G89" s="228">
        <v>13.36</v>
      </c>
      <c r="H89" s="158">
        <v>94</v>
      </c>
      <c r="I89" s="159"/>
      <c r="J89" s="230">
        <v>8.2100000000000009</v>
      </c>
      <c r="K89" s="160">
        <v>92</v>
      </c>
      <c r="M89" s="228">
        <v>15.56</v>
      </c>
      <c r="N89" s="158">
        <v>95</v>
      </c>
      <c r="O89" s="159"/>
      <c r="P89" s="230">
        <v>9.06</v>
      </c>
      <c r="Q89" s="160">
        <v>92</v>
      </c>
      <c r="S89" s="252">
        <v>12.26</v>
      </c>
      <c r="T89" s="158">
        <v>92</v>
      </c>
      <c r="U89" s="181"/>
      <c r="V89" s="229">
        <v>10.56</v>
      </c>
      <c r="W89" s="160">
        <v>93</v>
      </c>
    </row>
    <row r="90" spans="1:23" ht="21">
      <c r="A90" s="237">
        <v>12.52</v>
      </c>
      <c r="B90" s="168">
        <v>92</v>
      </c>
      <c r="C90" s="49"/>
      <c r="D90" s="240">
        <v>11.07</v>
      </c>
      <c r="E90" s="167">
        <v>90</v>
      </c>
      <c r="G90" s="228">
        <v>13.37</v>
      </c>
      <c r="H90" s="158">
        <v>94</v>
      </c>
      <c r="I90" s="159"/>
      <c r="J90" s="230">
        <v>8.2200000000000006</v>
      </c>
      <c r="K90" s="160">
        <v>92</v>
      </c>
      <c r="M90" s="228">
        <v>15.57</v>
      </c>
      <c r="N90" s="158">
        <v>95</v>
      </c>
      <c r="O90" s="159"/>
      <c r="P90" s="230">
        <v>9.07</v>
      </c>
      <c r="Q90" s="160">
        <v>92</v>
      </c>
      <c r="S90" s="252">
        <v>12.27</v>
      </c>
      <c r="T90" s="158">
        <v>92</v>
      </c>
      <c r="U90" s="181"/>
      <c r="V90" s="229">
        <v>10.57</v>
      </c>
      <c r="W90" s="160">
        <v>93</v>
      </c>
    </row>
    <row r="91" spans="1:23" ht="21">
      <c r="A91" s="237">
        <v>12.53</v>
      </c>
      <c r="B91" s="168">
        <v>92</v>
      </c>
      <c r="C91" s="49"/>
      <c r="D91" s="240">
        <v>11.08</v>
      </c>
      <c r="E91" s="167">
        <v>90</v>
      </c>
      <c r="G91" s="228">
        <v>13.38</v>
      </c>
      <c r="H91" s="158">
        <v>94</v>
      </c>
      <c r="I91" s="159"/>
      <c r="J91" s="230">
        <v>8.23</v>
      </c>
      <c r="K91" s="160">
        <v>92</v>
      </c>
      <c r="M91" s="228">
        <v>15.58</v>
      </c>
      <c r="N91" s="158">
        <v>95</v>
      </c>
      <c r="O91" s="159"/>
      <c r="P91" s="230">
        <v>9.08</v>
      </c>
      <c r="Q91" s="160">
        <v>92</v>
      </c>
      <c r="S91" s="252">
        <v>12.28</v>
      </c>
      <c r="T91" s="158">
        <v>92</v>
      </c>
      <c r="U91" s="181"/>
      <c r="V91" s="229">
        <v>10.58</v>
      </c>
      <c r="W91" s="160">
        <v>93</v>
      </c>
    </row>
    <row r="92" spans="1:23" ht="21">
      <c r="A92" s="237">
        <v>12.54</v>
      </c>
      <c r="B92" s="168">
        <v>92</v>
      </c>
      <c r="C92" s="49"/>
      <c r="D92" s="240">
        <v>11.09</v>
      </c>
      <c r="E92" s="167">
        <v>90</v>
      </c>
      <c r="G92" s="228">
        <v>13.39</v>
      </c>
      <c r="H92" s="158">
        <v>94</v>
      </c>
      <c r="I92" s="159"/>
      <c r="J92" s="230">
        <v>8.24</v>
      </c>
      <c r="K92" s="160">
        <v>92</v>
      </c>
      <c r="M92" s="228">
        <v>15.59</v>
      </c>
      <c r="N92" s="158">
        <v>95</v>
      </c>
      <c r="O92" s="159"/>
      <c r="P92" s="230">
        <v>9.09</v>
      </c>
      <c r="Q92" s="160">
        <v>92</v>
      </c>
      <c r="S92" s="252">
        <v>12.29</v>
      </c>
      <c r="T92" s="158">
        <v>92</v>
      </c>
      <c r="U92" s="181"/>
      <c r="V92" s="229">
        <v>10.59</v>
      </c>
      <c r="W92" s="160">
        <v>93</v>
      </c>
    </row>
    <row r="93" spans="1:23" ht="21">
      <c r="A93" s="237">
        <v>12.55</v>
      </c>
      <c r="B93" s="168">
        <v>92</v>
      </c>
      <c r="C93" s="49"/>
      <c r="D93" s="240">
        <v>11.1</v>
      </c>
      <c r="E93" s="167">
        <v>90</v>
      </c>
      <c r="G93" s="228">
        <v>13.4</v>
      </c>
      <c r="H93" s="158">
        <v>94</v>
      </c>
      <c r="I93" s="159"/>
      <c r="J93" s="230">
        <v>8.25</v>
      </c>
      <c r="K93" s="160">
        <v>92</v>
      </c>
      <c r="M93" s="228">
        <v>16</v>
      </c>
      <c r="N93" s="158">
        <v>95</v>
      </c>
      <c r="O93" s="159"/>
      <c r="P93" s="230">
        <v>9.1</v>
      </c>
      <c r="Q93" s="160">
        <v>92</v>
      </c>
      <c r="S93" s="252">
        <v>12.3</v>
      </c>
      <c r="T93" s="158">
        <v>92</v>
      </c>
      <c r="U93" s="181"/>
      <c r="V93" s="230">
        <v>11</v>
      </c>
      <c r="W93" s="160">
        <v>93</v>
      </c>
    </row>
    <row r="94" spans="1:23" ht="21">
      <c r="A94" s="237">
        <v>12.56</v>
      </c>
      <c r="B94" s="168">
        <v>92</v>
      </c>
      <c r="C94" s="49"/>
      <c r="D94" s="240">
        <v>11.11</v>
      </c>
      <c r="E94" s="167">
        <v>90</v>
      </c>
      <c r="G94" s="228">
        <v>13.41</v>
      </c>
      <c r="H94" s="158">
        <v>93</v>
      </c>
      <c r="I94" s="159"/>
      <c r="J94" s="230">
        <v>8.26</v>
      </c>
      <c r="K94" s="160">
        <v>91</v>
      </c>
      <c r="M94" s="228">
        <v>16.010000000000002</v>
      </c>
      <c r="N94" s="158">
        <v>95</v>
      </c>
      <c r="O94" s="159"/>
      <c r="P94" s="230">
        <v>9.11</v>
      </c>
      <c r="Q94" s="160">
        <v>92</v>
      </c>
      <c r="S94" s="252">
        <v>12.31</v>
      </c>
      <c r="T94" s="158">
        <v>91</v>
      </c>
      <c r="U94" s="181"/>
      <c r="V94" s="230">
        <v>11.01</v>
      </c>
      <c r="W94" s="160">
        <v>93</v>
      </c>
    </row>
    <row r="95" spans="1:23" ht="21">
      <c r="A95" s="237">
        <v>12.57</v>
      </c>
      <c r="B95" s="168">
        <v>92</v>
      </c>
      <c r="C95" s="49"/>
      <c r="D95" s="240">
        <v>11.12</v>
      </c>
      <c r="E95" s="167">
        <v>90</v>
      </c>
      <c r="G95" s="228">
        <v>13.42</v>
      </c>
      <c r="H95" s="158">
        <v>93</v>
      </c>
      <c r="I95" s="159"/>
      <c r="J95" s="230">
        <v>8.27</v>
      </c>
      <c r="K95" s="160">
        <v>91</v>
      </c>
      <c r="M95" s="228">
        <v>16.02</v>
      </c>
      <c r="N95" s="158">
        <v>95</v>
      </c>
      <c r="O95" s="159"/>
      <c r="P95" s="230">
        <v>9.1199999999999992</v>
      </c>
      <c r="Q95" s="160">
        <v>92</v>
      </c>
      <c r="S95" s="252">
        <v>12.32</v>
      </c>
      <c r="T95" s="158">
        <v>91</v>
      </c>
      <c r="U95" s="181"/>
      <c r="V95" s="230">
        <v>11.02</v>
      </c>
      <c r="W95" s="160">
        <v>93</v>
      </c>
    </row>
    <row r="96" spans="1:23" ht="21">
      <c r="A96" s="237">
        <v>12.58</v>
      </c>
      <c r="B96" s="168">
        <v>92</v>
      </c>
      <c r="C96" s="49"/>
      <c r="D96" s="240">
        <v>11.13</v>
      </c>
      <c r="E96" s="167">
        <v>89</v>
      </c>
      <c r="G96" s="228">
        <v>13.43</v>
      </c>
      <c r="H96" s="158">
        <v>93</v>
      </c>
      <c r="I96" s="159"/>
      <c r="J96" s="230">
        <v>8.2799999999999994</v>
      </c>
      <c r="K96" s="160">
        <v>91</v>
      </c>
      <c r="M96" s="228">
        <v>16.03</v>
      </c>
      <c r="N96" s="158">
        <v>95</v>
      </c>
      <c r="O96" s="159"/>
      <c r="P96" s="230">
        <v>9.1300000000000008</v>
      </c>
      <c r="Q96" s="160">
        <v>91</v>
      </c>
      <c r="S96" s="252">
        <v>12.33</v>
      </c>
      <c r="T96" s="158">
        <v>91</v>
      </c>
      <c r="U96" s="181"/>
      <c r="V96" s="230">
        <v>11.03</v>
      </c>
      <c r="W96" s="160">
        <v>93</v>
      </c>
    </row>
    <row r="97" spans="1:23" ht="21">
      <c r="A97" s="237">
        <v>12.59</v>
      </c>
      <c r="B97" s="168">
        <v>91</v>
      </c>
      <c r="C97" s="49"/>
      <c r="D97" s="240">
        <v>11.14</v>
      </c>
      <c r="E97" s="167">
        <v>89</v>
      </c>
      <c r="G97" s="228">
        <v>13.44</v>
      </c>
      <c r="H97" s="158">
        <v>93</v>
      </c>
      <c r="I97" s="159"/>
      <c r="J97" s="230">
        <v>8.2899999999999991</v>
      </c>
      <c r="K97" s="160">
        <v>91</v>
      </c>
      <c r="M97" s="228">
        <v>16.04</v>
      </c>
      <c r="N97" s="158">
        <v>95</v>
      </c>
      <c r="O97" s="159"/>
      <c r="P97" s="230">
        <v>9.14</v>
      </c>
      <c r="Q97" s="160">
        <v>91</v>
      </c>
      <c r="S97" s="252">
        <v>12.34</v>
      </c>
      <c r="T97" s="158">
        <v>91</v>
      </c>
      <c r="U97" s="181"/>
      <c r="V97" s="230">
        <v>11.04</v>
      </c>
      <c r="W97" s="160">
        <v>93</v>
      </c>
    </row>
    <row r="98" spans="1:23" ht="21">
      <c r="A98" s="237">
        <v>13</v>
      </c>
      <c r="B98" s="168">
        <v>91</v>
      </c>
      <c r="C98" s="49"/>
      <c r="D98" s="240">
        <v>11.15</v>
      </c>
      <c r="E98" s="167">
        <v>89</v>
      </c>
      <c r="G98" s="228">
        <v>13.45</v>
      </c>
      <c r="H98" s="158">
        <v>93</v>
      </c>
      <c r="I98" s="159"/>
      <c r="J98" s="230">
        <v>8.3000000000000007</v>
      </c>
      <c r="K98" s="160">
        <v>91</v>
      </c>
      <c r="M98" s="228">
        <v>16.05</v>
      </c>
      <c r="N98" s="158">
        <v>95</v>
      </c>
      <c r="O98" s="159"/>
      <c r="P98" s="230">
        <v>9.15</v>
      </c>
      <c r="Q98" s="160">
        <v>91</v>
      </c>
      <c r="S98" s="252">
        <v>12.35</v>
      </c>
      <c r="T98" s="158">
        <v>91</v>
      </c>
      <c r="U98" s="181"/>
      <c r="V98" s="230">
        <v>11.05</v>
      </c>
      <c r="W98" s="160">
        <v>93</v>
      </c>
    </row>
    <row r="99" spans="1:23" ht="21">
      <c r="A99" s="237">
        <v>13.01</v>
      </c>
      <c r="B99" s="168">
        <v>91</v>
      </c>
      <c r="C99" s="49"/>
      <c r="D99" s="240">
        <v>11.16</v>
      </c>
      <c r="E99" s="167">
        <v>89</v>
      </c>
      <c r="G99" s="228">
        <v>13.46</v>
      </c>
      <c r="H99" s="158">
        <v>93</v>
      </c>
      <c r="I99" s="159"/>
      <c r="J99" s="230">
        <v>8.31</v>
      </c>
      <c r="K99" s="160">
        <v>91</v>
      </c>
      <c r="M99" s="228">
        <v>16.059999999999999</v>
      </c>
      <c r="N99" s="158">
        <v>95</v>
      </c>
      <c r="O99" s="159"/>
      <c r="P99" s="230">
        <v>9.16</v>
      </c>
      <c r="Q99" s="160">
        <v>91</v>
      </c>
      <c r="S99" s="252">
        <v>12.36</v>
      </c>
      <c r="T99" s="158">
        <v>91</v>
      </c>
      <c r="U99" s="181"/>
      <c r="V99" s="230">
        <v>11.06</v>
      </c>
      <c r="W99" s="160">
        <v>93</v>
      </c>
    </row>
    <row r="100" spans="1:23" ht="21">
      <c r="A100" s="237">
        <v>13.02</v>
      </c>
      <c r="B100" s="168">
        <v>91</v>
      </c>
      <c r="C100" s="49"/>
      <c r="D100" s="240">
        <v>11.17</v>
      </c>
      <c r="E100" s="167">
        <v>89</v>
      </c>
      <c r="G100" s="228">
        <v>13.47</v>
      </c>
      <c r="H100" s="158">
        <v>93</v>
      </c>
      <c r="I100" s="159"/>
      <c r="J100" s="230">
        <v>8.32</v>
      </c>
      <c r="K100" s="160">
        <v>91</v>
      </c>
      <c r="M100" s="228">
        <v>16.07</v>
      </c>
      <c r="N100" s="158">
        <v>95</v>
      </c>
      <c r="O100" s="159"/>
      <c r="P100" s="230">
        <v>9.17</v>
      </c>
      <c r="Q100" s="160">
        <v>91</v>
      </c>
      <c r="S100" s="252">
        <v>12.37</v>
      </c>
      <c r="T100" s="158">
        <v>91</v>
      </c>
      <c r="U100" s="181"/>
      <c r="V100" s="230">
        <v>11.07</v>
      </c>
      <c r="W100" s="160">
        <v>93</v>
      </c>
    </row>
    <row r="101" spans="1:23" ht="21">
      <c r="A101" s="237">
        <v>13.03</v>
      </c>
      <c r="B101" s="168">
        <v>91</v>
      </c>
      <c r="C101" s="49"/>
      <c r="D101" s="240">
        <v>11.18</v>
      </c>
      <c r="E101" s="167">
        <v>89</v>
      </c>
      <c r="G101" s="228">
        <v>13.48</v>
      </c>
      <c r="H101" s="158">
        <v>93</v>
      </c>
      <c r="I101" s="159"/>
      <c r="J101" s="230">
        <v>8.33</v>
      </c>
      <c r="K101" s="160">
        <v>91</v>
      </c>
      <c r="M101" s="228">
        <v>16.079999999999998</v>
      </c>
      <c r="N101" s="158">
        <v>95</v>
      </c>
      <c r="O101" s="159"/>
      <c r="P101" s="230">
        <v>9.18</v>
      </c>
      <c r="Q101" s="160">
        <v>91</v>
      </c>
      <c r="S101" s="252">
        <v>12.38</v>
      </c>
      <c r="T101" s="158">
        <v>91</v>
      </c>
      <c r="U101" s="181"/>
      <c r="V101" s="230">
        <v>11.08</v>
      </c>
      <c r="W101" s="160">
        <v>93</v>
      </c>
    </row>
    <row r="102" spans="1:23" ht="21">
      <c r="A102" s="237">
        <v>13.04</v>
      </c>
      <c r="B102" s="168">
        <v>91</v>
      </c>
      <c r="C102" s="49"/>
      <c r="D102" s="240">
        <v>11.19</v>
      </c>
      <c r="E102" s="167">
        <v>89</v>
      </c>
      <c r="G102" s="228">
        <v>13.49</v>
      </c>
      <c r="H102" s="158">
        <v>93</v>
      </c>
      <c r="I102" s="159"/>
      <c r="J102" s="230">
        <v>8.34</v>
      </c>
      <c r="K102" s="160">
        <v>91</v>
      </c>
      <c r="M102" s="228">
        <v>16.09</v>
      </c>
      <c r="N102" s="158">
        <v>95</v>
      </c>
      <c r="O102" s="159"/>
      <c r="P102" s="230">
        <v>9.19</v>
      </c>
      <c r="Q102" s="160">
        <v>91</v>
      </c>
      <c r="S102" s="252">
        <v>12.39</v>
      </c>
      <c r="T102" s="158">
        <v>91</v>
      </c>
      <c r="U102" s="181"/>
      <c r="V102" s="230">
        <v>11.09</v>
      </c>
      <c r="W102" s="160">
        <v>93</v>
      </c>
    </row>
    <row r="103" spans="1:23" ht="21">
      <c r="A103" s="237">
        <v>13.05</v>
      </c>
      <c r="B103" s="168">
        <v>91</v>
      </c>
      <c r="C103" s="49"/>
      <c r="D103" s="240">
        <v>11.2</v>
      </c>
      <c r="E103" s="167">
        <v>89</v>
      </c>
      <c r="G103" s="228">
        <v>13.5</v>
      </c>
      <c r="H103" s="158">
        <v>93</v>
      </c>
      <c r="I103" s="159"/>
      <c r="J103" s="230">
        <v>8.35</v>
      </c>
      <c r="K103" s="160">
        <v>91</v>
      </c>
      <c r="M103" s="228">
        <v>16.100000000000001</v>
      </c>
      <c r="N103" s="158">
        <v>95</v>
      </c>
      <c r="O103" s="159"/>
      <c r="P103" s="230">
        <v>9.1999999999999993</v>
      </c>
      <c r="Q103" s="160">
        <v>91</v>
      </c>
      <c r="S103" s="252">
        <v>12.4</v>
      </c>
      <c r="T103" s="158">
        <v>91</v>
      </c>
      <c r="U103" s="181"/>
      <c r="V103" s="230">
        <v>11.1</v>
      </c>
      <c r="W103" s="160">
        <v>93</v>
      </c>
    </row>
    <row r="104" spans="1:23" ht="21">
      <c r="A104" s="237">
        <v>13.06</v>
      </c>
      <c r="B104" s="168">
        <v>91</v>
      </c>
      <c r="C104" s="49"/>
      <c r="D104" s="240">
        <v>11.21</v>
      </c>
      <c r="E104" s="167">
        <v>89</v>
      </c>
      <c r="G104" s="228">
        <v>13.51</v>
      </c>
      <c r="H104" s="158">
        <v>93</v>
      </c>
      <c r="I104" s="159"/>
      <c r="J104" s="230">
        <v>8.36</v>
      </c>
      <c r="K104" s="160">
        <v>91</v>
      </c>
      <c r="M104" s="228">
        <v>16.11</v>
      </c>
      <c r="N104" s="158">
        <v>94</v>
      </c>
      <c r="O104" s="159"/>
      <c r="P104" s="230">
        <v>9.2100000000000009</v>
      </c>
      <c r="Q104" s="160">
        <v>91</v>
      </c>
      <c r="S104" s="252">
        <v>12.41</v>
      </c>
      <c r="T104" s="158">
        <v>91</v>
      </c>
      <c r="U104" s="181"/>
      <c r="V104" s="230">
        <v>11.11</v>
      </c>
      <c r="W104" s="160">
        <v>92</v>
      </c>
    </row>
    <row r="105" spans="1:23" ht="21">
      <c r="A105" s="237">
        <v>13.07</v>
      </c>
      <c r="B105" s="168">
        <v>91</v>
      </c>
      <c r="C105" s="49"/>
      <c r="D105" s="240">
        <v>11.22</v>
      </c>
      <c r="E105" s="167">
        <v>89</v>
      </c>
      <c r="G105" s="228">
        <v>13.52</v>
      </c>
      <c r="H105" s="158">
        <v>93</v>
      </c>
      <c r="I105" s="159"/>
      <c r="J105" s="230">
        <v>8.3699999999999992</v>
      </c>
      <c r="K105" s="160">
        <v>91</v>
      </c>
      <c r="M105" s="228">
        <v>16.12</v>
      </c>
      <c r="N105" s="158">
        <v>94</v>
      </c>
      <c r="O105" s="159"/>
      <c r="P105" s="230">
        <v>9.2200000000000006</v>
      </c>
      <c r="Q105" s="160">
        <v>91</v>
      </c>
      <c r="S105" s="252">
        <v>12.42</v>
      </c>
      <c r="T105" s="158">
        <v>91</v>
      </c>
      <c r="U105" s="181"/>
      <c r="V105" s="230">
        <v>11.12</v>
      </c>
      <c r="W105" s="160">
        <v>92</v>
      </c>
    </row>
    <row r="106" spans="1:23" ht="21">
      <c r="A106" s="237">
        <v>13.08</v>
      </c>
      <c r="B106" s="168">
        <v>91</v>
      </c>
      <c r="C106" s="49"/>
      <c r="D106" s="240">
        <v>11.23</v>
      </c>
      <c r="E106" s="167">
        <v>89</v>
      </c>
      <c r="G106" s="228">
        <v>13.53</v>
      </c>
      <c r="H106" s="158">
        <v>93</v>
      </c>
      <c r="I106" s="159"/>
      <c r="J106" s="230">
        <v>8.3800000000000008</v>
      </c>
      <c r="K106" s="160">
        <v>91</v>
      </c>
      <c r="M106" s="228">
        <v>16.13</v>
      </c>
      <c r="N106" s="158">
        <v>94</v>
      </c>
      <c r="O106" s="159"/>
      <c r="P106" s="230">
        <v>9.23</v>
      </c>
      <c r="Q106" s="160">
        <v>91</v>
      </c>
      <c r="S106" s="252">
        <v>12.43</v>
      </c>
      <c r="T106" s="158">
        <v>91</v>
      </c>
      <c r="U106" s="181"/>
      <c r="V106" s="230">
        <v>11.13</v>
      </c>
      <c r="W106" s="160">
        <v>92</v>
      </c>
    </row>
    <row r="107" spans="1:23" ht="21">
      <c r="A107" s="237">
        <v>13.09</v>
      </c>
      <c r="B107" s="168">
        <v>91</v>
      </c>
      <c r="C107" s="49"/>
      <c r="D107" s="240">
        <v>11.24</v>
      </c>
      <c r="E107" s="167">
        <v>88</v>
      </c>
      <c r="G107" s="228">
        <v>13.54</v>
      </c>
      <c r="H107" s="158">
        <v>93</v>
      </c>
      <c r="I107" s="159"/>
      <c r="J107" s="230">
        <v>8.39</v>
      </c>
      <c r="K107" s="160">
        <v>90</v>
      </c>
      <c r="M107" s="228">
        <v>16.14</v>
      </c>
      <c r="N107" s="158">
        <v>94</v>
      </c>
      <c r="O107" s="159"/>
      <c r="P107" s="230">
        <v>9.24</v>
      </c>
      <c r="Q107" s="160">
        <v>91</v>
      </c>
      <c r="S107" s="252">
        <v>12.44</v>
      </c>
      <c r="T107" s="158">
        <v>90</v>
      </c>
      <c r="U107" s="181"/>
      <c r="V107" s="230">
        <v>11.14</v>
      </c>
      <c r="W107" s="160">
        <v>92</v>
      </c>
    </row>
    <row r="108" spans="1:23" ht="21">
      <c r="A108" s="237">
        <v>13.1</v>
      </c>
      <c r="B108" s="168">
        <v>91</v>
      </c>
      <c r="C108" s="49"/>
      <c r="D108" s="240">
        <v>11.25</v>
      </c>
      <c r="E108" s="167">
        <v>88</v>
      </c>
      <c r="G108" s="228">
        <v>13.55</v>
      </c>
      <c r="H108" s="158">
        <v>93</v>
      </c>
      <c r="I108" s="159"/>
      <c r="J108" s="230">
        <v>8.4</v>
      </c>
      <c r="K108" s="160">
        <v>90</v>
      </c>
      <c r="M108" s="228">
        <v>16.149999999999999</v>
      </c>
      <c r="N108" s="158">
        <v>94</v>
      </c>
      <c r="O108" s="159"/>
      <c r="P108" s="230">
        <v>9.25</v>
      </c>
      <c r="Q108" s="160">
        <v>91</v>
      </c>
      <c r="S108" s="252">
        <v>12.45</v>
      </c>
      <c r="T108" s="158">
        <v>90</v>
      </c>
      <c r="U108" s="181"/>
      <c r="V108" s="230">
        <v>11.15</v>
      </c>
      <c r="W108" s="160">
        <v>92</v>
      </c>
    </row>
    <row r="109" spans="1:23" ht="21">
      <c r="A109" s="237">
        <v>13.11</v>
      </c>
      <c r="B109" s="168">
        <v>91</v>
      </c>
      <c r="C109" s="49"/>
      <c r="D109" s="240">
        <v>11.26</v>
      </c>
      <c r="E109" s="167">
        <v>88</v>
      </c>
      <c r="G109" s="228">
        <v>13.56</v>
      </c>
      <c r="H109" s="158">
        <v>92</v>
      </c>
      <c r="I109" s="159"/>
      <c r="J109" s="230">
        <v>8.41</v>
      </c>
      <c r="K109" s="160">
        <v>90</v>
      </c>
      <c r="M109" s="228">
        <v>16.16</v>
      </c>
      <c r="N109" s="158">
        <v>94</v>
      </c>
      <c r="O109" s="159"/>
      <c r="P109" s="230">
        <v>9.26</v>
      </c>
      <c r="Q109" s="160">
        <v>90</v>
      </c>
      <c r="S109" s="252">
        <v>12.46</v>
      </c>
      <c r="T109" s="158">
        <v>90</v>
      </c>
      <c r="U109" s="181"/>
      <c r="V109" s="230">
        <v>11.16</v>
      </c>
      <c r="W109" s="160">
        <v>92</v>
      </c>
    </row>
    <row r="110" spans="1:23" ht="21">
      <c r="A110" s="237">
        <v>13.12</v>
      </c>
      <c r="B110" s="168">
        <v>91</v>
      </c>
      <c r="C110" s="49"/>
      <c r="D110" s="240">
        <v>11.27</v>
      </c>
      <c r="E110" s="167">
        <v>88</v>
      </c>
      <c r="G110" s="228">
        <v>13.57</v>
      </c>
      <c r="H110" s="158">
        <v>92</v>
      </c>
      <c r="I110" s="159"/>
      <c r="J110" s="230">
        <v>8.42</v>
      </c>
      <c r="K110" s="160">
        <v>90</v>
      </c>
      <c r="M110" s="228">
        <v>16.170000000000002</v>
      </c>
      <c r="N110" s="158">
        <v>94</v>
      </c>
      <c r="O110" s="159"/>
      <c r="P110" s="230">
        <v>9.27</v>
      </c>
      <c r="Q110" s="160">
        <v>90</v>
      </c>
      <c r="S110" s="252">
        <v>12.47</v>
      </c>
      <c r="T110" s="158">
        <v>90</v>
      </c>
      <c r="U110" s="181"/>
      <c r="V110" s="230">
        <v>11.17</v>
      </c>
      <c r="W110" s="160">
        <v>92</v>
      </c>
    </row>
    <row r="111" spans="1:23" ht="21">
      <c r="A111" s="237">
        <v>13.13</v>
      </c>
      <c r="B111" s="168">
        <v>90</v>
      </c>
      <c r="C111" s="49"/>
      <c r="D111" s="240">
        <v>11.28</v>
      </c>
      <c r="E111" s="167">
        <v>88</v>
      </c>
      <c r="G111" s="228">
        <v>13.58</v>
      </c>
      <c r="H111" s="158">
        <v>92</v>
      </c>
      <c r="I111" s="159"/>
      <c r="J111" s="230">
        <v>8.43</v>
      </c>
      <c r="K111" s="160">
        <v>90</v>
      </c>
      <c r="M111" s="228">
        <v>16.18</v>
      </c>
      <c r="N111" s="158">
        <v>94</v>
      </c>
      <c r="O111" s="159"/>
      <c r="P111" s="230">
        <v>9.2799999999999994</v>
      </c>
      <c r="Q111" s="160">
        <v>90</v>
      </c>
      <c r="S111" s="252">
        <v>12.48</v>
      </c>
      <c r="T111" s="158">
        <v>90</v>
      </c>
      <c r="U111" s="181"/>
      <c r="V111" s="230">
        <v>11.18</v>
      </c>
      <c r="W111" s="160">
        <v>92</v>
      </c>
    </row>
    <row r="112" spans="1:23" ht="21">
      <c r="A112" s="237">
        <v>13.14</v>
      </c>
      <c r="B112" s="168">
        <v>90</v>
      </c>
      <c r="C112" s="49"/>
      <c r="D112" s="240">
        <v>11.29</v>
      </c>
      <c r="E112" s="167">
        <v>88</v>
      </c>
      <c r="G112" s="228">
        <v>13.59</v>
      </c>
      <c r="H112" s="158">
        <v>92</v>
      </c>
      <c r="I112" s="159"/>
      <c r="J112" s="230">
        <v>8.44</v>
      </c>
      <c r="K112" s="160">
        <v>90</v>
      </c>
      <c r="M112" s="228">
        <v>16.190000000000001</v>
      </c>
      <c r="N112" s="158">
        <v>94</v>
      </c>
      <c r="O112" s="159"/>
      <c r="P112" s="230">
        <v>9.2899999999999991</v>
      </c>
      <c r="Q112" s="160">
        <v>90</v>
      </c>
      <c r="S112" s="252">
        <v>12.49</v>
      </c>
      <c r="T112" s="158">
        <v>90</v>
      </c>
      <c r="U112" s="181"/>
      <c r="V112" s="230">
        <v>11.19</v>
      </c>
      <c r="W112" s="160">
        <v>92</v>
      </c>
    </row>
    <row r="113" spans="1:23" ht="21">
      <c r="A113" s="237">
        <v>13.15</v>
      </c>
      <c r="B113" s="168">
        <v>90</v>
      </c>
      <c r="C113" s="49"/>
      <c r="D113" s="240">
        <v>11.3</v>
      </c>
      <c r="E113" s="167">
        <v>88</v>
      </c>
      <c r="G113" s="228">
        <v>14</v>
      </c>
      <c r="H113" s="158">
        <v>92</v>
      </c>
      <c r="I113" s="159"/>
      <c r="J113" s="230">
        <v>8.4499999999999993</v>
      </c>
      <c r="K113" s="160">
        <v>90</v>
      </c>
      <c r="M113" s="228">
        <v>16.2</v>
      </c>
      <c r="N113" s="158">
        <v>94</v>
      </c>
      <c r="O113" s="159"/>
      <c r="P113" s="230">
        <v>9.3000000000000007</v>
      </c>
      <c r="Q113" s="160">
        <v>90</v>
      </c>
      <c r="S113" s="252">
        <v>12.5</v>
      </c>
      <c r="T113" s="158">
        <v>90</v>
      </c>
      <c r="U113" s="181"/>
      <c r="V113" s="230">
        <v>11.2</v>
      </c>
      <c r="W113" s="160">
        <v>92</v>
      </c>
    </row>
    <row r="114" spans="1:23" ht="21">
      <c r="A114" s="237">
        <v>13.16</v>
      </c>
      <c r="B114" s="168">
        <v>90</v>
      </c>
      <c r="C114" s="49"/>
      <c r="D114" s="240">
        <v>11.31</v>
      </c>
      <c r="E114" s="167">
        <v>88</v>
      </c>
      <c r="G114" s="228">
        <v>14.01</v>
      </c>
      <c r="H114" s="158">
        <v>92</v>
      </c>
      <c r="I114" s="159"/>
      <c r="J114" s="230">
        <v>8.4600000000000009</v>
      </c>
      <c r="K114" s="160">
        <v>90</v>
      </c>
      <c r="M114" s="228">
        <v>16.21</v>
      </c>
      <c r="N114" s="158">
        <v>94</v>
      </c>
      <c r="O114" s="159"/>
      <c r="P114" s="230">
        <v>9.31</v>
      </c>
      <c r="Q114" s="160">
        <v>90</v>
      </c>
      <c r="S114" s="252">
        <v>12.51</v>
      </c>
      <c r="T114" s="158">
        <v>90</v>
      </c>
      <c r="U114" s="181"/>
      <c r="V114" s="230">
        <v>11.21</v>
      </c>
      <c r="W114" s="160">
        <v>92</v>
      </c>
    </row>
    <row r="115" spans="1:23" ht="21">
      <c r="A115" s="237">
        <v>13.17</v>
      </c>
      <c r="B115" s="168">
        <v>90</v>
      </c>
      <c r="C115" s="49"/>
      <c r="D115" s="240">
        <v>11.32</v>
      </c>
      <c r="E115" s="167">
        <v>88</v>
      </c>
      <c r="G115" s="228">
        <v>14.02</v>
      </c>
      <c r="H115" s="158">
        <v>92</v>
      </c>
      <c r="I115" s="159"/>
      <c r="J115" s="230">
        <v>8.4700000000000006</v>
      </c>
      <c r="K115" s="160">
        <v>90</v>
      </c>
      <c r="M115" s="228">
        <v>16.22</v>
      </c>
      <c r="N115" s="158">
        <v>94</v>
      </c>
      <c r="O115" s="159"/>
      <c r="P115" s="230">
        <v>9.32</v>
      </c>
      <c r="Q115" s="160">
        <v>90</v>
      </c>
      <c r="S115" s="252">
        <v>12.52</v>
      </c>
      <c r="T115" s="158">
        <v>90</v>
      </c>
      <c r="U115" s="181"/>
      <c r="V115" s="230">
        <v>11.22</v>
      </c>
      <c r="W115" s="160">
        <v>92</v>
      </c>
    </row>
    <row r="116" spans="1:23" ht="21">
      <c r="A116" s="237">
        <v>13.18</v>
      </c>
      <c r="B116" s="168">
        <v>90</v>
      </c>
      <c r="C116" s="49"/>
      <c r="D116" s="240">
        <v>11.33</v>
      </c>
      <c r="E116" s="167">
        <v>88</v>
      </c>
      <c r="G116" s="228">
        <v>14.03</v>
      </c>
      <c r="H116" s="158">
        <v>92</v>
      </c>
      <c r="I116" s="159"/>
      <c r="J116" s="230">
        <v>8.48</v>
      </c>
      <c r="K116" s="160">
        <v>90</v>
      </c>
      <c r="M116" s="228">
        <v>16.23</v>
      </c>
      <c r="N116" s="158">
        <v>94</v>
      </c>
      <c r="O116" s="159"/>
      <c r="P116" s="230">
        <v>9.33</v>
      </c>
      <c r="Q116" s="160">
        <v>90</v>
      </c>
      <c r="S116" s="252">
        <v>12.53</v>
      </c>
      <c r="T116" s="158">
        <v>90</v>
      </c>
      <c r="U116" s="181"/>
      <c r="V116" s="230">
        <v>11.23</v>
      </c>
      <c r="W116" s="160">
        <v>92</v>
      </c>
    </row>
    <row r="117" spans="1:23" ht="21">
      <c r="A117" s="237">
        <v>13.19</v>
      </c>
      <c r="B117" s="168">
        <v>90</v>
      </c>
      <c r="C117" s="49"/>
      <c r="D117" s="240">
        <v>11.34</v>
      </c>
      <c r="E117" s="167">
        <v>88</v>
      </c>
      <c r="G117" s="228">
        <v>14.04</v>
      </c>
      <c r="H117" s="158">
        <v>92</v>
      </c>
      <c r="I117" s="159"/>
      <c r="J117" s="230">
        <v>8.49</v>
      </c>
      <c r="K117" s="160">
        <v>90</v>
      </c>
      <c r="M117" s="228">
        <v>16.239999999999998</v>
      </c>
      <c r="N117" s="158">
        <v>94</v>
      </c>
      <c r="O117" s="159"/>
      <c r="P117" s="230">
        <v>9.34</v>
      </c>
      <c r="Q117" s="160">
        <v>90</v>
      </c>
      <c r="S117" s="252">
        <v>12.54</v>
      </c>
      <c r="T117" s="158">
        <v>90</v>
      </c>
      <c r="U117" s="181"/>
      <c r="V117" s="230">
        <v>11.24</v>
      </c>
      <c r="W117" s="160">
        <v>92</v>
      </c>
    </row>
    <row r="118" spans="1:23" ht="21">
      <c r="A118" s="237">
        <v>13.2</v>
      </c>
      <c r="B118" s="168">
        <v>90</v>
      </c>
      <c r="C118" s="49"/>
      <c r="D118" s="240">
        <v>11.35</v>
      </c>
      <c r="E118" s="167">
        <v>87</v>
      </c>
      <c r="G118" s="228">
        <v>14.05</v>
      </c>
      <c r="H118" s="158">
        <v>92</v>
      </c>
      <c r="I118" s="159"/>
      <c r="J118" s="230">
        <v>8.5</v>
      </c>
      <c r="K118" s="160">
        <v>90</v>
      </c>
      <c r="M118" s="228">
        <v>16.25</v>
      </c>
      <c r="N118" s="158">
        <v>94</v>
      </c>
      <c r="O118" s="159"/>
      <c r="P118" s="230">
        <v>9.35</v>
      </c>
      <c r="Q118" s="160">
        <v>90</v>
      </c>
      <c r="S118" s="252">
        <v>12.55</v>
      </c>
      <c r="T118" s="158">
        <v>90</v>
      </c>
      <c r="U118" s="181"/>
      <c r="V118" s="230">
        <v>11.25</v>
      </c>
      <c r="W118" s="160">
        <v>92</v>
      </c>
    </row>
    <row r="119" spans="1:23" ht="21">
      <c r="A119" s="237">
        <v>13.21</v>
      </c>
      <c r="B119" s="168">
        <v>90</v>
      </c>
      <c r="C119" s="49"/>
      <c r="D119" s="240">
        <v>11.36</v>
      </c>
      <c r="E119" s="167">
        <v>87</v>
      </c>
      <c r="G119" s="228">
        <v>14.06</v>
      </c>
      <c r="H119" s="158">
        <v>92</v>
      </c>
      <c r="I119" s="159"/>
      <c r="J119" s="230">
        <v>8.51</v>
      </c>
      <c r="K119" s="160">
        <v>90</v>
      </c>
      <c r="M119" s="228">
        <v>16.260000000000002</v>
      </c>
      <c r="N119" s="158">
        <v>94</v>
      </c>
      <c r="O119" s="159"/>
      <c r="P119" s="230">
        <v>9.36</v>
      </c>
      <c r="Q119" s="160">
        <v>90</v>
      </c>
      <c r="S119" s="252">
        <v>12.56</v>
      </c>
      <c r="T119" s="158">
        <v>90</v>
      </c>
      <c r="U119" s="181"/>
      <c r="V119" s="230">
        <v>11.26</v>
      </c>
      <c r="W119" s="160">
        <v>92</v>
      </c>
    </row>
    <row r="120" spans="1:23" ht="21">
      <c r="A120" s="237">
        <v>13.22</v>
      </c>
      <c r="B120" s="168">
        <v>90</v>
      </c>
      <c r="C120" s="49"/>
      <c r="D120" s="240">
        <v>11.37</v>
      </c>
      <c r="E120" s="167">
        <v>87</v>
      </c>
      <c r="G120" s="228">
        <v>14.07</v>
      </c>
      <c r="H120" s="158">
        <v>92</v>
      </c>
      <c r="I120" s="159"/>
      <c r="J120" s="230">
        <v>8.52</v>
      </c>
      <c r="K120" s="160">
        <v>89</v>
      </c>
      <c r="M120" s="228">
        <v>16.27</v>
      </c>
      <c r="N120" s="158">
        <v>94</v>
      </c>
      <c r="O120" s="159"/>
      <c r="P120" s="230">
        <v>9.3699999999999992</v>
      </c>
      <c r="Q120" s="160">
        <v>90</v>
      </c>
      <c r="S120" s="252">
        <v>12.57</v>
      </c>
      <c r="T120" s="158">
        <v>89</v>
      </c>
      <c r="U120" s="181"/>
      <c r="V120" s="230">
        <v>11.27</v>
      </c>
      <c r="W120" s="160">
        <v>92</v>
      </c>
    </row>
    <row r="121" spans="1:23" ht="21">
      <c r="A121" s="237">
        <v>13.23</v>
      </c>
      <c r="B121" s="168">
        <v>90</v>
      </c>
      <c r="C121" s="49"/>
      <c r="D121" s="240">
        <v>11.38</v>
      </c>
      <c r="E121" s="167">
        <v>87</v>
      </c>
      <c r="G121" s="228">
        <v>14.08</v>
      </c>
      <c r="H121" s="158">
        <v>92</v>
      </c>
      <c r="I121" s="159"/>
      <c r="J121" s="230">
        <v>8.5299999999999994</v>
      </c>
      <c r="K121" s="160">
        <v>89</v>
      </c>
      <c r="M121" s="228">
        <v>16.28</v>
      </c>
      <c r="N121" s="158">
        <v>94</v>
      </c>
      <c r="O121" s="159"/>
      <c r="P121" s="230">
        <v>9.3800000000000008</v>
      </c>
      <c r="Q121" s="160">
        <v>90</v>
      </c>
      <c r="S121" s="252">
        <v>12.58</v>
      </c>
      <c r="T121" s="158">
        <v>89</v>
      </c>
      <c r="U121" s="181"/>
      <c r="V121" s="230">
        <v>11.28</v>
      </c>
      <c r="W121" s="160">
        <v>91</v>
      </c>
    </row>
    <row r="122" spans="1:23" ht="21">
      <c r="A122" s="237">
        <v>13.24</v>
      </c>
      <c r="B122" s="168">
        <v>90</v>
      </c>
      <c r="C122" s="49"/>
      <c r="D122" s="240">
        <v>11.39</v>
      </c>
      <c r="E122" s="167">
        <v>87</v>
      </c>
      <c r="G122" s="228">
        <v>14.09</v>
      </c>
      <c r="H122" s="158">
        <v>92</v>
      </c>
      <c r="I122" s="159"/>
      <c r="J122" s="230">
        <v>8.5399999999999991</v>
      </c>
      <c r="K122" s="160">
        <v>89</v>
      </c>
      <c r="M122" s="228">
        <v>16.29</v>
      </c>
      <c r="N122" s="158">
        <v>94</v>
      </c>
      <c r="O122" s="159"/>
      <c r="P122" s="230">
        <v>9.39</v>
      </c>
      <c r="Q122" s="160">
        <v>90</v>
      </c>
      <c r="S122" s="252">
        <v>12.59</v>
      </c>
      <c r="T122" s="158">
        <v>89</v>
      </c>
      <c r="U122" s="181"/>
      <c r="V122" s="230">
        <v>11.29</v>
      </c>
      <c r="W122" s="160">
        <v>91</v>
      </c>
    </row>
    <row r="123" spans="1:23" ht="21">
      <c r="A123" s="237">
        <v>13.25</v>
      </c>
      <c r="B123" s="168">
        <v>90</v>
      </c>
      <c r="C123" s="49"/>
      <c r="D123" s="240">
        <v>11.4</v>
      </c>
      <c r="E123" s="167">
        <v>87</v>
      </c>
      <c r="G123" s="228">
        <v>14.1</v>
      </c>
      <c r="H123" s="158">
        <v>92</v>
      </c>
      <c r="I123" s="159"/>
      <c r="J123" s="230">
        <v>8.5500000000000007</v>
      </c>
      <c r="K123" s="160">
        <v>89</v>
      </c>
      <c r="M123" s="228">
        <v>16.3</v>
      </c>
      <c r="N123" s="158">
        <v>94</v>
      </c>
      <c r="O123" s="159"/>
      <c r="P123" s="230">
        <v>9.4</v>
      </c>
      <c r="Q123" s="160">
        <v>89</v>
      </c>
      <c r="S123" s="252">
        <v>13</v>
      </c>
      <c r="T123" s="158">
        <v>89</v>
      </c>
      <c r="U123" s="181"/>
      <c r="V123" s="230">
        <v>11.3</v>
      </c>
      <c r="W123" s="160">
        <v>91</v>
      </c>
    </row>
    <row r="124" spans="1:23" ht="21">
      <c r="A124" s="237">
        <v>13.26</v>
      </c>
      <c r="B124" s="168">
        <v>90</v>
      </c>
      <c r="C124" s="49"/>
      <c r="D124" s="240">
        <v>11.41</v>
      </c>
      <c r="E124" s="167">
        <v>87</v>
      </c>
      <c r="G124" s="228">
        <v>14.11</v>
      </c>
      <c r="H124" s="158">
        <v>92</v>
      </c>
      <c r="I124" s="159"/>
      <c r="J124" s="230">
        <v>8.56</v>
      </c>
      <c r="K124" s="160">
        <v>89</v>
      </c>
      <c r="M124" s="228">
        <v>16.309999999999999</v>
      </c>
      <c r="N124" s="158">
        <v>93</v>
      </c>
      <c r="O124" s="159"/>
      <c r="P124" s="229">
        <v>9.41</v>
      </c>
      <c r="Q124" s="160">
        <v>89</v>
      </c>
      <c r="S124" s="252">
        <v>13.01</v>
      </c>
      <c r="T124" s="158">
        <v>89</v>
      </c>
      <c r="U124" s="181"/>
      <c r="V124" s="230">
        <v>11.31</v>
      </c>
      <c r="W124" s="160">
        <v>91</v>
      </c>
    </row>
    <row r="125" spans="1:23" ht="21">
      <c r="A125" s="237">
        <v>13.27</v>
      </c>
      <c r="B125" s="168">
        <v>89</v>
      </c>
      <c r="C125" s="49"/>
      <c r="D125" s="240">
        <v>11.42</v>
      </c>
      <c r="E125" s="167">
        <v>87</v>
      </c>
      <c r="G125" s="228">
        <v>14.12</v>
      </c>
      <c r="H125" s="158">
        <v>92</v>
      </c>
      <c r="I125" s="159"/>
      <c r="J125" s="230">
        <v>8.57</v>
      </c>
      <c r="K125" s="160">
        <v>89</v>
      </c>
      <c r="M125" s="228">
        <v>16.32</v>
      </c>
      <c r="N125" s="158">
        <v>93</v>
      </c>
      <c r="O125" s="159"/>
      <c r="P125" s="229">
        <v>9.42</v>
      </c>
      <c r="Q125" s="160">
        <v>89</v>
      </c>
      <c r="S125" s="252">
        <v>13.02</v>
      </c>
      <c r="T125" s="158">
        <v>89</v>
      </c>
      <c r="U125" s="181"/>
      <c r="V125" s="230">
        <v>11.32</v>
      </c>
      <c r="W125" s="160">
        <v>91</v>
      </c>
    </row>
    <row r="126" spans="1:23" ht="21">
      <c r="A126" s="237">
        <v>13.28</v>
      </c>
      <c r="B126" s="168">
        <v>89</v>
      </c>
      <c r="C126" s="49"/>
      <c r="D126" s="240">
        <v>11.43</v>
      </c>
      <c r="E126" s="167">
        <v>87</v>
      </c>
      <c r="G126" s="228">
        <v>14.13</v>
      </c>
      <c r="H126" s="158">
        <v>91</v>
      </c>
      <c r="I126" s="159"/>
      <c r="J126" s="230">
        <v>8.58</v>
      </c>
      <c r="K126" s="160">
        <v>89</v>
      </c>
      <c r="M126" s="228">
        <v>16.329999999999998</v>
      </c>
      <c r="N126" s="158">
        <v>93</v>
      </c>
      <c r="O126" s="159"/>
      <c r="P126" s="229">
        <v>9.43</v>
      </c>
      <c r="Q126" s="160">
        <v>89</v>
      </c>
      <c r="S126" s="252">
        <v>13.03</v>
      </c>
      <c r="T126" s="158">
        <v>89</v>
      </c>
      <c r="U126" s="181"/>
      <c r="V126" s="230">
        <v>11.33</v>
      </c>
      <c r="W126" s="160">
        <v>91</v>
      </c>
    </row>
    <row r="127" spans="1:23" ht="21">
      <c r="A127" s="237">
        <v>13.29</v>
      </c>
      <c r="B127" s="168">
        <v>89</v>
      </c>
      <c r="C127" s="49"/>
      <c r="D127" s="240">
        <v>11.44</v>
      </c>
      <c r="E127" s="167">
        <v>87</v>
      </c>
      <c r="G127" s="228">
        <v>14.14</v>
      </c>
      <c r="H127" s="158">
        <v>91</v>
      </c>
      <c r="I127" s="159"/>
      <c r="J127" s="230">
        <v>8.59</v>
      </c>
      <c r="K127" s="160">
        <v>89</v>
      </c>
      <c r="M127" s="228">
        <v>16.34</v>
      </c>
      <c r="N127" s="158">
        <v>93</v>
      </c>
      <c r="O127" s="159"/>
      <c r="P127" s="229">
        <v>9.44</v>
      </c>
      <c r="Q127" s="160">
        <v>89</v>
      </c>
      <c r="S127" s="252">
        <v>13.04</v>
      </c>
      <c r="T127" s="158">
        <v>89</v>
      </c>
      <c r="U127" s="181"/>
      <c r="V127" s="230">
        <v>11.34</v>
      </c>
      <c r="W127" s="160">
        <v>91</v>
      </c>
    </row>
    <row r="128" spans="1:23" ht="21">
      <c r="A128" s="237">
        <v>13.3</v>
      </c>
      <c r="B128" s="168">
        <v>89</v>
      </c>
      <c r="C128" s="49"/>
      <c r="D128" s="240">
        <v>11.45</v>
      </c>
      <c r="E128" s="167">
        <v>87</v>
      </c>
      <c r="G128" s="228">
        <v>14.15</v>
      </c>
      <c r="H128" s="158">
        <v>91</v>
      </c>
      <c r="I128" s="159"/>
      <c r="J128" s="230">
        <v>9</v>
      </c>
      <c r="K128" s="160">
        <v>89</v>
      </c>
      <c r="M128" s="228">
        <v>16.350000000000001</v>
      </c>
      <c r="N128" s="158">
        <v>93</v>
      </c>
      <c r="O128" s="159"/>
      <c r="P128" s="229">
        <v>9.4499999999999993</v>
      </c>
      <c r="Q128" s="160">
        <v>89</v>
      </c>
      <c r="S128" s="252">
        <v>13.05</v>
      </c>
      <c r="T128" s="158">
        <v>89</v>
      </c>
      <c r="U128" s="181"/>
      <c r="V128" s="230">
        <v>11.35</v>
      </c>
      <c r="W128" s="160">
        <v>91</v>
      </c>
    </row>
    <row r="129" spans="1:23" ht="21">
      <c r="A129" s="237">
        <v>13.31</v>
      </c>
      <c r="B129" s="168">
        <v>89</v>
      </c>
      <c r="C129" s="49"/>
      <c r="D129" s="240">
        <v>11.46</v>
      </c>
      <c r="E129" s="167">
        <v>86</v>
      </c>
      <c r="G129" s="228">
        <v>14.16</v>
      </c>
      <c r="H129" s="158">
        <v>91</v>
      </c>
      <c r="I129" s="159"/>
      <c r="J129" s="230">
        <v>9.01</v>
      </c>
      <c r="K129" s="160">
        <v>89</v>
      </c>
      <c r="M129" s="228">
        <v>16.36</v>
      </c>
      <c r="N129" s="158">
        <v>93</v>
      </c>
      <c r="O129" s="159"/>
      <c r="P129" s="229">
        <v>9.4600000000000009</v>
      </c>
      <c r="Q129" s="160">
        <v>89</v>
      </c>
      <c r="S129" s="252">
        <v>13.06</v>
      </c>
      <c r="T129" s="158">
        <v>89</v>
      </c>
      <c r="U129" s="181"/>
      <c r="V129" s="230">
        <v>11.36</v>
      </c>
      <c r="W129" s="160">
        <v>91</v>
      </c>
    </row>
    <row r="130" spans="1:23" ht="21">
      <c r="A130" s="237">
        <v>13.32</v>
      </c>
      <c r="B130" s="168">
        <v>89</v>
      </c>
      <c r="C130" s="49"/>
      <c r="D130" s="240">
        <v>11.47</v>
      </c>
      <c r="E130" s="167">
        <v>86</v>
      </c>
      <c r="G130" s="228">
        <v>14.17</v>
      </c>
      <c r="H130" s="158">
        <v>91</v>
      </c>
      <c r="I130" s="159"/>
      <c r="J130" s="230">
        <v>9.02</v>
      </c>
      <c r="K130" s="160">
        <v>89</v>
      </c>
      <c r="M130" s="228">
        <v>16.37</v>
      </c>
      <c r="N130" s="158">
        <v>93</v>
      </c>
      <c r="O130" s="159"/>
      <c r="P130" s="229">
        <v>9.4700000000000006</v>
      </c>
      <c r="Q130" s="160">
        <v>89</v>
      </c>
      <c r="S130" s="252">
        <v>13.07</v>
      </c>
      <c r="T130" s="158">
        <v>89</v>
      </c>
      <c r="U130" s="181"/>
      <c r="V130" s="230">
        <v>11.37</v>
      </c>
      <c r="W130" s="160">
        <v>91</v>
      </c>
    </row>
    <row r="131" spans="1:23" ht="21">
      <c r="A131" s="237">
        <v>13.33</v>
      </c>
      <c r="B131" s="168">
        <v>89</v>
      </c>
      <c r="C131" s="49"/>
      <c r="D131" s="240">
        <v>11.48</v>
      </c>
      <c r="E131" s="167">
        <v>86</v>
      </c>
      <c r="G131" s="228">
        <v>14.18</v>
      </c>
      <c r="H131" s="158">
        <v>91</v>
      </c>
      <c r="I131" s="159"/>
      <c r="J131" s="230">
        <v>9.0299999999999994</v>
      </c>
      <c r="K131" s="160">
        <v>89</v>
      </c>
      <c r="M131" s="228">
        <v>16.38</v>
      </c>
      <c r="N131" s="158">
        <v>93</v>
      </c>
      <c r="O131" s="159"/>
      <c r="P131" s="229">
        <v>9.48</v>
      </c>
      <c r="Q131" s="160">
        <v>89</v>
      </c>
      <c r="S131" s="252">
        <v>13.08</v>
      </c>
      <c r="T131" s="158">
        <v>89</v>
      </c>
      <c r="U131" s="181"/>
      <c r="V131" s="230">
        <v>11.38</v>
      </c>
      <c r="W131" s="160">
        <v>91</v>
      </c>
    </row>
    <row r="132" spans="1:23" ht="21">
      <c r="A132" s="237">
        <v>13.34</v>
      </c>
      <c r="B132" s="168">
        <v>89</v>
      </c>
      <c r="C132" s="49"/>
      <c r="D132" s="240">
        <v>11.49</v>
      </c>
      <c r="E132" s="167">
        <v>86</v>
      </c>
      <c r="G132" s="228">
        <v>14.19</v>
      </c>
      <c r="H132" s="158">
        <v>91</v>
      </c>
      <c r="I132" s="159"/>
      <c r="J132" s="230">
        <v>9.0399999999999991</v>
      </c>
      <c r="K132" s="160">
        <v>89</v>
      </c>
      <c r="M132" s="228">
        <v>16.39</v>
      </c>
      <c r="N132" s="158">
        <v>93</v>
      </c>
      <c r="O132" s="159"/>
      <c r="P132" s="229">
        <v>9.49</v>
      </c>
      <c r="Q132" s="160">
        <v>89</v>
      </c>
      <c r="S132" s="252">
        <v>13.09</v>
      </c>
      <c r="T132" s="158">
        <v>89</v>
      </c>
      <c r="U132" s="181"/>
      <c r="V132" s="230">
        <v>11.39</v>
      </c>
      <c r="W132" s="160">
        <v>91</v>
      </c>
    </row>
    <row r="133" spans="1:23" ht="21">
      <c r="A133" s="237">
        <v>13.35</v>
      </c>
      <c r="B133" s="168">
        <v>89</v>
      </c>
      <c r="C133" s="49"/>
      <c r="D133" s="240">
        <v>11.5</v>
      </c>
      <c r="E133" s="167">
        <v>86</v>
      </c>
      <c r="G133" s="228">
        <v>14.2</v>
      </c>
      <c r="H133" s="158">
        <v>91</v>
      </c>
      <c r="I133" s="159"/>
      <c r="J133" s="230">
        <v>9.0500000000000007</v>
      </c>
      <c r="K133" s="160">
        <v>89</v>
      </c>
      <c r="M133" s="228">
        <v>16.399999999999999</v>
      </c>
      <c r="N133" s="158">
        <v>93</v>
      </c>
      <c r="O133" s="159"/>
      <c r="P133" s="229">
        <v>9.5</v>
      </c>
      <c r="Q133" s="160">
        <v>89</v>
      </c>
      <c r="S133" s="252">
        <v>13.1</v>
      </c>
      <c r="T133" s="158">
        <v>89</v>
      </c>
      <c r="U133" s="181"/>
      <c r="V133" s="230">
        <v>11.4</v>
      </c>
      <c r="W133" s="160">
        <v>91</v>
      </c>
    </row>
    <row r="134" spans="1:23" ht="21">
      <c r="A134" s="237">
        <v>13.36</v>
      </c>
      <c r="B134" s="168">
        <v>89</v>
      </c>
      <c r="C134" s="49"/>
      <c r="D134" s="240">
        <v>11.51</v>
      </c>
      <c r="E134" s="167">
        <v>86</v>
      </c>
      <c r="G134" s="228">
        <v>14.21</v>
      </c>
      <c r="H134" s="158">
        <v>91</v>
      </c>
      <c r="I134" s="159"/>
      <c r="J134" s="230">
        <v>9.06</v>
      </c>
      <c r="K134" s="160">
        <v>88</v>
      </c>
      <c r="M134" s="228">
        <v>16.41</v>
      </c>
      <c r="N134" s="158">
        <v>93</v>
      </c>
      <c r="O134" s="159"/>
      <c r="P134" s="229">
        <v>9.51</v>
      </c>
      <c r="Q134" s="160">
        <v>89</v>
      </c>
      <c r="S134" s="252">
        <v>13.11</v>
      </c>
      <c r="T134" s="158">
        <v>88</v>
      </c>
      <c r="U134" s="181"/>
      <c r="V134" s="230">
        <v>11.41</v>
      </c>
      <c r="W134" s="160">
        <v>91</v>
      </c>
    </row>
    <row r="135" spans="1:23" ht="21">
      <c r="A135" s="237">
        <v>13.37</v>
      </c>
      <c r="B135" s="168">
        <v>89</v>
      </c>
      <c r="C135" s="49"/>
      <c r="D135" s="240">
        <v>11.52</v>
      </c>
      <c r="E135" s="167">
        <v>86</v>
      </c>
      <c r="G135" s="228">
        <v>14.22</v>
      </c>
      <c r="H135" s="158">
        <v>91</v>
      </c>
      <c r="I135" s="159"/>
      <c r="J135" s="230">
        <v>9.07</v>
      </c>
      <c r="K135" s="160">
        <v>88</v>
      </c>
      <c r="M135" s="228">
        <v>16.420000000000002</v>
      </c>
      <c r="N135" s="158">
        <v>93</v>
      </c>
      <c r="O135" s="159"/>
      <c r="P135" s="229">
        <v>9.52</v>
      </c>
      <c r="Q135" s="160">
        <v>89</v>
      </c>
      <c r="S135" s="252">
        <v>13.12</v>
      </c>
      <c r="T135" s="158">
        <v>88</v>
      </c>
      <c r="U135" s="181"/>
      <c r="V135" s="230">
        <v>11.42</v>
      </c>
      <c r="W135" s="160">
        <v>91</v>
      </c>
    </row>
    <row r="136" spans="1:23" ht="21">
      <c r="A136" s="237">
        <v>13.38</v>
      </c>
      <c r="B136" s="168">
        <v>89</v>
      </c>
      <c r="C136" s="49"/>
      <c r="D136" s="240">
        <v>11.53</v>
      </c>
      <c r="E136" s="167">
        <v>86</v>
      </c>
      <c r="G136" s="228">
        <v>14.23</v>
      </c>
      <c r="H136" s="158">
        <v>91</v>
      </c>
      <c r="I136" s="159"/>
      <c r="J136" s="230">
        <v>9.08</v>
      </c>
      <c r="K136" s="160">
        <v>88</v>
      </c>
      <c r="M136" s="228">
        <v>16.43</v>
      </c>
      <c r="N136" s="158">
        <v>93</v>
      </c>
      <c r="O136" s="159"/>
      <c r="P136" s="229">
        <v>9.5299999999999994</v>
      </c>
      <c r="Q136" s="160">
        <v>89</v>
      </c>
      <c r="S136" s="252">
        <v>13.13</v>
      </c>
      <c r="T136" s="158">
        <v>88</v>
      </c>
      <c r="U136" s="181"/>
      <c r="V136" s="230">
        <v>11.43</v>
      </c>
      <c r="W136" s="160">
        <v>91</v>
      </c>
    </row>
    <row r="137" spans="1:23" ht="21">
      <c r="A137" s="237">
        <v>13.39</v>
      </c>
      <c r="B137" s="168">
        <v>89</v>
      </c>
      <c r="C137" s="49"/>
      <c r="D137" s="240">
        <v>11.54</v>
      </c>
      <c r="E137" s="167">
        <v>86</v>
      </c>
      <c r="G137" s="228">
        <v>14.24</v>
      </c>
      <c r="H137" s="158">
        <v>91</v>
      </c>
      <c r="I137" s="159"/>
      <c r="J137" s="230">
        <v>9.09</v>
      </c>
      <c r="K137" s="160">
        <v>88</v>
      </c>
      <c r="M137" s="228">
        <v>16.440000000000001</v>
      </c>
      <c r="N137" s="158">
        <v>93</v>
      </c>
      <c r="O137" s="159"/>
      <c r="P137" s="229">
        <v>9.5399999999999991</v>
      </c>
      <c r="Q137" s="160">
        <v>88</v>
      </c>
      <c r="S137" s="252">
        <v>13.14</v>
      </c>
      <c r="T137" s="158">
        <v>88</v>
      </c>
      <c r="U137" s="181"/>
      <c r="V137" s="230">
        <v>11.44</v>
      </c>
      <c r="W137" s="160">
        <v>91</v>
      </c>
    </row>
    <row r="138" spans="1:23" ht="21">
      <c r="A138" s="237">
        <v>13.4</v>
      </c>
      <c r="B138" s="168">
        <v>89</v>
      </c>
      <c r="C138" s="49"/>
      <c r="D138" s="240">
        <v>11.55</v>
      </c>
      <c r="E138" s="167">
        <v>86</v>
      </c>
      <c r="G138" s="228">
        <v>14.25</v>
      </c>
      <c r="H138" s="158">
        <v>91</v>
      </c>
      <c r="I138" s="159"/>
      <c r="J138" s="230">
        <v>9.1</v>
      </c>
      <c r="K138" s="160">
        <v>88</v>
      </c>
      <c r="M138" s="228">
        <v>16.45</v>
      </c>
      <c r="N138" s="158">
        <v>93</v>
      </c>
      <c r="O138" s="159"/>
      <c r="P138" s="229">
        <v>9.5500000000000007</v>
      </c>
      <c r="Q138" s="160">
        <v>88</v>
      </c>
      <c r="S138" s="252">
        <v>13.15</v>
      </c>
      <c r="T138" s="158">
        <v>88</v>
      </c>
      <c r="U138" s="181"/>
      <c r="V138" s="230">
        <v>11.45</v>
      </c>
      <c r="W138" s="160">
        <v>90</v>
      </c>
    </row>
    <row r="139" spans="1:23" ht="21">
      <c r="A139" s="237">
        <v>13.41</v>
      </c>
      <c r="B139" s="168">
        <v>88</v>
      </c>
      <c r="C139" s="49"/>
      <c r="D139" s="240">
        <v>11.56</v>
      </c>
      <c r="E139" s="167">
        <v>86</v>
      </c>
      <c r="G139" s="228">
        <v>14.26</v>
      </c>
      <c r="H139" s="158">
        <v>91</v>
      </c>
      <c r="I139" s="159"/>
      <c r="J139" s="230">
        <v>9.11</v>
      </c>
      <c r="K139" s="160">
        <v>88</v>
      </c>
      <c r="M139" s="228">
        <v>16.46</v>
      </c>
      <c r="N139" s="158">
        <v>93</v>
      </c>
      <c r="O139" s="159"/>
      <c r="P139" s="229">
        <v>9.56</v>
      </c>
      <c r="Q139" s="160">
        <v>88</v>
      </c>
      <c r="S139" s="252">
        <v>13.16</v>
      </c>
      <c r="T139" s="158">
        <v>88</v>
      </c>
      <c r="U139" s="181"/>
      <c r="V139" s="230">
        <v>11.46</v>
      </c>
      <c r="W139" s="160">
        <v>90</v>
      </c>
    </row>
    <row r="140" spans="1:23" ht="21">
      <c r="A140" s="237">
        <v>13.42</v>
      </c>
      <c r="B140" s="168">
        <v>88</v>
      </c>
      <c r="C140" s="49"/>
      <c r="D140" s="240">
        <v>11.57</v>
      </c>
      <c r="E140" s="167">
        <v>86</v>
      </c>
      <c r="G140" s="228">
        <v>14.27</v>
      </c>
      <c r="H140" s="158">
        <v>91</v>
      </c>
      <c r="I140" s="159"/>
      <c r="J140" s="230">
        <v>9.1199999999999992</v>
      </c>
      <c r="K140" s="160">
        <v>88</v>
      </c>
      <c r="M140" s="228">
        <v>16.47</v>
      </c>
      <c r="N140" s="158">
        <v>93</v>
      </c>
      <c r="O140" s="159"/>
      <c r="P140" s="229">
        <v>9.57</v>
      </c>
      <c r="Q140" s="160">
        <v>88</v>
      </c>
      <c r="S140" s="252">
        <v>13.17</v>
      </c>
      <c r="T140" s="158">
        <v>88</v>
      </c>
      <c r="U140" s="181"/>
      <c r="V140" s="230">
        <v>11.47</v>
      </c>
      <c r="W140" s="160">
        <v>90</v>
      </c>
    </row>
    <row r="141" spans="1:23" ht="21">
      <c r="A141" s="237">
        <v>13.43</v>
      </c>
      <c r="B141" s="168">
        <v>88</v>
      </c>
      <c r="C141" s="49"/>
      <c r="D141" s="240">
        <v>11.58</v>
      </c>
      <c r="E141" s="167">
        <v>85</v>
      </c>
      <c r="G141" s="228">
        <v>14.28</v>
      </c>
      <c r="H141" s="158">
        <v>91</v>
      </c>
      <c r="I141" s="159"/>
      <c r="J141" s="230">
        <v>9.1300000000000008</v>
      </c>
      <c r="K141" s="160">
        <v>88</v>
      </c>
      <c r="M141" s="228">
        <v>16.48</v>
      </c>
      <c r="N141" s="158">
        <v>93</v>
      </c>
      <c r="O141" s="159"/>
      <c r="P141" s="229">
        <v>9.58</v>
      </c>
      <c r="Q141" s="160">
        <v>88</v>
      </c>
      <c r="S141" s="252">
        <v>13.18</v>
      </c>
      <c r="T141" s="158">
        <v>88</v>
      </c>
      <c r="U141" s="181"/>
      <c r="V141" s="230">
        <v>11.48</v>
      </c>
      <c r="W141" s="160">
        <v>90</v>
      </c>
    </row>
    <row r="142" spans="1:23" ht="21">
      <c r="A142" s="237">
        <v>13.44</v>
      </c>
      <c r="B142" s="168">
        <v>88</v>
      </c>
      <c r="C142" s="49"/>
      <c r="D142" s="240">
        <v>11.59</v>
      </c>
      <c r="E142" s="167">
        <v>85</v>
      </c>
      <c r="G142" s="228">
        <v>14.29</v>
      </c>
      <c r="H142" s="158">
        <v>91</v>
      </c>
      <c r="I142" s="159"/>
      <c r="J142" s="230">
        <v>9.14</v>
      </c>
      <c r="K142" s="160">
        <v>88</v>
      </c>
      <c r="M142" s="228">
        <v>16.489999999999998</v>
      </c>
      <c r="N142" s="158">
        <v>93</v>
      </c>
      <c r="O142" s="159"/>
      <c r="P142" s="229">
        <v>9.59</v>
      </c>
      <c r="Q142" s="160">
        <v>88</v>
      </c>
      <c r="S142" s="252">
        <v>13.19</v>
      </c>
      <c r="T142" s="158">
        <v>88</v>
      </c>
      <c r="U142" s="181"/>
      <c r="V142" s="230">
        <v>11.49</v>
      </c>
      <c r="W142" s="160">
        <v>90</v>
      </c>
    </row>
    <row r="143" spans="1:23" ht="21">
      <c r="A143" s="237">
        <v>13.45</v>
      </c>
      <c r="B143" s="168">
        <v>88</v>
      </c>
      <c r="C143" s="49"/>
      <c r="D143" s="238">
        <v>12.01</v>
      </c>
      <c r="E143" s="167">
        <v>85</v>
      </c>
      <c r="G143" s="228">
        <v>14.3</v>
      </c>
      <c r="H143" s="158">
        <v>91</v>
      </c>
      <c r="I143" s="159"/>
      <c r="J143" s="230">
        <v>9.15</v>
      </c>
      <c r="K143" s="160">
        <v>88</v>
      </c>
      <c r="M143" s="228">
        <v>16.5</v>
      </c>
      <c r="N143" s="158">
        <v>93</v>
      </c>
      <c r="O143" s="159"/>
      <c r="P143" s="229">
        <v>10</v>
      </c>
      <c r="Q143" s="160">
        <v>88</v>
      </c>
      <c r="S143" s="252">
        <v>13.2</v>
      </c>
      <c r="T143" s="158">
        <v>88</v>
      </c>
      <c r="U143" s="181"/>
      <c r="V143" s="230">
        <v>11.5</v>
      </c>
      <c r="W143" s="160">
        <v>90</v>
      </c>
    </row>
    <row r="144" spans="1:23" ht="21">
      <c r="A144" s="237">
        <v>13.46</v>
      </c>
      <c r="B144" s="168">
        <v>88</v>
      </c>
      <c r="C144" s="49"/>
      <c r="D144" s="238">
        <v>12.02</v>
      </c>
      <c r="E144" s="167">
        <v>85</v>
      </c>
      <c r="G144" s="228">
        <v>14.31</v>
      </c>
      <c r="H144" s="158">
        <v>90</v>
      </c>
      <c r="I144" s="159"/>
      <c r="J144" s="230">
        <v>9.16</v>
      </c>
      <c r="K144" s="160">
        <v>88</v>
      </c>
      <c r="M144" s="228">
        <v>16.510000000000002</v>
      </c>
      <c r="N144" s="158">
        <v>93</v>
      </c>
      <c r="O144" s="159"/>
      <c r="P144" s="229">
        <v>10.01</v>
      </c>
      <c r="Q144" s="160">
        <v>88</v>
      </c>
      <c r="S144" s="252">
        <v>13.21</v>
      </c>
      <c r="T144" s="158">
        <v>88</v>
      </c>
      <c r="U144" s="181"/>
      <c r="V144" s="230">
        <v>11.51</v>
      </c>
      <c r="W144" s="160">
        <v>90</v>
      </c>
    </row>
    <row r="145" spans="1:23" ht="21">
      <c r="A145" s="237">
        <v>13.47</v>
      </c>
      <c r="B145" s="168">
        <v>88</v>
      </c>
      <c r="C145" s="49"/>
      <c r="D145" s="238">
        <v>12.03</v>
      </c>
      <c r="E145" s="167">
        <v>85</v>
      </c>
      <c r="G145" s="228">
        <v>14.32</v>
      </c>
      <c r="H145" s="158">
        <v>90</v>
      </c>
      <c r="I145" s="159"/>
      <c r="J145" s="230">
        <v>9.17</v>
      </c>
      <c r="K145" s="160">
        <v>88</v>
      </c>
      <c r="M145" s="228">
        <v>16.52</v>
      </c>
      <c r="N145" s="158">
        <v>93</v>
      </c>
      <c r="O145" s="159"/>
      <c r="P145" s="229">
        <v>10.02</v>
      </c>
      <c r="Q145" s="160">
        <v>88</v>
      </c>
      <c r="S145" s="252">
        <v>13.22</v>
      </c>
      <c r="T145" s="158">
        <v>88</v>
      </c>
      <c r="U145" s="181"/>
      <c r="V145" s="230">
        <v>11.52</v>
      </c>
      <c r="W145" s="160">
        <v>90</v>
      </c>
    </row>
    <row r="146" spans="1:23" ht="21">
      <c r="A146" s="237">
        <v>13.48</v>
      </c>
      <c r="B146" s="168">
        <v>88</v>
      </c>
      <c r="C146" s="49"/>
      <c r="D146" s="238">
        <v>12.04</v>
      </c>
      <c r="E146" s="167">
        <v>85</v>
      </c>
      <c r="G146" s="228">
        <v>14.33</v>
      </c>
      <c r="H146" s="158">
        <v>90</v>
      </c>
      <c r="I146" s="159"/>
      <c r="J146" s="230">
        <v>9.18</v>
      </c>
      <c r="K146" s="160">
        <v>88</v>
      </c>
      <c r="M146" s="228">
        <v>16.53</v>
      </c>
      <c r="N146" s="158">
        <v>92</v>
      </c>
      <c r="O146" s="159"/>
      <c r="P146" s="229">
        <v>10.029999999999999</v>
      </c>
      <c r="Q146" s="160">
        <v>88</v>
      </c>
      <c r="S146" s="252">
        <v>13.23</v>
      </c>
      <c r="T146" s="158">
        <v>88</v>
      </c>
      <c r="U146" s="181"/>
      <c r="V146" s="230">
        <v>11.53</v>
      </c>
      <c r="W146" s="160">
        <v>90</v>
      </c>
    </row>
    <row r="147" spans="1:23" ht="21">
      <c r="A147" s="237">
        <v>13.49</v>
      </c>
      <c r="B147" s="168">
        <v>88</v>
      </c>
      <c r="C147" s="49"/>
      <c r="D147" s="238">
        <v>12.05</v>
      </c>
      <c r="E147" s="167">
        <v>85</v>
      </c>
      <c r="G147" s="228">
        <v>14.34</v>
      </c>
      <c r="H147" s="158">
        <v>90</v>
      </c>
      <c r="I147" s="159"/>
      <c r="J147" s="230">
        <v>9.19</v>
      </c>
      <c r="K147" s="160">
        <v>88</v>
      </c>
      <c r="M147" s="228">
        <v>16.54</v>
      </c>
      <c r="N147" s="158">
        <v>92</v>
      </c>
      <c r="O147" s="159"/>
      <c r="P147" s="229">
        <v>10.039999999999999</v>
      </c>
      <c r="Q147" s="160">
        <v>88</v>
      </c>
      <c r="S147" s="252">
        <v>13.24</v>
      </c>
      <c r="T147" s="158">
        <v>88</v>
      </c>
      <c r="U147" s="181"/>
      <c r="V147" s="230">
        <v>11.54</v>
      </c>
      <c r="W147" s="160">
        <v>90</v>
      </c>
    </row>
    <row r="148" spans="1:23" ht="21">
      <c r="A148" s="237">
        <v>13.5</v>
      </c>
      <c r="B148" s="168">
        <v>88</v>
      </c>
      <c r="C148" s="49"/>
      <c r="D148" s="238">
        <v>12.06</v>
      </c>
      <c r="E148" s="167">
        <v>85</v>
      </c>
      <c r="G148" s="228">
        <v>14.35</v>
      </c>
      <c r="H148" s="158">
        <v>90</v>
      </c>
      <c r="I148" s="159"/>
      <c r="J148" s="230">
        <v>9.1999999999999993</v>
      </c>
      <c r="K148" s="160">
        <v>87</v>
      </c>
      <c r="M148" s="228">
        <v>16.55</v>
      </c>
      <c r="N148" s="158">
        <v>92</v>
      </c>
      <c r="O148" s="159"/>
      <c r="P148" s="229">
        <v>10.050000000000001</v>
      </c>
      <c r="Q148" s="160">
        <v>88</v>
      </c>
      <c r="S148" s="252">
        <v>13.25</v>
      </c>
      <c r="T148" s="158">
        <v>87</v>
      </c>
      <c r="U148" s="181"/>
      <c r="V148" s="230">
        <v>11.55</v>
      </c>
      <c r="W148" s="160">
        <v>90</v>
      </c>
    </row>
    <row r="149" spans="1:23" ht="21">
      <c r="A149" s="237">
        <v>13.51</v>
      </c>
      <c r="B149" s="168">
        <v>88</v>
      </c>
      <c r="C149" s="49"/>
      <c r="D149" s="238">
        <v>12.07</v>
      </c>
      <c r="E149" s="167">
        <v>85</v>
      </c>
      <c r="G149" s="228">
        <v>14.36</v>
      </c>
      <c r="H149" s="158">
        <v>90</v>
      </c>
      <c r="I149" s="159"/>
      <c r="J149" s="230">
        <v>9.2100000000000009</v>
      </c>
      <c r="K149" s="160">
        <v>87</v>
      </c>
      <c r="M149" s="228">
        <v>16.559999999999999</v>
      </c>
      <c r="N149" s="158">
        <v>92</v>
      </c>
      <c r="O149" s="159"/>
      <c r="P149" s="229">
        <v>10.06</v>
      </c>
      <c r="Q149" s="160">
        <v>88</v>
      </c>
      <c r="S149" s="252">
        <v>13.26</v>
      </c>
      <c r="T149" s="158">
        <v>87</v>
      </c>
      <c r="U149" s="181"/>
      <c r="V149" s="230">
        <v>11.56</v>
      </c>
      <c r="W149" s="160">
        <v>90</v>
      </c>
    </row>
    <row r="150" spans="1:23" ht="21">
      <c r="A150" s="237">
        <v>13.52</v>
      </c>
      <c r="B150" s="168">
        <v>88</v>
      </c>
      <c r="C150" s="49"/>
      <c r="D150" s="238">
        <v>12.08</v>
      </c>
      <c r="E150" s="167">
        <v>85</v>
      </c>
      <c r="G150" s="228">
        <v>14.37</v>
      </c>
      <c r="H150" s="158">
        <v>90</v>
      </c>
      <c r="I150" s="159"/>
      <c r="J150" s="230">
        <v>9.2200000000000006</v>
      </c>
      <c r="K150" s="160">
        <v>87</v>
      </c>
      <c r="M150" s="228">
        <v>16.57</v>
      </c>
      <c r="N150" s="158">
        <v>92</v>
      </c>
      <c r="O150" s="159"/>
      <c r="P150" s="229">
        <v>10.07</v>
      </c>
      <c r="Q150" s="160">
        <v>88</v>
      </c>
      <c r="S150" s="252">
        <v>13.27</v>
      </c>
      <c r="T150" s="158">
        <v>87</v>
      </c>
      <c r="U150" s="181"/>
      <c r="V150" s="230">
        <v>11.57</v>
      </c>
      <c r="W150" s="160">
        <v>90</v>
      </c>
    </row>
    <row r="151" spans="1:23" ht="21">
      <c r="A151" s="237">
        <v>13.53</v>
      </c>
      <c r="B151" s="168">
        <v>88</v>
      </c>
      <c r="C151" s="49"/>
      <c r="D151" s="238">
        <v>12.09</v>
      </c>
      <c r="E151" s="167">
        <v>85</v>
      </c>
      <c r="G151" s="228">
        <v>14.38</v>
      </c>
      <c r="H151" s="158">
        <v>90</v>
      </c>
      <c r="I151" s="159"/>
      <c r="J151" s="230">
        <v>9.23</v>
      </c>
      <c r="K151" s="160">
        <v>87</v>
      </c>
      <c r="M151" s="228">
        <v>16.579999999999998</v>
      </c>
      <c r="N151" s="158">
        <v>92</v>
      </c>
      <c r="O151" s="159"/>
      <c r="P151" s="229">
        <v>10.08</v>
      </c>
      <c r="Q151" s="160">
        <v>88</v>
      </c>
      <c r="S151" s="252">
        <v>13.28</v>
      </c>
      <c r="T151" s="158">
        <v>87</v>
      </c>
      <c r="U151" s="181"/>
      <c r="V151" s="230">
        <v>11.58</v>
      </c>
      <c r="W151" s="160">
        <v>90</v>
      </c>
    </row>
    <row r="152" spans="1:23" ht="21">
      <c r="A152" s="237">
        <v>13.54</v>
      </c>
      <c r="B152" s="168">
        <v>88</v>
      </c>
      <c r="C152" s="49"/>
      <c r="D152" s="238">
        <v>12.1</v>
      </c>
      <c r="E152" s="167">
        <v>84</v>
      </c>
      <c r="G152" s="228">
        <v>14.39</v>
      </c>
      <c r="H152" s="158">
        <v>90</v>
      </c>
      <c r="I152" s="159"/>
      <c r="J152" s="230">
        <v>9.24</v>
      </c>
      <c r="K152" s="160">
        <v>87</v>
      </c>
      <c r="M152" s="228">
        <v>16.59</v>
      </c>
      <c r="N152" s="158">
        <v>92</v>
      </c>
      <c r="O152" s="159"/>
      <c r="P152" s="229">
        <v>10.09</v>
      </c>
      <c r="Q152" s="160">
        <v>87</v>
      </c>
      <c r="S152" s="252">
        <v>13.29</v>
      </c>
      <c r="T152" s="158">
        <v>87</v>
      </c>
      <c r="U152" s="181"/>
      <c r="V152" s="230">
        <v>11.59</v>
      </c>
      <c r="W152" s="160">
        <v>90</v>
      </c>
    </row>
    <row r="153" spans="1:23" ht="21">
      <c r="A153" s="237">
        <v>13.55</v>
      </c>
      <c r="B153" s="168">
        <v>88</v>
      </c>
      <c r="C153" s="49"/>
      <c r="D153" s="238">
        <v>12.11</v>
      </c>
      <c r="E153" s="167">
        <v>84</v>
      </c>
      <c r="G153" s="228">
        <v>14.4</v>
      </c>
      <c r="H153" s="158">
        <v>90</v>
      </c>
      <c r="I153" s="159"/>
      <c r="J153" s="230">
        <v>9.25</v>
      </c>
      <c r="K153" s="160">
        <v>87</v>
      </c>
      <c r="M153" s="228">
        <v>17</v>
      </c>
      <c r="N153" s="158">
        <v>92</v>
      </c>
      <c r="O153" s="159"/>
      <c r="P153" s="229">
        <v>10.1</v>
      </c>
      <c r="Q153" s="160">
        <v>87</v>
      </c>
      <c r="S153" s="252">
        <v>13.3</v>
      </c>
      <c r="T153" s="158">
        <v>87</v>
      </c>
      <c r="U153" s="181"/>
      <c r="V153" s="229">
        <v>12.01</v>
      </c>
      <c r="W153" s="160">
        <v>90</v>
      </c>
    </row>
    <row r="154" spans="1:23" ht="21">
      <c r="A154" s="237">
        <v>13.56</v>
      </c>
      <c r="B154" s="168">
        <v>87</v>
      </c>
      <c r="C154" s="49"/>
      <c r="D154" s="238">
        <v>12.12</v>
      </c>
      <c r="E154" s="167">
        <v>84</v>
      </c>
      <c r="G154" s="228">
        <v>14.41</v>
      </c>
      <c r="H154" s="158">
        <v>90</v>
      </c>
      <c r="I154" s="159"/>
      <c r="J154" s="230">
        <v>9.26</v>
      </c>
      <c r="K154" s="160">
        <v>87</v>
      </c>
      <c r="M154" s="228">
        <v>17.010000000000002</v>
      </c>
      <c r="N154" s="158">
        <v>92</v>
      </c>
      <c r="O154" s="159"/>
      <c r="P154" s="229">
        <v>10.11</v>
      </c>
      <c r="Q154" s="160">
        <v>87</v>
      </c>
      <c r="S154" s="252">
        <v>13.31</v>
      </c>
      <c r="T154" s="158">
        <v>87</v>
      </c>
      <c r="U154" s="181"/>
      <c r="V154" s="229">
        <v>12.02</v>
      </c>
      <c r="W154" s="160">
        <v>90</v>
      </c>
    </row>
    <row r="155" spans="1:23" ht="21">
      <c r="A155" s="237">
        <v>13.57</v>
      </c>
      <c r="B155" s="168">
        <v>87</v>
      </c>
      <c r="C155" s="49"/>
      <c r="D155" s="238">
        <v>12.13</v>
      </c>
      <c r="E155" s="167">
        <v>84</v>
      </c>
      <c r="G155" s="228">
        <v>14.42</v>
      </c>
      <c r="H155" s="158">
        <v>90</v>
      </c>
      <c r="I155" s="159"/>
      <c r="J155" s="230">
        <v>9.27</v>
      </c>
      <c r="K155" s="160">
        <v>87</v>
      </c>
      <c r="M155" s="228">
        <v>17.02</v>
      </c>
      <c r="N155" s="158">
        <v>92</v>
      </c>
      <c r="O155" s="159"/>
      <c r="P155" s="229">
        <v>10.119999999999999</v>
      </c>
      <c r="Q155" s="160">
        <v>87</v>
      </c>
      <c r="S155" s="252">
        <v>13.32</v>
      </c>
      <c r="T155" s="158">
        <v>87</v>
      </c>
      <c r="U155" s="181"/>
      <c r="V155" s="229">
        <v>12.03</v>
      </c>
      <c r="W155" s="160">
        <v>90</v>
      </c>
    </row>
    <row r="156" spans="1:23" ht="21">
      <c r="A156" s="237">
        <v>13.58</v>
      </c>
      <c r="B156" s="168">
        <v>87</v>
      </c>
      <c r="C156" s="49"/>
      <c r="D156" s="238">
        <v>12.14</v>
      </c>
      <c r="E156" s="167">
        <v>84</v>
      </c>
      <c r="G156" s="228">
        <v>14.43</v>
      </c>
      <c r="H156" s="158">
        <v>90</v>
      </c>
      <c r="I156" s="159"/>
      <c r="J156" s="230">
        <v>9.2799999999999994</v>
      </c>
      <c r="K156" s="160">
        <v>87</v>
      </c>
      <c r="M156" s="228">
        <v>17.03</v>
      </c>
      <c r="N156" s="158">
        <v>92</v>
      </c>
      <c r="O156" s="159"/>
      <c r="P156" s="229">
        <v>10.130000000000001</v>
      </c>
      <c r="Q156" s="160">
        <v>87</v>
      </c>
      <c r="S156" s="252">
        <v>13.33</v>
      </c>
      <c r="T156" s="158">
        <v>87</v>
      </c>
      <c r="U156" s="181"/>
      <c r="V156" s="229">
        <v>12.04</v>
      </c>
      <c r="W156" s="160">
        <v>90</v>
      </c>
    </row>
    <row r="157" spans="1:23" ht="21">
      <c r="A157" s="237">
        <v>13.59</v>
      </c>
      <c r="B157" s="168">
        <v>87</v>
      </c>
      <c r="C157" s="49"/>
      <c r="D157" s="238">
        <v>12.15</v>
      </c>
      <c r="E157" s="167">
        <v>84</v>
      </c>
      <c r="G157" s="228">
        <v>14.44</v>
      </c>
      <c r="H157" s="158">
        <v>90</v>
      </c>
      <c r="I157" s="159"/>
      <c r="J157" s="230">
        <v>9.2899999999999991</v>
      </c>
      <c r="K157" s="160">
        <v>87</v>
      </c>
      <c r="M157" s="228">
        <v>17.04</v>
      </c>
      <c r="N157" s="158">
        <v>92</v>
      </c>
      <c r="O157" s="159"/>
      <c r="P157" s="229">
        <v>10.14</v>
      </c>
      <c r="Q157" s="160">
        <v>87</v>
      </c>
      <c r="S157" s="252">
        <v>13.34</v>
      </c>
      <c r="T157" s="158">
        <v>87</v>
      </c>
      <c r="U157" s="181"/>
      <c r="V157" s="229">
        <v>12.05</v>
      </c>
      <c r="W157" s="160">
        <v>90</v>
      </c>
    </row>
    <row r="158" spans="1:23" ht="21">
      <c r="A158" s="237">
        <v>14</v>
      </c>
      <c r="B158" s="168">
        <v>87</v>
      </c>
      <c r="C158" s="49"/>
      <c r="D158" s="238">
        <v>12.16</v>
      </c>
      <c r="E158" s="167">
        <v>84</v>
      </c>
      <c r="G158" s="228">
        <v>14.45</v>
      </c>
      <c r="H158" s="158">
        <v>90</v>
      </c>
      <c r="I158" s="159"/>
      <c r="J158" s="230">
        <v>9.3000000000000007</v>
      </c>
      <c r="K158" s="160">
        <v>87</v>
      </c>
      <c r="M158" s="228">
        <v>17.05</v>
      </c>
      <c r="N158" s="158">
        <v>92</v>
      </c>
      <c r="O158" s="159"/>
      <c r="P158" s="229">
        <v>10.15</v>
      </c>
      <c r="Q158" s="160">
        <v>87</v>
      </c>
      <c r="S158" s="252">
        <v>13.35</v>
      </c>
      <c r="T158" s="158">
        <v>87</v>
      </c>
      <c r="U158" s="181"/>
      <c r="V158" s="229">
        <v>12.06</v>
      </c>
      <c r="W158" s="160">
        <v>89</v>
      </c>
    </row>
    <row r="159" spans="1:23" ht="21">
      <c r="A159" s="237">
        <v>14.01</v>
      </c>
      <c r="B159" s="168">
        <v>87</v>
      </c>
      <c r="C159" s="49"/>
      <c r="D159" s="238">
        <v>12.17</v>
      </c>
      <c r="E159" s="167">
        <v>84</v>
      </c>
      <c r="G159" s="228">
        <v>14.46</v>
      </c>
      <c r="H159" s="158">
        <v>90</v>
      </c>
      <c r="I159" s="159"/>
      <c r="J159" s="230">
        <v>9.31</v>
      </c>
      <c r="K159" s="160">
        <v>87</v>
      </c>
      <c r="M159" s="228">
        <v>17.059999999999999</v>
      </c>
      <c r="N159" s="158">
        <v>92</v>
      </c>
      <c r="O159" s="159"/>
      <c r="P159" s="229">
        <v>10.16</v>
      </c>
      <c r="Q159" s="160">
        <v>87</v>
      </c>
      <c r="S159" s="252">
        <v>13.36</v>
      </c>
      <c r="T159" s="158">
        <v>87</v>
      </c>
      <c r="U159" s="181"/>
      <c r="V159" s="229">
        <v>12.07</v>
      </c>
      <c r="W159" s="160">
        <v>89</v>
      </c>
    </row>
    <row r="160" spans="1:23" ht="21">
      <c r="A160" s="237">
        <v>14.02</v>
      </c>
      <c r="B160" s="168">
        <v>87</v>
      </c>
      <c r="C160" s="49"/>
      <c r="D160" s="238">
        <v>12.18</v>
      </c>
      <c r="E160" s="167">
        <v>84</v>
      </c>
      <c r="G160" s="228">
        <v>14.47</v>
      </c>
      <c r="H160" s="158">
        <v>90</v>
      </c>
      <c r="I160" s="159"/>
      <c r="J160" s="230">
        <v>9.32</v>
      </c>
      <c r="K160" s="160">
        <v>87</v>
      </c>
      <c r="M160" s="228">
        <v>17.07</v>
      </c>
      <c r="N160" s="158">
        <v>92</v>
      </c>
      <c r="O160" s="159"/>
      <c r="P160" s="229">
        <v>10.17</v>
      </c>
      <c r="Q160" s="160">
        <v>87</v>
      </c>
      <c r="S160" s="252">
        <v>13.37</v>
      </c>
      <c r="T160" s="158">
        <v>87</v>
      </c>
      <c r="U160" s="181"/>
      <c r="V160" s="229">
        <v>12.08</v>
      </c>
      <c r="W160" s="160">
        <v>89</v>
      </c>
    </row>
    <row r="161" spans="1:23" ht="21">
      <c r="A161" s="237">
        <v>14.03</v>
      </c>
      <c r="B161" s="168">
        <v>87</v>
      </c>
      <c r="C161" s="49"/>
      <c r="D161" s="238">
        <v>12.19</v>
      </c>
      <c r="E161" s="167">
        <v>84</v>
      </c>
      <c r="G161" s="228">
        <v>14.48</v>
      </c>
      <c r="H161" s="158">
        <v>90</v>
      </c>
      <c r="I161" s="159"/>
      <c r="J161" s="230">
        <v>9.33</v>
      </c>
      <c r="K161" s="160">
        <v>87</v>
      </c>
      <c r="M161" s="228">
        <v>17.079999999999998</v>
      </c>
      <c r="N161" s="158">
        <v>92</v>
      </c>
      <c r="O161" s="159"/>
      <c r="P161" s="229">
        <v>10.18</v>
      </c>
      <c r="Q161" s="160">
        <v>87</v>
      </c>
      <c r="S161" s="252">
        <v>13.38</v>
      </c>
      <c r="T161" s="158">
        <v>87</v>
      </c>
      <c r="U161" s="181"/>
      <c r="V161" s="229">
        <v>12.09</v>
      </c>
      <c r="W161" s="160">
        <v>89</v>
      </c>
    </row>
    <row r="162" spans="1:23" ht="21">
      <c r="A162" s="237">
        <v>14.04</v>
      </c>
      <c r="B162" s="168">
        <v>87</v>
      </c>
      <c r="C162" s="49"/>
      <c r="D162" s="238">
        <v>12.2</v>
      </c>
      <c r="E162" s="167">
        <v>84</v>
      </c>
      <c r="G162" s="228">
        <v>14.49</v>
      </c>
      <c r="H162" s="158">
        <v>90</v>
      </c>
      <c r="I162" s="159"/>
      <c r="J162" s="230">
        <v>9.34</v>
      </c>
      <c r="K162" s="160">
        <v>86</v>
      </c>
      <c r="M162" s="228">
        <v>17.09</v>
      </c>
      <c r="N162" s="158">
        <v>92</v>
      </c>
      <c r="O162" s="159"/>
      <c r="P162" s="229">
        <v>10.19</v>
      </c>
      <c r="Q162" s="160">
        <v>87</v>
      </c>
      <c r="S162" s="252">
        <v>13.39</v>
      </c>
      <c r="T162" s="158">
        <v>86</v>
      </c>
      <c r="U162" s="181"/>
      <c r="V162" s="229">
        <v>12.1</v>
      </c>
      <c r="W162" s="160">
        <v>89</v>
      </c>
    </row>
    <row r="163" spans="1:23" ht="21">
      <c r="A163" s="237">
        <v>14.05</v>
      </c>
      <c r="B163" s="168">
        <v>87</v>
      </c>
      <c r="C163" s="49"/>
      <c r="D163" s="238">
        <v>12.21</v>
      </c>
      <c r="E163" s="167">
        <v>84</v>
      </c>
      <c r="G163" s="228">
        <v>14.5</v>
      </c>
      <c r="H163" s="158">
        <v>90</v>
      </c>
      <c r="I163" s="159"/>
      <c r="J163" s="230">
        <v>9.35</v>
      </c>
      <c r="K163" s="160">
        <v>86</v>
      </c>
      <c r="M163" s="228">
        <v>17.100000000000001</v>
      </c>
      <c r="N163" s="158">
        <v>92</v>
      </c>
      <c r="O163" s="159"/>
      <c r="P163" s="229">
        <v>10.199999999999999</v>
      </c>
      <c r="Q163" s="160">
        <v>87</v>
      </c>
      <c r="S163" s="252">
        <v>13.4</v>
      </c>
      <c r="T163" s="158">
        <v>86</v>
      </c>
      <c r="U163" s="181"/>
      <c r="V163" s="229">
        <v>12.11</v>
      </c>
      <c r="W163" s="160">
        <v>89</v>
      </c>
    </row>
    <row r="164" spans="1:23" ht="21">
      <c r="A164" s="237">
        <v>14.06</v>
      </c>
      <c r="B164" s="168">
        <v>87</v>
      </c>
      <c r="C164" s="49"/>
      <c r="D164" s="238">
        <v>12.22</v>
      </c>
      <c r="E164" s="167">
        <v>83</v>
      </c>
      <c r="G164" s="228">
        <v>14.51</v>
      </c>
      <c r="H164" s="158">
        <v>89</v>
      </c>
      <c r="I164" s="159"/>
      <c r="J164" s="230">
        <v>9.36</v>
      </c>
      <c r="K164" s="160">
        <v>86</v>
      </c>
      <c r="M164" s="228">
        <v>17.11</v>
      </c>
      <c r="N164" s="158">
        <v>92</v>
      </c>
      <c r="O164" s="159"/>
      <c r="P164" s="229">
        <v>10.210000000000001</v>
      </c>
      <c r="Q164" s="160">
        <v>87</v>
      </c>
      <c r="S164" s="252">
        <v>13.41</v>
      </c>
      <c r="T164" s="158">
        <v>86</v>
      </c>
      <c r="U164" s="181"/>
      <c r="V164" s="229">
        <v>12.12</v>
      </c>
      <c r="W164" s="160">
        <v>89</v>
      </c>
    </row>
    <row r="165" spans="1:23" ht="21">
      <c r="A165" s="237">
        <v>14.07</v>
      </c>
      <c r="B165" s="168">
        <v>87</v>
      </c>
      <c r="C165" s="49"/>
      <c r="D165" s="238">
        <v>12.23</v>
      </c>
      <c r="E165" s="167">
        <v>83</v>
      </c>
      <c r="G165" s="228">
        <v>14.52</v>
      </c>
      <c r="H165" s="158">
        <v>89</v>
      </c>
      <c r="I165" s="159"/>
      <c r="J165" s="230">
        <v>9.3699999999999992</v>
      </c>
      <c r="K165" s="160">
        <v>86</v>
      </c>
      <c r="M165" s="228">
        <v>17.12</v>
      </c>
      <c r="N165" s="158">
        <v>92</v>
      </c>
      <c r="O165" s="159"/>
      <c r="P165" s="229">
        <v>10.220000000000001</v>
      </c>
      <c r="Q165" s="160">
        <v>87</v>
      </c>
      <c r="S165" s="252">
        <v>13.42</v>
      </c>
      <c r="T165" s="158">
        <v>86</v>
      </c>
      <c r="U165" s="181"/>
      <c r="V165" s="229">
        <v>12.13</v>
      </c>
      <c r="W165" s="160">
        <v>89</v>
      </c>
    </row>
    <row r="166" spans="1:23" ht="21">
      <c r="A166" s="237">
        <v>14.08</v>
      </c>
      <c r="B166" s="168">
        <v>87</v>
      </c>
      <c r="C166" s="49"/>
      <c r="D166" s="238">
        <v>12.24</v>
      </c>
      <c r="E166" s="167">
        <v>83</v>
      </c>
      <c r="G166" s="228">
        <v>14.53</v>
      </c>
      <c r="H166" s="158">
        <v>89</v>
      </c>
      <c r="I166" s="159"/>
      <c r="J166" s="230">
        <v>9.3800000000000008</v>
      </c>
      <c r="K166" s="160">
        <v>86</v>
      </c>
      <c r="M166" s="228">
        <v>17.13</v>
      </c>
      <c r="N166" s="158">
        <v>92</v>
      </c>
      <c r="O166" s="159"/>
      <c r="P166" s="229">
        <v>10.23</v>
      </c>
      <c r="Q166" s="160">
        <v>87</v>
      </c>
      <c r="S166" s="252">
        <v>13.43</v>
      </c>
      <c r="T166" s="158">
        <v>86</v>
      </c>
      <c r="U166" s="181"/>
      <c r="V166" s="229">
        <v>12.14</v>
      </c>
      <c r="W166" s="160">
        <v>89</v>
      </c>
    </row>
    <row r="167" spans="1:23" ht="21">
      <c r="A167" s="237">
        <v>14.09</v>
      </c>
      <c r="B167" s="168">
        <v>87</v>
      </c>
      <c r="C167" s="49"/>
      <c r="D167" s="238">
        <v>12.25</v>
      </c>
      <c r="E167" s="167">
        <v>83</v>
      </c>
      <c r="G167" s="228">
        <v>14.54</v>
      </c>
      <c r="H167" s="158">
        <v>89</v>
      </c>
      <c r="I167" s="159"/>
      <c r="J167" s="230">
        <v>9.39</v>
      </c>
      <c r="K167" s="160">
        <v>86</v>
      </c>
      <c r="M167" s="228">
        <v>17.14</v>
      </c>
      <c r="N167" s="158">
        <v>92</v>
      </c>
      <c r="O167" s="159"/>
      <c r="P167" s="229">
        <v>10.24</v>
      </c>
      <c r="Q167" s="160">
        <v>87</v>
      </c>
      <c r="S167" s="252">
        <v>13.44</v>
      </c>
      <c r="T167" s="158">
        <v>86</v>
      </c>
      <c r="U167" s="181"/>
      <c r="V167" s="229">
        <v>12.15</v>
      </c>
      <c r="W167" s="160">
        <v>89</v>
      </c>
    </row>
    <row r="168" spans="1:23" ht="21">
      <c r="A168" s="237">
        <v>14.1</v>
      </c>
      <c r="B168" s="168">
        <v>87</v>
      </c>
      <c r="C168" s="49"/>
      <c r="D168" s="238">
        <v>12.26</v>
      </c>
      <c r="E168" s="167">
        <v>83</v>
      </c>
      <c r="G168" s="228">
        <v>14.55</v>
      </c>
      <c r="H168" s="158">
        <v>89</v>
      </c>
      <c r="I168" s="159"/>
      <c r="J168" s="230">
        <v>9.4</v>
      </c>
      <c r="K168" s="160">
        <v>86</v>
      </c>
      <c r="M168" s="228">
        <v>17.149999999999999</v>
      </c>
      <c r="N168" s="158">
        <v>91</v>
      </c>
      <c r="O168" s="159"/>
      <c r="P168" s="229">
        <v>10.25</v>
      </c>
      <c r="Q168" s="160">
        <v>86</v>
      </c>
      <c r="S168" s="252">
        <v>13.45</v>
      </c>
      <c r="T168" s="158">
        <v>86</v>
      </c>
      <c r="U168" s="181"/>
      <c r="V168" s="229">
        <v>12.16</v>
      </c>
      <c r="W168" s="160">
        <v>89</v>
      </c>
    </row>
    <row r="169" spans="1:23" ht="21">
      <c r="A169" s="237">
        <v>14.11</v>
      </c>
      <c r="B169" s="168">
        <v>86</v>
      </c>
      <c r="C169" s="49"/>
      <c r="D169" s="238">
        <v>12.27</v>
      </c>
      <c r="E169" s="167">
        <v>83</v>
      </c>
      <c r="G169" s="228">
        <v>14.56</v>
      </c>
      <c r="H169" s="158">
        <v>89</v>
      </c>
      <c r="I169" s="159"/>
      <c r="J169" s="229">
        <v>9.41</v>
      </c>
      <c r="K169" s="160">
        <v>86</v>
      </c>
      <c r="M169" s="228">
        <v>17.16</v>
      </c>
      <c r="N169" s="158">
        <v>91</v>
      </c>
      <c r="O169" s="159"/>
      <c r="P169" s="229">
        <v>10.26</v>
      </c>
      <c r="Q169" s="160">
        <v>86</v>
      </c>
      <c r="S169" s="252">
        <v>13.46</v>
      </c>
      <c r="T169" s="158">
        <v>86</v>
      </c>
      <c r="U169" s="181"/>
      <c r="V169" s="229">
        <v>12.17</v>
      </c>
      <c r="W169" s="160">
        <v>89</v>
      </c>
    </row>
    <row r="170" spans="1:23" ht="21">
      <c r="A170" s="237">
        <v>14.12</v>
      </c>
      <c r="B170" s="168">
        <v>86</v>
      </c>
      <c r="C170" s="49"/>
      <c r="D170" s="238">
        <v>12.28</v>
      </c>
      <c r="E170" s="167">
        <v>83</v>
      </c>
      <c r="G170" s="228">
        <v>14.57</v>
      </c>
      <c r="H170" s="158">
        <v>89</v>
      </c>
      <c r="I170" s="159"/>
      <c r="J170" s="229">
        <v>9.42</v>
      </c>
      <c r="K170" s="160">
        <v>86</v>
      </c>
      <c r="M170" s="228">
        <v>17.170000000000002</v>
      </c>
      <c r="N170" s="158">
        <v>91</v>
      </c>
      <c r="O170" s="159"/>
      <c r="P170" s="229">
        <v>10.27</v>
      </c>
      <c r="Q170" s="160">
        <v>86</v>
      </c>
      <c r="S170" s="252">
        <v>13.47</v>
      </c>
      <c r="T170" s="158">
        <v>86</v>
      </c>
      <c r="U170" s="181"/>
      <c r="V170" s="229">
        <v>12.18</v>
      </c>
      <c r="W170" s="160">
        <v>89</v>
      </c>
    </row>
    <row r="171" spans="1:23" ht="21">
      <c r="A171" s="237">
        <v>14.13</v>
      </c>
      <c r="B171" s="168">
        <v>86</v>
      </c>
      <c r="C171" s="49"/>
      <c r="D171" s="238">
        <v>12.29</v>
      </c>
      <c r="E171" s="167">
        <v>83</v>
      </c>
      <c r="G171" s="228">
        <v>14.58</v>
      </c>
      <c r="H171" s="158">
        <v>89</v>
      </c>
      <c r="I171" s="159"/>
      <c r="J171" s="229">
        <v>9.43</v>
      </c>
      <c r="K171" s="160">
        <v>86</v>
      </c>
      <c r="M171" s="228">
        <v>17.18</v>
      </c>
      <c r="N171" s="158">
        <v>91</v>
      </c>
      <c r="O171" s="159"/>
      <c r="P171" s="229">
        <v>10.28</v>
      </c>
      <c r="Q171" s="160">
        <v>86</v>
      </c>
      <c r="S171" s="252">
        <v>13.48</v>
      </c>
      <c r="T171" s="158">
        <v>86</v>
      </c>
      <c r="U171" s="181"/>
      <c r="V171" s="229">
        <v>12.19</v>
      </c>
      <c r="W171" s="160">
        <v>89</v>
      </c>
    </row>
    <row r="172" spans="1:23" ht="21">
      <c r="A172" s="237">
        <v>14.14</v>
      </c>
      <c r="B172" s="168">
        <v>86</v>
      </c>
      <c r="C172" s="49"/>
      <c r="D172" s="238">
        <v>12.3</v>
      </c>
      <c r="E172" s="167">
        <v>83</v>
      </c>
      <c r="G172" s="228">
        <v>14.59</v>
      </c>
      <c r="H172" s="158">
        <v>89</v>
      </c>
      <c r="I172" s="159"/>
      <c r="J172" s="229">
        <v>9.44</v>
      </c>
      <c r="K172" s="160">
        <v>86</v>
      </c>
      <c r="M172" s="228">
        <v>17.190000000000001</v>
      </c>
      <c r="N172" s="158">
        <v>91</v>
      </c>
      <c r="O172" s="159"/>
      <c r="P172" s="229">
        <v>10.29</v>
      </c>
      <c r="Q172" s="160">
        <v>86</v>
      </c>
      <c r="S172" s="252">
        <v>13.49</v>
      </c>
      <c r="T172" s="158">
        <v>86</v>
      </c>
      <c r="U172" s="181"/>
      <c r="V172" s="229">
        <v>12.2</v>
      </c>
      <c r="W172" s="160">
        <v>89</v>
      </c>
    </row>
    <row r="173" spans="1:23" ht="21">
      <c r="A173" s="237">
        <v>14.15</v>
      </c>
      <c r="B173" s="168">
        <v>86</v>
      </c>
      <c r="C173" s="49"/>
      <c r="D173" s="238">
        <v>12.31</v>
      </c>
      <c r="E173" s="167">
        <v>83</v>
      </c>
      <c r="G173" s="228">
        <v>15</v>
      </c>
      <c r="H173" s="158">
        <v>89</v>
      </c>
      <c r="I173" s="159"/>
      <c r="J173" s="229">
        <v>9.4499999999999993</v>
      </c>
      <c r="K173" s="160">
        <v>86</v>
      </c>
      <c r="M173" s="228">
        <v>17.2</v>
      </c>
      <c r="N173" s="158">
        <v>91</v>
      </c>
      <c r="O173" s="159"/>
      <c r="P173" s="229">
        <v>10.3</v>
      </c>
      <c r="Q173" s="160">
        <v>86</v>
      </c>
      <c r="S173" s="252">
        <v>13.5</v>
      </c>
      <c r="T173" s="158">
        <v>86</v>
      </c>
      <c r="U173" s="181"/>
      <c r="V173" s="229">
        <v>12.21</v>
      </c>
      <c r="W173" s="160">
        <v>89</v>
      </c>
    </row>
    <row r="174" spans="1:23" ht="21">
      <c r="A174" s="237">
        <v>14.16</v>
      </c>
      <c r="B174" s="168">
        <v>86</v>
      </c>
      <c r="C174" s="49"/>
      <c r="D174" s="238">
        <v>12.32</v>
      </c>
      <c r="E174" s="167">
        <v>83</v>
      </c>
      <c r="G174" s="228">
        <v>15.01</v>
      </c>
      <c r="H174" s="158">
        <v>89</v>
      </c>
      <c r="I174" s="159"/>
      <c r="J174" s="229">
        <v>9.4600000000000009</v>
      </c>
      <c r="K174" s="160">
        <v>86</v>
      </c>
      <c r="M174" s="228">
        <v>17.21</v>
      </c>
      <c r="N174" s="158">
        <v>91</v>
      </c>
      <c r="O174" s="159"/>
      <c r="P174" s="229">
        <v>10.31</v>
      </c>
      <c r="Q174" s="160">
        <v>86</v>
      </c>
      <c r="S174" s="252">
        <v>13.51</v>
      </c>
      <c r="T174" s="158">
        <v>86</v>
      </c>
      <c r="U174" s="181"/>
      <c r="V174" s="229">
        <v>12.22</v>
      </c>
      <c r="W174" s="160">
        <v>89</v>
      </c>
    </row>
    <row r="175" spans="1:23" ht="21">
      <c r="A175" s="237">
        <v>14.17</v>
      </c>
      <c r="B175" s="168">
        <v>86</v>
      </c>
      <c r="C175" s="49"/>
      <c r="D175" s="238">
        <v>12.33</v>
      </c>
      <c r="E175" s="167">
        <v>83</v>
      </c>
      <c r="G175" s="228">
        <v>15.02</v>
      </c>
      <c r="H175" s="158">
        <v>89</v>
      </c>
      <c r="I175" s="159"/>
      <c r="J175" s="229">
        <v>9.4700000000000006</v>
      </c>
      <c r="K175" s="160">
        <v>86</v>
      </c>
      <c r="M175" s="228">
        <v>17.22</v>
      </c>
      <c r="N175" s="158">
        <v>91</v>
      </c>
      <c r="O175" s="159"/>
      <c r="P175" s="229">
        <v>10.32</v>
      </c>
      <c r="Q175" s="160">
        <v>86</v>
      </c>
      <c r="S175" s="252">
        <v>13.52</v>
      </c>
      <c r="T175" s="158">
        <v>86</v>
      </c>
      <c r="U175" s="181"/>
      <c r="V175" s="229">
        <v>12.23</v>
      </c>
      <c r="W175" s="160">
        <v>89</v>
      </c>
    </row>
    <row r="176" spans="1:23" ht="21">
      <c r="A176" s="237">
        <v>14.18</v>
      </c>
      <c r="B176" s="168">
        <v>86</v>
      </c>
      <c r="C176" s="49"/>
      <c r="D176" s="238">
        <v>12.34</v>
      </c>
      <c r="E176" s="167">
        <v>82</v>
      </c>
      <c r="G176" s="228">
        <v>15.03</v>
      </c>
      <c r="H176" s="158">
        <v>89</v>
      </c>
      <c r="I176" s="159"/>
      <c r="J176" s="229">
        <v>9.48</v>
      </c>
      <c r="K176" s="160">
        <v>86</v>
      </c>
      <c r="M176" s="228">
        <v>17.23</v>
      </c>
      <c r="N176" s="158">
        <v>91</v>
      </c>
      <c r="O176" s="159"/>
      <c r="P176" s="229">
        <v>10.33</v>
      </c>
      <c r="Q176" s="160">
        <v>86</v>
      </c>
      <c r="S176" s="252">
        <v>13.53</v>
      </c>
      <c r="T176" s="158">
        <v>85</v>
      </c>
      <c r="U176" s="181"/>
      <c r="V176" s="229">
        <v>12.24</v>
      </c>
      <c r="W176" s="160">
        <v>89</v>
      </c>
    </row>
    <row r="177" spans="1:23" ht="21">
      <c r="A177" s="237">
        <v>14.19</v>
      </c>
      <c r="B177" s="168">
        <v>86</v>
      </c>
      <c r="C177" s="49"/>
      <c r="D177" s="238">
        <v>12.35</v>
      </c>
      <c r="E177" s="167">
        <v>82</v>
      </c>
      <c r="G177" s="228">
        <v>15.04</v>
      </c>
      <c r="H177" s="158">
        <v>89</v>
      </c>
      <c r="I177" s="159"/>
      <c r="J177" s="229">
        <v>9.49</v>
      </c>
      <c r="K177" s="160">
        <v>85</v>
      </c>
      <c r="M177" s="228">
        <v>17.239999999999998</v>
      </c>
      <c r="N177" s="158">
        <v>91</v>
      </c>
      <c r="O177" s="159"/>
      <c r="P177" s="229">
        <v>10.34</v>
      </c>
      <c r="Q177" s="160">
        <v>86</v>
      </c>
      <c r="S177" s="252">
        <v>13.54</v>
      </c>
      <c r="T177" s="158">
        <v>85</v>
      </c>
      <c r="U177" s="181"/>
      <c r="V177" s="229">
        <v>12.25</v>
      </c>
      <c r="W177" s="160">
        <v>89</v>
      </c>
    </row>
    <row r="178" spans="1:23" ht="21">
      <c r="A178" s="237">
        <v>14.2</v>
      </c>
      <c r="B178" s="168">
        <v>86</v>
      </c>
      <c r="C178" s="49"/>
      <c r="D178" s="238">
        <v>12.36</v>
      </c>
      <c r="E178" s="167">
        <v>82</v>
      </c>
      <c r="G178" s="228">
        <v>15.05</v>
      </c>
      <c r="H178" s="158">
        <v>89</v>
      </c>
      <c r="I178" s="159"/>
      <c r="J178" s="229">
        <v>9.5</v>
      </c>
      <c r="K178" s="160">
        <v>85</v>
      </c>
      <c r="M178" s="228">
        <v>17.25</v>
      </c>
      <c r="N178" s="158">
        <v>91</v>
      </c>
      <c r="O178" s="159"/>
      <c r="P178" s="229">
        <v>10.35</v>
      </c>
      <c r="Q178" s="160">
        <v>86</v>
      </c>
      <c r="S178" s="252">
        <v>13.55</v>
      </c>
      <c r="T178" s="158">
        <v>85</v>
      </c>
      <c r="U178" s="181"/>
      <c r="V178" s="229">
        <v>12.26</v>
      </c>
      <c r="W178" s="160">
        <v>88</v>
      </c>
    </row>
    <row r="179" spans="1:23" ht="21">
      <c r="A179" s="237">
        <v>14.21</v>
      </c>
      <c r="B179" s="168">
        <v>86</v>
      </c>
      <c r="C179" s="49"/>
      <c r="D179" s="238">
        <v>12.37</v>
      </c>
      <c r="E179" s="167">
        <v>82</v>
      </c>
      <c r="G179" s="228">
        <v>15.06</v>
      </c>
      <c r="H179" s="158">
        <v>89</v>
      </c>
      <c r="I179" s="159"/>
      <c r="J179" s="229">
        <v>9.51</v>
      </c>
      <c r="K179" s="160">
        <v>85</v>
      </c>
      <c r="M179" s="228">
        <v>17.260000000000002</v>
      </c>
      <c r="N179" s="158">
        <v>91</v>
      </c>
      <c r="O179" s="159"/>
      <c r="P179" s="229">
        <v>10.36</v>
      </c>
      <c r="Q179" s="160">
        <v>86</v>
      </c>
      <c r="S179" s="252">
        <v>13.56</v>
      </c>
      <c r="T179" s="158">
        <v>85</v>
      </c>
      <c r="U179" s="181"/>
      <c r="V179" s="229">
        <v>12.27</v>
      </c>
      <c r="W179" s="160">
        <v>88</v>
      </c>
    </row>
    <row r="180" spans="1:23" ht="21">
      <c r="A180" s="237">
        <v>14.22</v>
      </c>
      <c r="B180" s="168">
        <v>86</v>
      </c>
      <c r="C180" s="49"/>
      <c r="D180" s="238">
        <v>12.38</v>
      </c>
      <c r="E180" s="167">
        <v>82</v>
      </c>
      <c r="G180" s="228">
        <v>15.07</v>
      </c>
      <c r="H180" s="158">
        <v>89</v>
      </c>
      <c r="I180" s="159"/>
      <c r="J180" s="229">
        <v>9.52</v>
      </c>
      <c r="K180" s="160">
        <v>85</v>
      </c>
      <c r="M180" s="228">
        <v>17.27</v>
      </c>
      <c r="N180" s="158">
        <v>91</v>
      </c>
      <c r="O180" s="159"/>
      <c r="P180" s="229">
        <v>10.37</v>
      </c>
      <c r="Q180" s="160">
        <v>86</v>
      </c>
      <c r="S180" s="252">
        <v>13.57</v>
      </c>
      <c r="T180" s="158">
        <v>85</v>
      </c>
      <c r="U180" s="181"/>
      <c r="V180" s="229">
        <v>12.28</v>
      </c>
      <c r="W180" s="160">
        <v>88</v>
      </c>
    </row>
    <row r="181" spans="1:23" ht="21">
      <c r="A181" s="237">
        <v>14.23</v>
      </c>
      <c r="B181" s="168">
        <v>86</v>
      </c>
      <c r="C181" s="49"/>
      <c r="D181" s="238">
        <v>12.39</v>
      </c>
      <c r="E181" s="167">
        <v>82</v>
      </c>
      <c r="G181" s="228">
        <v>15.08</v>
      </c>
      <c r="H181" s="158">
        <v>89</v>
      </c>
      <c r="I181" s="159"/>
      <c r="J181" s="229">
        <v>9.5299999999999994</v>
      </c>
      <c r="K181" s="160">
        <v>85</v>
      </c>
      <c r="M181" s="228">
        <v>17.28</v>
      </c>
      <c r="N181" s="158">
        <v>91</v>
      </c>
      <c r="O181" s="159"/>
      <c r="P181" s="229">
        <v>10.38</v>
      </c>
      <c r="Q181" s="160">
        <v>86</v>
      </c>
      <c r="S181" s="252">
        <v>13.58</v>
      </c>
      <c r="T181" s="158">
        <v>85</v>
      </c>
      <c r="U181" s="181"/>
      <c r="V181" s="229">
        <v>12.29</v>
      </c>
      <c r="W181" s="160">
        <v>88</v>
      </c>
    </row>
    <row r="182" spans="1:23" ht="21">
      <c r="A182" s="237">
        <v>14.24</v>
      </c>
      <c r="B182" s="168">
        <v>86</v>
      </c>
      <c r="C182" s="49"/>
      <c r="D182" s="238">
        <v>12.4</v>
      </c>
      <c r="E182" s="167">
        <v>82</v>
      </c>
      <c r="G182" s="228">
        <v>15.09</v>
      </c>
      <c r="H182" s="158">
        <v>89</v>
      </c>
      <c r="I182" s="159"/>
      <c r="J182" s="229">
        <v>9.5399999999999991</v>
      </c>
      <c r="K182" s="160">
        <v>85</v>
      </c>
      <c r="M182" s="228">
        <v>17.29</v>
      </c>
      <c r="N182" s="158">
        <v>91</v>
      </c>
      <c r="O182" s="159"/>
      <c r="P182" s="229">
        <v>10.39</v>
      </c>
      <c r="Q182" s="160">
        <v>86</v>
      </c>
      <c r="S182" s="252">
        <v>13.59</v>
      </c>
      <c r="T182" s="158">
        <v>85</v>
      </c>
      <c r="U182" s="181"/>
      <c r="V182" s="229">
        <v>12.3</v>
      </c>
      <c r="W182" s="160">
        <v>88</v>
      </c>
    </row>
    <row r="183" spans="1:23" ht="21">
      <c r="A183" s="237">
        <v>14.25</v>
      </c>
      <c r="B183" s="168">
        <v>86</v>
      </c>
      <c r="C183" s="49"/>
      <c r="D183" s="238">
        <v>12.41</v>
      </c>
      <c r="E183" s="167">
        <v>82</v>
      </c>
      <c r="G183" s="228">
        <v>15.1</v>
      </c>
      <c r="H183" s="158">
        <v>89</v>
      </c>
      <c r="I183" s="159"/>
      <c r="J183" s="229">
        <v>9.5500000000000007</v>
      </c>
      <c r="K183" s="160">
        <v>85</v>
      </c>
      <c r="M183" s="228">
        <v>17.3</v>
      </c>
      <c r="N183" s="158">
        <v>91</v>
      </c>
      <c r="O183" s="159"/>
      <c r="P183" s="229">
        <v>10.4</v>
      </c>
      <c r="Q183" s="160">
        <v>86</v>
      </c>
      <c r="S183" s="252">
        <v>14</v>
      </c>
      <c r="T183" s="158">
        <v>85</v>
      </c>
      <c r="U183" s="181"/>
      <c r="V183" s="229">
        <v>12.31</v>
      </c>
      <c r="W183" s="160">
        <v>88</v>
      </c>
    </row>
    <row r="184" spans="1:23" ht="21">
      <c r="A184" s="237">
        <v>14.26</v>
      </c>
      <c r="B184" s="168">
        <v>85</v>
      </c>
      <c r="C184" s="49"/>
      <c r="D184" s="238">
        <v>12.42</v>
      </c>
      <c r="E184" s="167">
        <v>82</v>
      </c>
      <c r="G184" s="228">
        <v>15.11</v>
      </c>
      <c r="H184" s="158">
        <v>88</v>
      </c>
      <c r="I184" s="159"/>
      <c r="J184" s="229">
        <v>9.56</v>
      </c>
      <c r="K184" s="160">
        <v>85</v>
      </c>
      <c r="M184" s="228">
        <v>17.309999999999999</v>
      </c>
      <c r="N184" s="158">
        <v>91</v>
      </c>
      <c r="O184" s="159"/>
      <c r="P184" s="229">
        <v>10.41</v>
      </c>
      <c r="Q184" s="160">
        <v>85</v>
      </c>
      <c r="S184" s="252">
        <v>14.01</v>
      </c>
      <c r="T184" s="158">
        <v>85</v>
      </c>
      <c r="U184" s="181"/>
      <c r="V184" s="229">
        <v>12.32</v>
      </c>
      <c r="W184" s="160">
        <v>88</v>
      </c>
    </row>
    <row r="185" spans="1:23" ht="21">
      <c r="A185" s="237">
        <v>14.27</v>
      </c>
      <c r="B185" s="168">
        <v>85</v>
      </c>
      <c r="C185" s="49"/>
      <c r="D185" s="238">
        <v>12.43</v>
      </c>
      <c r="E185" s="167">
        <v>82</v>
      </c>
      <c r="G185" s="228">
        <v>15.12</v>
      </c>
      <c r="H185" s="158">
        <v>88</v>
      </c>
      <c r="I185" s="159"/>
      <c r="J185" s="229">
        <v>9.57</v>
      </c>
      <c r="K185" s="160">
        <v>85</v>
      </c>
      <c r="M185" s="228">
        <v>17.32</v>
      </c>
      <c r="N185" s="158">
        <v>91</v>
      </c>
      <c r="O185" s="159"/>
      <c r="P185" s="229">
        <v>10.42</v>
      </c>
      <c r="Q185" s="160">
        <v>85</v>
      </c>
      <c r="S185" s="252">
        <v>14.02</v>
      </c>
      <c r="T185" s="158">
        <v>85</v>
      </c>
      <c r="U185" s="181"/>
      <c r="V185" s="229">
        <v>12.33</v>
      </c>
      <c r="W185" s="160">
        <v>88</v>
      </c>
    </row>
    <row r="186" spans="1:23" ht="21">
      <c r="A186" s="237">
        <v>14.28</v>
      </c>
      <c r="B186" s="168">
        <v>85</v>
      </c>
      <c r="C186" s="49"/>
      <c r="D186" s="238">
        <v>12.44</v>
      </c>
      <c r="E186" s="167">
        <v>82</v>
      </c>
      <c r="G186" s="228">
        <v>15.13</v>
      </c>
      <c r="H186" s="158">
        <v>88</v>
      </c>
      <c r="I186" s="159"/>
      <c r="J186" s="229">
        <v>9.58</v>
      </c>
      <c r="K186" s="160">
        <v>85</v>
      </c>
      <c r="M186" s="228">
        <v>17.329999999999998</v>
      </c>
      <c r="N186" s="158">
        <v>91</v>
      </c>
      <c r="O186" s="159"/>
      <c r="P186" s="229">
        <v>10.43</v>
      </c>
      <c r="Q186" s="160">
        <v>85</v>
      </c>
      <c r="S186" s="252">
        <v>14.03</v>
      </c>
      <c r="T186" s="158">
        <v>85</v>
      </c>
      <c r="U186" s="181"/>
      <c r="V186" s="229">
        <v>12.34</v>
      </c>
      <c r="W186" s="160">
        <v>88</v>
      </c>
    </row>
    <row r="187" spans="1:23" ht="21">
      <c r="A187" s="237">
        <v>14.29</v>
      </c>
      <c r="B187" s="168">
        <v>85</v>
      </c>
      <c r="C187" s="49"/>
      <c r="D187" s="238">
        <v>12.45</v>
      </c>
      <c r="E187" s="167">
        <v>82</v>
      </c>
      <c r="G187" s="228">
        <v>15.14</v>
      </c>
      <c r="H187" s="158">
        <v>88</v>
      </c>
      <c r="I187" s="159"/>
      <c r="J187" s="229">
        <v>9.59</v>
      </c>
      <c r="K187" s="160">
        <v>85</v>
      </c>
      <c r="M187" s="228">
        <v>17.34</v>
      </c>
      <c r="N187" s="158">
        <v>91</v>
      </c>
      <c r="O187" s="159"/>
      <c r="P187" s="229">
        <v>10.44</v>
      </c>
      <c r="Q187" s="160">
        <v>85</v>
      </c>
      <c r="S187" s="252">
        <v>14.04</v>
      </c>
      <c r="T187" s="158">
        <v>85</v>
      </c>
      <c r="U187" s="181"/>
      <c r="V187" s="229">
        <v>12.35</v>
      </c>
      <c r="W187" s="160">
        <v>88</v>
      </c>
    </row>
    <row r="188" spans="1:23" ht="21">
      <c r="A188" s="237">
        <v>14.3</v>
      </c>
      <c r="B188" s="168">
        <v>85</v>
      </c>
      <c r="C188" s="49"/>
      <c r="D188" s="238">
        <v>12.46</v>
      </c>
      <c r="E188" s="167">
        <v>82</v>
      </c>
      <c r="G188" s="228">
        <v>15.15</v>
      </c>
      <c r="H188" s="158">
        <v>88</v>
      </c>
      <c r="I188" s="159"/>
      <c r="J188" s="229">
        <v>10</v>
      </c>
      <c r="K188" s="160">
        <v>85</v>
      </c>
      <c r="M188" s="228">
        <v>17.350000000000001</v>
      </c>
      <c r="N188" s="158">
        <v>91</v>
      </c>
      <c r="O188" s="159"/>
      <c r="P188" s="229">
        <v>10.45</v>
      </c>
      <c r="Q188" s="160">
        <v>85</v>
      </c>
      <c r="S188" s="252">
        <v>14.05</v>
      </c>
      <c r="T188" s="158">
        <v>85</v>
      </c>
      <c r="U188" s="181"/>
      <c r="V188" s="229">
        <v>12.36</v>
      </c>
      <c r="W188" s="160">
        <v>88</v>
      </c>
    </row>
    <row r="189" spans="1:23" ht="21">
      <c r="A189" s="237">
        <v>14.31</v>
      </c>
      <c r="B189" s="168">
        <v>85</v>
      </c>
      <c r="C189" s="49"/>
      <c r="D189" s="238">
        <v>12.47</v>
      </c>
      <c r="E189" s="167">
        <v>81</v>
      </c>
      <c r="G189" s="228">
        <v>15.16</v>
      </c>
      <c r="H189" s="158">
        <v>88</v>
      </c>
      <c r="I189" s="159"/>
      <c r="J189" s="229">
        <v>10.01</v>
      </c>
      <c r="K189" s="160">
        <v>85</v>
      </c>
      <c r="M189" s="228">
        <v>17.36</v>
      </c>
      <c r="N189" s="158">
        <v>91</v>
      </c>
      <c r="O189" s="159"/>
      <c r="P189" s="229">
        <v>10.46</v>
      </c>
      <c r="Q189" s="160">
        <v>85</v>
      </c>
      <c r="S189" s="252">
        <v>14.06</v>
      </c>
      <c r="T189" s="158">
        <v>85</v>
      </c>
      <c r="U189" s="181"/>
      <c r="V189" s="229">
        <v>12.37</v>
      </c>
      <c r="W189" s="160">
        <v>88</v>
      </c>
    </row>
    <row r="190" spans="1:23" ht="21">
      <c r="A190" s="237">
        <v>14.32</v>
      </c>
      <c r="B190" s="168">
        <v>85</v>
      </c>
      <c r="C190" s="49"/>
      <c r="D190" s="238">
        <v>12.48</v>
      </c>
      <c r="E190" s="167">
        <v>81</v>
      </c>
      <c r="G190" s="228">
        <v>15.17</v>
      </c>
      <c r="H190" s="158">
        <v>88</v>
      </c>
      <c r="I190" s="159"/>
      <c r="J190" s="229">
        <v>10.02</v>
      </c>
      <c r="K190" s="160">
        <v>85</v>
      </c>
      <c r="M190" s="228">
        <v>17.37</v>
      </c>
      <c r="N190" s="158">
        <v>90</v>
      </c>
      <c r="O190" s="159"/>
      <c r="P190" s="229">
        <v>10.47</v>
      </c>
      <c r="Q190" s="160">
        <v>85</v>
      </c>
      <c r="S190" s="252">
        <v>14.07</v>
      </c>
      <c r="T190" s="158">
        <v>84</v>
      </c>
      <c r="U190" s="181"/>
      <c r="V190" s="229">
        <v>12.38</v>
      </c>
      <c r="W190" s="160">
        <v>88</v>
      </c>
    </row>
    <row r="191" spans="1:23" ht="21">
      <c r="A191" s="237">
        <v>14.33</v>
      </c>
      <c r="B191" s="168">
        <v>85</v>
      </c>
      <c r="C191" s="49"/>
      <c r="D191" s="238">
        <v>12.49</v>
      </c>
      <c r="E191" s="167">
        <v>81</v>
      </c>
      <c r="G191" s="228">
        <v>15.18</v>
      </c>
      <c r="H191" s="158">
        <v>88</v>
      </c>
      <c r="I191" s="159"/>
      <c r="J191" s="229">
        <v>10.029999999999999</v>
      </c>
      <c r="K191" s="160">
        <v>85</v>
      </c>
      <c r="M191" s="228">
        <v>17.38</v>
      </c>
      <c r="N191" s="158">
        <v>90</v>
      </c>
      <c r="O191" s="159"/>
      <c r="P191" s="229">
        <v>10.48</v>
      </c>
      <c r="Q191" s="160">
        <v>85</v>
      </c>
      <c r="S191" s="252">
        <v>14.08</v>
      </c>
      <c r="T191" s="158">
        <v>84</v>
      </c>
      <c r="U191" s="181"/>
      <c r="V191" s="229">
        <v>12.39</v>
      </c>
      <c r="W191" s="160">
        <v>88</v>
      </c>
    </row>
    <row r="192" spans="1:23" ht="21">
      <c r="A192" s="237">
        <v>14.34</v>
      </c>
      <c r="B192" s="168">
        <v>85</v>
      </c>
      <c r="C192" s="49"/>
      <c r="D192" s="238">
        <v>12.5</v>
      </c>
      <c r="E192" s="167">
        <v>81</v>
      </c>
      <c r="G192" s="228">
        <v>15.19</v>
      </c>
      <c r="H192" s="158">
        <v>88</v>
      </c>
      <c r="I192" s="159"/>
      <c r="J192" s="229">
        <v>10.039999999999999</v>
      </c>
      <c r="K192" s="160">
        <v>84</v>
      </c>
      <c r="M192" s="228">
        <v>17.39</v>
      </c>
      <c r="N192" s="158">
        <v>90</v>
      </c>
      <c r="O192" s="159"/>
      <c r="P192" s="229">
        <v>10.49</v>
      </c>
      <c r="Q192" s="160">
        <v>85</v>
      </c>
      <c r="S192" s="252">
        <v>14.09</v>
      </c>
      <c r="T192" s="158">
        <v>84</v>
      </c>
      <c r="U192" s="181"/>
      <c r="V192" s="229">
        <v>12.4</v>
      </c>
      <c r="W192" s="160">
        <v>88</v>
      </c>
    </row>
    <row r="193" spans="1:23" ht="21">
      <c r="A193" s="237">
        <v>14.35</v>
      </c>
      <c r="B193" s="168">
        <v>85</v>
      </c>
      <c r="C193" s="49"/>
      <c r="D193" s="238">
        <v>12.51</v>
      </c>
      <c r="E193" s="167">
        <v>81</v>
      </c>
      <c r="G193" s="228">
        <v>15.2</v>
      </c>
      <c r="H193" s="158">
        <v>88</v>
      </c>
      <c r="I193" s="159"/>
      <c r="J193" s="229">
        <v>10.050000000000001</v>
      </c>
      <c r="K193" s="160">
        <v>84</v>
      </c>
      <c r="M193" s="228">
        <v>17.399999999999999</v>
      </c>
      <c r="N193" s="158">
        <v>90</v>
      </c>
      <c r="O193" s="159"/>
      <c r="P193" s="229">
        <v>10.5</v>
      </c>
      <c r="Q193" s="160">
        <v>85</v>
      </c>
      <c r="S193" s="252">
        <v>14.1</v>
      </c>
      <c r="T193" s="158">
        <v>84</v>
      </c>
      <c r="U193" s="181"/>
      <c r="V193" s="229">
        <v>12.41</v>
      </c>
      <c r="W193" s="160">
        <v>88</v>
      </c>
    </row>
    <row r="194" spans="1:23" ht="21">
      <c r="A194" s="237">
        <v>14.36</v>
      </c>
      <c r="B194" s="168">
        <v>85</v>
      </c>
      <c r="C194" s="49"/>
      <c r="D194" s="238">
        <v>12.52</v>
      </c>
      <c r="E194" s="167">
        <v>81</v>
      </c>
      <c r="G194" s="228">
        <v>15.21</v>
      </c>
      <c r="H194" s="158">
        <v>88</v>
      </c>
      <c r="I194" s="159"/>
      <c r="J194" s="229">
        <v>10.06</v>
      </c>
      <c r="K194" s="160">
        <v>84</v>
      </c>
      <c r="M194" s="228">
        <v>17.41</v>
      </c>
      <c r="N194" s="158">
        <v>90</v>
      </c>
      <c r="O194" s="159"/>
      <c r="P194" s="229">
        <v>10.51</v>
      </c>
      <c r="Q194" s="160">
        <v>85</v>
      </c>
      <c r="S194" s="252">
        <v>14.11</v>
      </c>
      <c r="T194" s="158">
        <v>84</v>
      </c>
      <c r="U194" s="181"/>
      <c r="V194" s="229">
        <v>12.42</v>
      </c>
      <c r="W194" s="160">
        <v>88</v>
      </c>
    </row>
    <row r="195" spans="1:23" ht="21">
      <c r="A195" s="237">
        <v>14.37</v>
      </c>
      <c r="B195" s="168">
        <v>85</v>
      </c>
      <c r="C195" s="49"/>
      <c r="D195" s="238">
        <v>12.53</v>
      </c>
      <c r="E195" s="167">
        <v>81</v>
      </c>
      <c r="G195" s="228">
        <v>15.22</v>
      </c>
      <c r="H195" s="158">
        <v>88</v>
      </c>
      <c r="I195" s="159"/>
      <c r="J195" s="229">
        <v>10.07</v>
      </c>
      <c r="K195" s="160">
        <v>84</v>
      </c>
      <c r="M195" s="228">
        <v>17.420000000000002</v>
      </c>
      <c r="N195" s="158">
        <v>90</v>
      </c>
      <c r="O195" s="159"/>
      <c r="P195" s="229">
        <v>10.52</v>
      </c>
      <c r="Q195" s="160">
        <v>85</v>
      </c>
      <c r="S195" s="252">
        <v>14.12</v>
      </c>
      <c r="T195" s="158">
        <v>84</v>
      </c>
      <c r="U195" s="181"/>
      <c r="V195" s="229">
        <v>12.43</v>
      </c>
      <c r="W195" s="160">
        <v>88</v>
      </c>
    </row>
    <row r="196" spans="1:23" ht="21">
      <c r="A196" s="237">
        <v>14.38</v>
      </c>
      <c r="B196" s="168">
        <v>85</v>
      </c>
      <c r="C196" s="49"/>
      <c r="D196" s="238">
        <v>12.54</v>
      </c>
      <c r="E196" s="167">
        <v>81</v>
      </c>
      <c r="G196" s="228">
        <v>15.23</v>
      </c>
      <c r="H196" s="158">
        <v>88</v>
      </c>
      <c r="I196" s="159"/>
      <c r="J196" s="229">
        <v>10.08</v>
      </c>
      <c r="K196" s="160">
        <v>84</v>
      </c>
      <c r="M196" s="228">
        <v>17.43</v>
      </c>
      <c r="N196" s="158">
        <v>90</v>
      </c>
      <c r="O196" s="159"/>
      <c r="P196" s="229">
        <v>10.53</v>
      </c>
      <c r="Q196" s="160">
        <v>85</v>
      </c>
      <c r="S196" s="252">
        <v>14.13</v>
      </c>
      <c r="T196" s="158">
        <v>84</v>
      </c>
      <c r="U196" s="181"/>
      <c r="V196" s="229">
        <v>12.44</v>
      </c>
      <c r="W196" s="160">
        <v>88</v>
      </c>
    </row>
    <row r="197" spans="1:23" ht="21">
      <c r="A197" s="237">
        <v>14.39</v>
      </c>
      <c r="B197" s="168">
        <v>85</v>
      </c>
      <c r="C197" s="49"/>
      <c r="D197" s="238">
        <v>12.55</v>
      </c>
      <c r="E197" s="167">
        <v>81</v>
      </c>
      <c r="G197" s="228">
        <v>15.24</v>
      </c>
      <c r="H197" s="158">
        <v>88</v>
      </c>
      <c r="I197" s="159"/>
      <c r="J197" s="229">
        <v>10.09</v>
      </c>
      <c r="K197" s="160">
        <v>84</v>
      </c>
      <c r="M197" s="228">
        <v>17.440000000000001</v>
      </c>
      <c r="N197" s="158">
        <v>90</v>
      </c>
      <c r="O197" s="159"/>
      <c r="P197" s="229">
        <v>10.54</v>
      </c>
      <c r="Q197" s="160">
        <v>85</v>
      </c>
      <c r="S197" s="252">
        <v>14.14</v>
      </c>
      <c r="T197" s="158">
        <v>84</v>
      </c>
      <c r="U197" s="181"/>
      <c r="V197" s="229">
        <v>12.45</v>
      </c>
      <c r="W197" s="160">
        <v>88</v>
      </c>
    </row>
    <row r="198" spans="1:23" ht="21">
      <c r="A198" s="237">
        <v>14.4</v>
      </c>
      <c r="B198" s="168">
        <v>85</v>
      </c>
      <c r="C198" s="49"/>
      <c r="D198" s="238">
        <v>12.56</v>
      </c>
      <c r="E198" s="167">
        <v>81</v>
      </c>
      <c r="G198" s="228">
        <v>15.25</v>
      </c>
      <c r="H198" s="158">
        <v>88</v>
      </c>
      <c r="I198" s="159"/>
      <c r="J198" s="229">
        <v>10.1</v>
      </c>
      <c r="K198" s="160">
        <v>84</v>
      </c>
      <c r="M198" s="228">
        <v>17.45</v>
      </c>
      <c r="N198" s="158">
        <v>90</v>
      </c>
      <c r="O198" s="159"/>
      <c r="P198" s="229">
        <v>10.55</v>
      </c>
      <c r="Q198" s="160">
        <v>85</v>
      </c>
      <c r="S198" s="252">
        <v>14.15</v>
      </c>
      <c r="T198" s="158">
        <v>84</v>
      </c>
      <c r="U198" s="181"/>
      <c r="V198" s="229">
        <v>12.46</v>
      </c>
      <c r="W198" s="160">
        <v>87</v>
      </c>
    </row>
    <row r="199" spans="1:23" ht="21">
      <c r="A199" s="237">
        <v>14.41</v>
      </c>
      <c r="B199" s="168">
        <v>85</v>
      </c>
      <c r="C199" s="49"/>
      <c r="D199" s="238">
        <v>12.57</v>
      </c>
      <c r="E199" s="167">
        <v>81</v>
      </c>
      <c r="G199" s="228">
        <v>15.26</v>
      </c>
      <c r="H199" s="158">
        <v>88</v>
      </c>
      <c r="I199" s="159"/>
      <c r="J199" s="229">
        <v>10.11</v>
      </c>
      <c r="K199" s="160">
        <v>84</v>
      </c>
      <c r="M199" s="228">
        <v>17.46</v>
      </c>
      <c r="N199" s="158">
        <v>90</v>
      </c>
      <c r="O199" s="159"/>
      <c r="P199" s="229">
        <v>10.56</v>
      </c>
      <c r="Q199" s="160">
        <v>85</v>
      </c>
      <c r="S199" s="252">
        <v>14.16</v>
      </c>
      <c r="T199" s="158">
        <v>84</v>
      </c>
      <c r="U199" s="181"/>
      <c r="V199" s="229">
        <v>12.47</v>
      </c>
      <c r="W199" s="160">
        <v>87</v>
      </c>
    </row>
    <row r="200" spans="1:23" ht="21">
      <c r="A200" s="237">
        <v>14.42</v>
      </c>
      <c r="B200" s="168">
        <v>84</v>
      </c>
      <c r="C200" s="49"/>
      <c r="D200" s="238">
        <v>12.58</v>
      </c>
      <c r="E200" s="167">
        <v>81</v>
      </c>
      <c r="G200" s="228">
        <v>15.27</v>
      </c>
      <c r="H200" s="158">
        <v>88</v>
      </c>
      <c r="I200" s="159"/>
      <c r="J200" s="229">
        <v>10.119999999999999</v>
      </c>
      <c r="K200" s="160">
        <v>84</v>
      </c>
      <c r="M200" s="228">
        <v>17.47</v>
      </c>
      <c r="N200" s="158">
        <v>90</v>
      </c>
      <c r="O200" s="159"/>
      <c r="P200" s="229">
        <v>10.57</v>
      </c>
      <c r="Q200" s="160">
        <v>85</v>
      </c>
      <c r="S200" s="252">
        <v>14.17</v>
      </c>
      <c r="T200" s="158">
        <v>84</v>
      </c>
      <c r="U200" s="181"/>
      <c r="V200" s="229">
        <v>12.48</v>
      </c>
      <c r="W200" s="160">
        <v>87</v>
      </c>
    </row>
    <row r="201" spans="1:23" ht="21">
      <c r="A201" s="237">
        <v>14.43</v>
      </c>
      <c r="B201" s="168">
        <v>84</v>
      </c>
      <c r="C201" s="49"/>
      <c r="D201" s="238">
        <v>12.59</v>
      </c>
      <c r="E201" s="167">
        <v>81</v>
      </c>
      <c r="G201" s="228">
        <v>15.28</v>
      </c>
      <c r="H201" s="158">
        <v>88</v>
      </c>
      <c r="I201" s="159"/>
      <c r="J201" s="229">
        <v>10.130000000000001</v>
      </c>
      <c r="K201" s="160">
        <v>84</v>
      </c>
      <c r="M201" s="228">
        <v>17.48</v>
      </c>
      <c r="N201" s="158">
        <v>90</v>
      </c>
      <c r="O201" s="159"/>
      <c r="P201" s="229">
        <v>10.58</v>
      </c>
      <c r="Q201" s="160">
        <v>84</v>
      </c>
      <c r="S201" s="252">
        <v>14.18</v>
      </c>
      <c r="T201" s="158">
        <v>84</v>
      </c>
      <c r="U201" s="181"/>
      <c r="V201" s="229">
        <v>12.49</v>
      </c>
      <c r="W201" s="160">
        <v>87</v>
      </c>
    </row>
    <row r="202" spans="1:23" ht="21">
      <c r="A202" s="237">
        <v>14.44</v>
      </c>
      <c r="B202" s="168">
        <v>84</v>
      </c>
      <c r="C202" s="49"/>
      <c r="D202" s="238">
        <v>13</v>
      </c>
      <c r="E202" s="167">
        <v>81</v>
      </c>
      <c r="G202" s="228">
        <v>15.29</v>
      </c>
      <c r="H202" s="158">
        <v>88</v>
      </c>
      <c r="I202" s="159"/>
      <c r="J202" s="229">
        <v>10.14</v>
      </c>
      <c r="K202" s="160">
        <v>84</v>
      </c>
      <c r="M202" s="228">
        <v>17.489999999999998</v>
      </c>
      <c r="N202" s="158">
        <v>90</v>
      </c>
      <c r="O202" s="159"/>
      <c r="P202" s="229">
        <v>10.59</v>
      </c>
      <c r="Q202" s="160">
        <v>84</v>
      </c>
      <c r="S202" s="252">
        <v>14.19</v>
      </c>
      <c r="T202" s="158">
        <v>84</v>
      </c>
      <c r="U202" s="181"/>
      <c r="V202" s="229">
        <v>12.5</v>
      </c>
      <c r="W202" s="160">
        <v>87</v>
      </c>
    </row>
    <row r="203" spans="1:23" ht="21">
      <c r="A203" s="237">
        <v>14.45</v>
      </c>
      <c r="B203" s="168">
        <v>84</v>
      </c>
      <c r="C203" s="49"/>
      <c r="D203" s="238">
        <v>13.01</v>
      </c>
      <c r="E203" s="167">
        <v>80</v>
      </c>
      <c r="G203" s="228">
        <v>15.3</v>
      </c>
      <c r="H203" s="158">
        <v>88</v>
      </c>
      <c r="I203" s="159"/>
      <c r="J203" s="229">
        <v>10.15</v>
      </c>
      <c r="K203" s="160">
        <v>84</v>
      </c>
      <c r="M203" s="228">
        <v>17.5</v>
      </c>
      <c r="N203" s="158">
        <v>90</v>
      </c>
      <c r="O203" s="159"/>
      <c r="P203" s="230">
        <v>11</v>
      </c>
      <c r="Q203" s="160">
        <v>84</v>
      </c>
      <c r="S203" s="252">
        <v>14.2</v>
      </c>
      <c r="T203" s="158">
        <v>84</v>
      </c>
      <c r="U203" s="181"/>
      <c r="V203" s="229">
        <v>12.51</v>
      </c>
      <c r="W203" s="160">
        <v>87</v>
      </c>
    </row>
    <row r="204" spans="1:23" ht="21">
      <c r="A204" s="237">
        <v>14.46</v>
      </c>
      <c r="B204" s="168">
        <v>84</v>
      </c>
      <c r="C204" s="49"/>
      <c r="D204" s="238">
        <v>13.02</v>
      </c>
      <c r="E204" s="167">
        <v>80</v>
      </c>
      <c r="G204" s="228">
        <v>15.31</v>
      </c>
      <c r="H204" s="158">
        <v>87</v>
      </c>
      <c r="I204" s="159"/>
      <c r="J204" s="229">
        <v>10.16</v>
      </c>
      <c r="K204" s="160">
        <v>84</v>
      </c>
      <c r="M204" s="228">
        <v>17.510000000000002</v>
      </c>
      <c r="N204" s="158">
        <v>90</v>
      </c>
      <c r="O204" s="159"/>
      <c r="P204" s="230">
        <v>11.01</v>
      </c>
      <c r="Q204" s="160">
        <v>84</v>
      </c>
      <c r="S204" s="252">
        <v>14.21</v>
      </c>
      <c r="T204" s="158">
        <v>83</v>
      </c>
      <c r="U204" s="181"/>
      <c r="V204" s="229">
        <v>12.52</v>
      </c>
      <c r="W204" s="160">
        <v>87</v>
      </c>
    </row>
    <row r="205" spans="1:23" ht="21">
      <c r="A205" s="237">
        <v>14.47</v>
      </c>
      <c r="B205" s="168">
        <v>84</v>
      </c>
      <c r="C205" s="49"/>
      <c r="D205" s="238">
        <v>13.03</v>
      </c>
      <c r="E205" s="167">
        <v>80</v>
      </c>
      <c r="G205" s="228">
        <v>15.32</v>
      </c>
      <c r="H205" s="158">
        <v>87</v>
      </c>
      <c r="I205" s="159"/>
      <c r="J205" s="229">
        <v>10.17</v>
      </c>
      <c r="K205" s="160">
        <v>84</v>
      </c>
      <c r="M205" s="228">
        <v>17.52</v>
      </c>
      <c r="N205" s="158">
        <v>90</v>
      </c>
      <c r="O205" s="159"/>
      <c r="P205" s="230">
        <v>11.02</v>
      </c>
      <c r="Q205" s="160">
        <v>84</v>
      </c>
      <c r="S205" s="252">
        <v>14.22</v>
      </c>
      <c r="T205" s="158">
        <v>83</v>
      </c>
      <c r="U205" s="181"/>
      <c r="V205" s="229">
        <v>12.53</v>
      </c>
      <c r="W205" s="160">
        <v>87</v>
      </c>
    </row>
    <row r="206" spans="1:23" ht="21">
      <c r="A206" s="237">
        <v>14.48</v>
      </c>
      <c r="B206" s="168">
        <v>84</v>
      </c>
      <c r="C206" s="49"/>
      <c r="D206" s="238">
        <v>13.04</v>
      </c>
      <c r="E206" s="167">
        <v>80</v>
      </c>
      <c r="G206" s="228">
        <v>15.33</v>
      </c>
      <c r="H206" s="158">
        <v>87</v>
      </c>
      <c r="I206" s="159"/>
      <c r="J206" s="229">
        <v>10.18</v>
      </c>
      <c r="K206" s="160">
        <v>84</v>
      </c>
      <c r="M206" s="228">
        <v>17.53</v>
      </c>
      <c r="N206" s="158">
        <v>90</v>
      </c>
      <c r="O206" s="159"/>
      <c r="P206" s="230">
        <v>11.03</v>
      </c>
      <c r="Q206" s="160">
        <v>84</v>
      </c>
      <c r="S206" s="252">
        <v>14.23</v>
      </c>
      <c r="T206" s="158">
        <v>83</v>
      </c>
      <c r="U206" s="181"/>
      <c r="V206" s="229">
        <v>12.54</v>
      </c>
      <c r="W206" s="160">
        <v>87</v>
      </c>
    </row>
    <row r="207" spans="1:23" ht="21">
      <c r="A207" s="237">
        <v>14.49</v>
      </c>
      <c r="B207" s="168">
        <v>84</v>
      </c>
      <c r="C207" s="49"/>
      <c r="D207" s="238">
        <v>13.05</v>
      </c>
      <c r="E207" s="167">
        <v>80</v>
      </c>
      <c r="G207" s="228">
        <v>15.34</v>
      </c>
      <c r="H207" s="158">
        <v>87</v>
      </c>
      <c r="I207" s="159"/>
      <c r="J207" s="229">
        <v>10.19</v>
      </c>
      <c r="K207" s="160">
        <v>83</v>
      </c>
      <c r="M207" s="228">
        <v>17.54</v>
      </c>
      <c r="N207" s="158">
        <v>90</v>
      </c>
      <c r="O207" s="159"/>
      <c r="P207" s="230">
        <v>11.04</v>
      </c>
      <c r="Q207" s="160">
        <v>84</v>
      </c>
      <c r="S207" s="252">
        <v>14.24</v>
      </c>
      <c r="T207" s="158">
        <v>83</v>
      </c>
      <c r="U207" s="181"/>
      <c r="V207" s="229">
        <v>12.55</v>
      </c>
      <c r="W207" s="160">
        <v>87</v>
      </c>
    </row>
    <row r="208" spans="1:23" ht="21">
      <c r="A208" s="237">
        <v>14.5</v>
      </c>
      <c r="B208" s="168">
        <v>84</v>
      </c>
      <c r="C208" s="49"/>
      <c r="D208" s="238">
        <v>13.06</v>
      </c>
      <c r="E208" s="167">
        <v>80</v>
      </c>
      <c r="G208" s="228">
        <v>15.35</v>
      </c>
      <c r="H208" s="158">
        <v>87</v>
      </c>
      <c r="I208" s="159"/>
      <c r="J208" s="229">
        <v>10.199999999999999</v>
      </c>
      <c r="K208" s="160">
        <v>83</v>
      </c>
      <c r="M208" s="228">
        <v>17.55</v>
      </c>
      <c r="N208" s="158">
        <v>90</v>
      </c>
      <c r="O208" s="159"/>
      <c r="P208" s="230">
        <v>11.05</v>
      </c>
      <c r="Q208" s="160">
        <v>84</v>
      </c>
      <c r="S208" s="252">
        <v>14.25</v>
      </c>
      <c r="T208" s="158">
        <v>83</v>
      </c>
      <c r="U208" s="181"/>
      <c r="V208" s="229">
        <v>12.56</v>
      </c>
      <c r="W208" s="160">
        <v>87</v>
      </c>
    </row>
    <row r="209" spans="1:23" ht="21">
      <c r="A209" s="237">
        <v>14.51</v>
      </c>
      <c r="B209" s="168">
        <v>84</v>
      </c>
      <c r="C209" s="49"/>
      <c r="D209" s="238">
        <v>13.07</v>
      </c>
      <c r="E209" s="167">
        <v>80</v>
      </c>
      <c r="G209" s="228">
        <v>15.36</v>
      </c>
      <c r="H209" s="158">
        <v>87</v>
      </c>
      <c r="I209" s="159"/>
      <c r="J209" s="229">
        <v>10.210000000000001</v>
      </c>
      <c r="K209" s="160">
        <v>83</v>
      </c>
      <c r="M209" s="228">
        <v>17.559999999999999</v>
      </c>
      <c r="N209" s="158">
        <v>90</v>
      </c>
      <c r="O209" s="159"/>
      <c r="P209" s="230">
        <v>11.06</v>
      </c>
      <c r="Q209" s="160">
        <v>84</v>
      </c>
      <c r="S209" s="252">
        <v>14.26</v>
      </c>
      <c r="T209" s="158">
        <v>83</v>
      </c>
      <c r="U209" s="181"/>
      <c r="V209" s="229">
        <v>12.57</v>
      </c>
      <c r="W209" s="160">
        <v>87</v>
      </c>
    </row>
    <row r="210" spans="1:23" ht="21">
      <c r="A210" s="237">
        <v>14.52</v>
      </c>
      <c r="B210" s="168">
        <v>84</v>
      </c>
      <c r="C210" s="49"/>
      <c r="D210" s="238">
        <v>13.08</v>
      </c>
      <c r="E210" s="167">
        <v>80</v>
      </c>
      <c r="G210" s="228">
        <v>15.37</v>
      </c>
      <c r="H210" s="158">
        <v>87</v>
      </c>
      <c r="I210" s="159"/>
      <c r="J210" s="229">
        <v>10.220000000000001</v>
      </c>
      <c r="K210" s="160">
        <v>83</v>
      </c>
      <c r="M210" s="228">
        <v>17.57</v>
      </c>
      <c r="N210" s="158">
        <v>90</v>
      </c>
      <c r="O210" s="159"/>
      <c r="P210" s="230">
        <v>11.07</v>
      </c>
      <c r="Q210" s="160">
        <v>84</v>
      </c>
      <c r="S210" s="252">
        <v>14.27</v>
      </c>
      <c r="T210" s="158">
        <v>83</v>
      </c>
      <c r="U210" s="181"/>
      <c r="V210" s="229">
        <v>12.58</v>
      </c>
      <c r="W210" s="160">
        <v>87</v>
      </c>
    </row>
    <row r="211" spans="1:23" ht="21">
      <c r="A211" s="237">
        <v>14.53</v>
      </c>
      <c r="B211" s="168">
        <v>84</v>
      </c>
      <c r="C211" s="49"/>
      <c r="D211" s="238">
        <v>13.09</v>
      </c>
      <c r="E211" s="167">
        <v>80</v>
      </c>
      <c r="G211" s="228">
        <v>15.38</v>
      </c>
      <c r="H211" s="158">
        <v>87</v>
      </c>
      <c r="I211" s="159"/>
      <c r="J211" s="229">
        <v>10.23</v>
      </c>
      <c r="K211" s="160">
        <v>83</v>
      </c>
      <c r="M211" s="228">
        <v>17.579999999999998</v>
      </c>
      <c r="N211" s="158">
        <v>90</v>
      </c>
      <c r="O211" s="159"/>
      <c r="P211" s="230">
        <v>11.08</v>
      </c>
      <c r="Q211" s="160">
        <v>84</v>
      </c>
      <c r="S211" s="252">
        <v>14.28</v>
      </c>
      <c r="T211" s="158">
        <v>83</v>
      </c>
      <c r="U211" s="181"/>
      <c r="V211" s="229">
        <v>12.59</v>
      </c>
      <c r="W211" s="160">
        <v>87</v>
      </c>
    </row>
    <row r="212" spans="1:23" ht="21">
      <c r="A212" s="237">
        <v>14.54</v>
      </c>
      <c r="B212" s="168">
        <v>84</v>
      </c>
      <c r="C212" s="49"/>
      <c r="D212" s="238">
        <v>13.1</v>
      </c>
      <c r="E212" s="167">
        <v>80</v>
      </c>
      <c r="G212" s="228">
        <v>15.39</v>
      </c>
      <c r="H212" s="158">
        <v>87</v>
      </c>
      <c r="I212" s="159"/>
      <c r="J212" s="229">
        <v>10.24</v>
      </c>
      <c r="K212" s="160">
        <v>83</v>
      </c>
      <c r="M212" s="228">
        <v>17.59</v>
      </c>
      <c r="N212" s="158">
        <v>89</v>
      </c>
      <c r="O212" s="159"/>
      <c r="P212" s="230">
        <v>11.09</v>
      </c>
      <c r="Q212" s="160">
        <v>84</v>
      </c>
      <c r="S212" s="252">
        <v>14.29</v>
      </c>
      <c r="T212" s="158">
        <v>83</v>
      </c>
      <c r="U212" s="181"/>
      <c r="V212" s="229">
        <v>13</v>
      </c>
      <c r="W212" s="160">
        <v>87</v>
      </c>
    </row>
    <row r="213" spans="1:23" ht="21">
      <c r="A213" s="237">
        <v>14.55</v>
      </c>
      <c r="B213" s="168">
        <v>84</v>
      </c>
      <c r="C213" s="49"/>
      <c r="D213" s="238">
        <v>13.11</v>
      </c>
      <c r="E213" s="167">
        <v>80</v>
      </c>
      <c r="G213" s="228">
        <v>15.4</v>
      </c>
      <c r="H213" s="158">
        <v>87</v>
      </c>
      <c r="I213" s="159"/>
      <c r="J213" s="229">
        <v>10.25</v>
      </c>
      <c r="K213" s="160">
        <v>83</v>
      </c>
      <c r="M213" s="228">
        <v>18</v>
      </c>
      <c r="N213" s="158">
        <v>89</v>
      </c>
      <c r="O213" s="159"/>
      <c r="P213" s="230">
        <v>11.1</v>
      </c>
      <c r="Q213" s="160">
        <v>84</v>
      </c>
      <c r="S213" s="252">
        <v>14.3</v>
      </c>
      <c r="T213" s="158">
        <v>83</v>
      </c>
      <c r="U213" s="181"/>
      <c r="V213" s="229">
        <v>13.01</v>
      </c>
      <c r="W213" s="160">
        <v>87</v>
      </c>
    </row>
    <row r="214" spans="1:23" ht="21">
      <c r="A214" s="237">
        <v>14.56</v>
      </c>
      <c r="B214" s="168">
        <v>84</v>
      </c>
      <c r="C214" s="49"/>
      <c r="D214" s="238">
        <v>13.12</v>
      </c>
      <c r="E214" s="167">
        <v>80</v>
      </c>
      <c r="G214" s="228">
        <v>15.41</v>
      </c>
      <c r="H214" s="158">
        <v>87</v>
      </c>
      <c r="I214" s="159"/>
      <c r="J214" s="229">
        <v>10.26</v>
      </c>
      <c r="K214" s="160">
        <v>83</v>
      </c>
      <c r="M214" s="228">
        <v>18.010000000000002</v>
      </c>
      <c r="N214" s="158">
        <v>89</v>
      </c>
      <c r="O214" s="159"/>
      <c r="P214" s="230">
        <v>11.11</v>
      </c>
      <c r="Q214" s="160">
        <v>84</v>
      </c>
      <c r="S214" s="252">
        <v>14.31</v>
      </c>
      <c r="T214" s="158">
        <v>83</v>
      </c>
      <c r="U214" s="181"/>
      <c r="V214" s="229">
        <v>13.02</v>
      </c>
      <c r="W214" s="160">
        <v>87</v>
      </c>
    </row>
    <row r="215" spans="1:23" ht="21">
      <c r="A215" s="237">
        <v>14.57</v>
      </c>
      <c r="B215" s="168">
        <v>84</v>
      </c>
      <c r="C215" s="49"/>
      <c r="D215" s="238">
        <v>13.13</v>
      </c>
      <c r="E215" s="167">
        <v>80</v>
      </c>
      <c r="G215" s="228">
        <v>15.42</v>
      </c>
      <c r="H215" s="158">
        <v>87</v>
      </c>
      <c r="I215" s="159"/>
      <c r="J215" s="229">
        <v>10.27</v>
      </c>
      <c r="K215" s="160">
        <v>83</v>
      </c>
      <c r="M215" s="228">
        <v>18.02</v>
      </c>
      <c r="N215" s="158">
        <v>89</v>
      </c>
      <c r="O215" s="159"/>
      <c r="P215" s="230">
        <v>11.12</v>
      </c>
      <c r="Q215" s="160">
        <v>84</v>
      </c>
      <c r="S215" s="252">
        <v>14.32</v>
      </c>
      <c r="T215" s="158">
        <v>83</v>
      </c>
      <c r="U215" s="181"/>
      <c r="V215" s="229">
        <v>13.03</v>
      </c>
      <c r="W215" s="160">
        <v>87</v>
      </c>
    </row>
    <row r="216" spans="1:23" ht="21">
      <c r="A216" s="237">
        <v>14.58</v>
      </c>
      <c r="B216" s="168">
        <v>83</v>
      </c>
      <c r="C216" s="49"/>
      <c r="D216" s="238">
        <v>13.14</v>
      </c>
      <c r="E216" s="167">
        <v>80</v>
      </c>
      <c r="G216" s="228">
        <v>15.43</v>
      </c>
      <c r="H216" s="158">
        <v>87</v>
      </c>
      <c r="I216" s="159"/>
      <c r="J216" s="229">
        <v>10.28</v>
      </c>
      <c r="K216" s="160">
        <v>83</v>
      </c>
      <c r="M216" s="228">
        <v>18.03</v>
      </c>
      <c r="N216" s="158">
        <v>89</v>
      </c>
      <c r="O216" s="159"/>
      <c r="P216" s="230">
        <v>11.13</v>
      </c>
      <c r="Q216" s="160">
        <v>84</v>
      </c>
      <c r="S216" s="252">
        <v>14.33</v>
      </c>
      <c r="T216" s="158">
        <v>83</v>
      </c>
      <c r="U216" s="181"/>
      <c r="V216" s="229">
        <v>13.04</v>
      </c>
      <c r="W216" s="160">
        <v>87</v>
      </c>
    </row>
    <row r="217" spans="1:23" ht="21">
      <c r="A217" s="237">
        <v>14.59</v>
      </c>
      <c r="B217" s="168">
        <v>83</v>
      </c>
      <c r="C217" s="49"/>
      <c r="D217" s="238">
        <v>13.15</v>
      </c>
      <c r="E217" s="167">
        <v>80</v>
      </c>
      <c r="G217" s="228">
        <v>15.44</v>
      </c>
      <c r="H217" s="158">
        <v>87</v>
      </c>
      <c r="I217" s="159"/>
      <c r="J217" s="229">
        <v>10.29</v>
      </c>
      <c r="K217" s="160">
        <v>83</v>
      </c>
      <c r="M217" s="228">
        <v>18.04</v>
      </c>
      <c r="N217" s="158">
        <v>89</v>
      </c>
      <c r="O217" s="159"/>
      <c r="P217" s="230">
        <v>11.14</v>
      </c>
      <c r="Q217" s="160">
        <v>84</v>
      </c>
      <c r="S217" s="252">
        <v>14.34</v>
      </c>
      <c r="T217" s="158">
        <v>83</v>
      </c>
      <c r="U217" s="181"/>
      <c r="V217" s="229">
        <v>13.05</v>
      </c>
      <c r="W217" s="160">
        <v>87</v>
      </c>
    </row>
    <row r="218" spans="1:23" ht="21">
      <c r="A218" s="237">
        <v>15</v>
      </c>
      <c r="B218" s="168">
        <v>83</v>
      </c>
      <c r="C218" s="49"/>
      <c r="D218" s="238">
        <v>13.16</v>
      </c>
      <c r="E218" s="167">
        <v>79</v>
      </c>
      <c r="G218" s="228">
        <v>15.45</v>
      </c>
      <c r="H218" s="158">
        <v>87</v>
      </c>
      <c r="I218" s="159"/>
      <c r="J218" s="229">
        <v>10.3</v>
      </c>
      <c r="K218" s="160">
        <v>83</v>
      </c>
      <c r="M218" s="228">
        <v>18.05</v>
      </c>
      <c r="N218" s="158">
        <v>89</v>
      </c>
      <c r="O218" s="159"/>
      <c r="P218" s="230">
        <v>11.15</v>
      </c>
      <c r="Q218" s="160">
        <v>83</v>
      </c>
      <c r="S218" s="252">
        <v>14.35</v>
      </c>
      <c r="T218" s="158">
        <v>83</v>
      </c>
      <c r="U218" s="181"/>
      <c r="V218" s="229">
        <v>13.06</v>
      </c>
      <c r="W218" s="160">
        <v>86</v>
      </c>
    </row>
    <row r="219" spans="1:23" ht="21">
      <c r="A219" s="237">
        <v>15.01</v>
      </c>
      <c r="B219" s="168">
        <v>83</v>
      </c>
      <c r="C219" s="49"/>
      <c r="D219" s="238">
        <v>13.17</v>
      </c>
      <c r="E219" s="167">
        <v>79</v>
      </c>
      <c r="G219" s="228">
        <v>15.46</v>
      </c>
      <c r="H219" s="158">
        <v>87</v>
      </c>
      <c r="I219" s="159"/>
      <c r="J219" s="229">
        <v>10.31</v>
      </c>
      <c r="K219" s="160">
        <v>83</v>
      </c>
      <c r="M219" s="228">
        <v>18.059999999999999</v>
      </c>
      <c r="N219" s="158">
        <v>89</v>
      </c>
      <c r="O219" s="159"/>
      <c r="P219" s="230">
        <v>11.16</v>
      </c>
      <c r="Q219" s="160">
        <v>83</v>
      </c>
      <c r="S219" s="252">
        <v>14.36</v>
      </c>
      <c r="T219" s="158">
        <v>82</v>
      </c>
      <c r="U219" s="181"/>
      <c r="V219" s="229">
        <v>13.07</v>
      </c>
      <c r="W219" s="160">
        <v>86</v>
      </c>
    </row>
    <row r="220" spans="1:23" ht="21">
      <c r="A220" s="237">
        <v>15.02</v>
      </c>
      <c r="B220" s="168">
        <v>83</v>
      </c>
      <c r="C220" s="49"/>
      <c r="D220" s="238">
        <v>13.18</v>
      </c>
      <c r="E220" s="167">
        <v>79</v>
      </c>
      <c r="G220" s="228">
        <v>15.47</v>
      </c>
      <c r="H220" s="158">
        <v>87</v>
      </c>
      <c r="I220" s="159"/>
      <c r="J220" s="229">
        <v>10.32</v>
      </c>
      <c r="K220" s="160">
        <v>83</v>
      </c>
      <c r="M220" s="228">
        <v>18.07</v>
      </c>
      <c r="N220" s="158">
        <v>89</v>
      </c>
      <c r="O220" s="159"/>
      <c r="P220" s="230">
        <v>11.17</v>
      </c>
      <c r="Q220" s="160">
        <v>83</v>
      </c>
      <c r="S220" s="252">
        <v>14.37</v>
      </c>
      <c r="T220" s="158">
        <v>82</v>
      </c>
      <c r="U220" s="181"/>
      <c r="V220" s="229">
        <v>13.08</v>
      </c>
      <c r="W220" s="160">
        <v>86</v>
      </c>
    </row>
    <row r="221" spans="1:23" ht="21">
      <c r="A221" s="237">
        <v>15.03</v>
      </c>
      <c r="B221" s="168">
        <v>83</v>
      </c>
      <c r="C221" s="49"/>
      <c r="D221" s="238">
        <v>13.19</v>
      </c>
      <c r="E221" s="167">
        <v>79</v>
      </c>
      <c r="G221" s="228">
        <v>15.48</v>
      </c>
      <c r="H221" s="158">
        <v>87</v>
      </c>
      <c r="I221" s="159"/>
      <c r="J221" s="229">
        <v>10.33</v>
      </c>
      <c r="K221" s="160">
        <v>83</v>
      </c>
      <c r="M221" s="228">
        <v>18.079999999999998</v>
      </c>
      <c r="N221" s="158">
        <v>89</v>
      </c>
      <c r="O221" s="159"/>
      <c r="P221" s="230">
        <v>11.18</v>
      </c>
      <c r="Q221" s="160">
        <v>83</v>
      </c>
      <c r="S221" s="252">
        <v>14.38</v>
      </c>
      <c r="T221" s="158">
        <v>82</v>
      </c>
      <c r="U221" s="181"/>
      <c r="V221" s="229">
        <v>13.09</v>
      </c>
      <c r="W221" s="160">
        <v>86</v>
      </c>
    </row>
    <row r="222" spans="1:23" ht="21">
      <c r="A222" s="237">
        <v>15.04</v>
      </c>
      <c r="B222" s="168">
        <v>83</v>
      </c>
      <c r="C222" s="49"/>
      <c r="D222" s="238">
        <v>13.2</v>
      </c>
      <c r="E222" s="167">
        <v>79</v>
      </c>
      <c r="G222" s="228">
        <v>15.49</v>
      </c>
      <c r="H222" s="158">
        <v>87</v>
      </c>
      <c r="I222" s="159"/>
      <c r="J222" s="229">
        <v>10.34</v>
      </c>
      <c r="K222" s="160">
        <v>82</v>
      </c>
      <c r="M222" s="228">
        <v>18.09</v>
      </c>
      <c r="N222" s="158">
        <v>89</v>
      </c>
      <c r="O222" s="159"/>
      <c r="P222" s="230">
        <v>11.19</v>
      </c>
      <c r="Q222" s="160">
        <v>83</v>
      </c>
      <c r="S222" s="252">
        <v>14.39</v>
      </c>
      <c r="T222" s="158">
        <v>82</v>
      </c>
      <c r="U222" s="181"/>
      <c r="V222" s="229">
        <v>13.1</v>
      </c>
      <c r="W222" s="160">
        <v>86</v>
      </c>
    </row>
    <row r="223" spans="1:23" ht="21">
      <c r="A223" s="237">
        <v>15.05</v>
      </c>
      <c r="B223" s="168">
        <v>83</v>
      </c>
      <c r="C223" s="49"/>
      <c r="D223" s="238">
        <v>13.21</v>
      </c>
      <c r="E223" s="167">
        <v>79</v>
      </c>
      <c r="G223" s="228">
        <v>15.5</v>
      </c>
      <c r="H223" s="158">
        <v>87</v>
      </c>
      <c r="I223" s="159"/>
      <c r="J223" s="229">
        <v>10.35</v>
      </c>
      <c r="K223" s="160">
        <v>82</v>
      </c>
      <c r="M223" s="228">
        <v>18.100000000000001</v>
      </c>
      <c r="N223" s="158">
        <v>89</v>
      </c>
      <c r="O223" s="159"/>
      <c r="P223" s="230">
        <v>11.2</v>
      </c>
      <c r="Q223" s="160">
        <v>83</v>
      </c>
      <c r="S223" s="252">
        <v>14.4</v>
      </c>
      <c r="T223" s="158">
        <v>82</v>
      </c>
      <c r="U223" s="181"/>
      <c r="V223" s="229">
        <v>13.11</v>
      </c>
      <c r="W223" s="160">
        <v>86</v>
      </c>
    </row>
    <row r="224" spans="1:23" ht="21">
      <c r="A224" s="237">
        <v>15.06</v>
      </c>
      <c r="B224" s="168">
        <v>83</v>
      </c>
      <c r="C224" s="49"/>
      <c r="D224" s="238">
        <v>13.22</v>
      </c>
      <c r="E224" s="167">
        <v>79</v>
      </c>
      <c r="G224" s="228">
        <v>15.51</v>
      </c>
      <c r="H224" s="158">
        <v>87</v>
      </c>
      <c r="I224" s="159"/>
      <c r="J224" s="229">
        <v>10.36</v>
      </c>
      <c r="K224" s="160">
        <v>82</v>
      </c>
      <c r="M224" s="228">
        <v>18.11</v>
      </c>
      <c r="N224" s="158">
        <v>89</v>
      </c>
      <c r="O224" s="159"/>
      <c r="P224" s="230">
        <v>11.21</v>
      </c>
      <c r="Q224" s="160">
        <v>83</v>
      </c>
      <c r="S224" s="252">
        <v>14.41</v>
      </c>
      <c r="T224" s="158">
        <v>82</v>
      </c>
      <c r="U224" s="181"/>
      <c r="V224" s="229">
        <v>13.12</v>
      </c>
      <c r="W224" s="160">
        <v>86</v>
      </c>
    </row>
    <row r="225" spans="1:23" ht="21">
      <c r="A225" s="237">
        <v>15.07</v>
      </c>
      <c r="B225" s="168">
        <v>83</v>
      </c>
      <c r="C225" s="49"/>
      <c r="D225" s="238">
        <v>13.23</v>
      </c>
      <c r="E225" s="167">
        <v>79</v>
      </c>
      <c r="G225" s="228">
        <v>15.52</v>
      </c>
      <c r="H225" s="158">
        <v>87</v>
      </c>
      <c r="I225" s="159"/>
      <c r="J225" s="229">
        <v>10.37</v>
      </c>
      <c r="K225" s="160">
        <v>82</v>
      </c>
      <c r="M225" s="228">
        <v>18.12</v>
      </c>
      <c r="N225" s="158">
        <v>89</v>
      </c>
      <c r="O225" s="159"/>
      <c r="P225" s="230">
        <v>11.22</v>
      </c>
      <c r="Q225" s="160">
        <v>83</v>
      </c>
      <c r="S225" s="252">
        <v>14.42</v>
      </c>
      <c r="T225" s="158">
        <v>82</v>
      </c>
      <c r="U225" s="181"/>
      <c r="V225" s="229">
        <v>13.13</v>
      </c>
      <c r="W225" s="160">
        <v>86</v>
      </c>
    </row>
    <row r="226" spans="1:23" ht="21">
      <c r="A226" s="237">
        <v>15.08</v>
      </c>
      <c r="B226" s="168">
        <v>83</v>
      </c>
      <c r="C226" s="49"/>
      <c r="D226" s="238">
        <v>13.24</v>
      </c>
      <c r="E226" s="167">
        <v>79</v>
      </c>
      <c r="G226" s="228">
        <v>15.53</v>
      </c>
      <c r="H226" s="158">
        <v>87</v>
      </c>
      <c r="I226" s="159"/>
      <c r="J226" s="229">
        <v>10.38</v>
      </c>
      <c r="K226" s="160">
        <v>82</v>
      </c>
      <c r="M226" s="228">
        <v>18.13</v>
      </c>
      <c r="N226" s="158">
        <v>89</v>
      </c>
      <c r="O226" s="159"/>
      <c r="P226" s="230">
        <v>11.23</v>
      </c>
      <c r="Q226" s="160">
        <v>83</v>
      </c>
      <c r="S226" s="252">
        <v>14.43</v>
      </c>
      <c r="T226" s="158">
        <v>82</v>
      </c>
      <c r="U226" s="181"/>
      <c r="V226" s="229">
        <v>13.14</v>
      </c>
      <c r="W226" s="160">
        <v>86</v>
      </c>
    </row>
    <row r="227" spans="1:23" ht="21">
      <c r="A227" s="237">
        <v>15.09</v>
      </c>
      <c r="B227" s="168">
        <v>83</v>
      </c>
      <c r="C227" s="49"/>
      <c r="D227" s="238">
        <v>13.25</v>
      </c>
      <c r="E227" s="167">
        <v>79</v>
      </c>
      <c r="G227" s="228">
        <v>15.54</v>
      </c>
      <c r="H227" s="158">
        <v>87</v>
      </c>
      <c r="I227" s="159"/>
      <c r="J227" s="229">
        <v>10.39</v>
      </c>
      <c r="K227" s="160">
        <v>82</v>
      </c>
      <c r="M227" s="228">
        <v>18.14</v>
      </c>
      <c r="N227" s="158">
        <v>89</v>
      </c>
      <c r="O227" s="159"/>
      <c r="P227" s="230">
        <v>11.24</v>
      </c>
      <c r="Q227" s="160">
        <v>83</v>
      </c>
      <c r="S227" s="252">
        <v>14.44</v>
      </c>
      <c r="T227" s="158">
        <v>82</v>
      </c>
      <c r="U227" s="181"/>
      <c r="V227" s="229">
        <v>13.15</v>
      </c>
      <c r="W227" s="160">
        <v>86</v>
      </c>
    </row>
    <row r="228" spans="1:23" ht="21">
      <c r="A228" s="237">
        <v>15.1</v>
      </c>
      <c r="B228" s="168">
        <v>83</v>
      </c>
      <c r="C228" s="49"/>
      <c r="D228" s="238">
        <v>13.26</v>
      </c>
      <c r="E228" s="167">
        <v>79</v>
      </c>
      <c r="G228" s="228">
        <v>15.55</v>
      </c>
      <c r="H228" s="158">
        <v>87</v>
      </c>
      <c r="I228" s="159"/>
      <c r="J228" s="229">
        <v>10.4</v>
      </c>
      <c r="K228" s="160">
        <v>82</v>
      </c>
      <c r="M228" s="228">
        <v>18.149999999999999</v>
      </c>
      <c r="N228" s="158">
        <v>89</v>
      </c>
      <c r="O228" s="159"/>
      <c r="P228" s="230">
        <v>11.25</v>
      </c>
      <c r="Q228" s="160">
        <v>83</v>
      </c>
      <c r="S228" s="252">
        <v>14.45</v>
      </c>
      <c r="T228" s="158">
        <v>82</v>
      </c>
      <c r="U228" s="181"/>
      <c r="V228" s="229">
        <v>13.16</v>
      </c>
      <c r="W228" s="160">
        <v>86</v>
      </c>
    </row>
    <row r="229" spans="1:23" ht="21">
      <c r="A229" s="237">
        <v>15.11</v>
      </c>
      <c r="B229" s="168">
        <v>83</v>
      </c>
      <c r="C229" s="49"/>
      <c r="D229" s="238">
        <v>13.27</v>
      </c>
      <c r="E229" s="167">
        <v>79</v>
      </c>
      <c r="G229" s="228">
        <v>15.56</v>
      </c>
      <c r="H229" s="158">
        <v>86</v>
      </c>
      <c r="I229" s="159"/>
      <c r="J229" s="229">
        <v>10.41</v>
      </c>
      <c r="K229" s="160">
        <v>82</v>
      </c>
      <c r="M229" s="228">
        <v>18.16</v>
      </c>
      <c r="N229" s="158">
        <v>89</v>
      </c>
      <c r="O229" s="159"/>
      <c r="P229" s="230">
        <v>11.26</v>
      </c>
      <c r="Q229" s="160">
        <v>83</v>
      </c>
      <c r="S229" s="252">
        <v>14.46</v>
      </c>
      <c r="T229" s="158">
        <v>82</v>
      </c>
      <c r="U229" s="181"/>
      <c r="V229" s="229">
        <v>13.17</v>
      </c>
      <c r="W229" s="160">
        <v>86</v>
      </c>
    </row>
    <row r="230" spans="1:23" ht="21">
      <c r="A230" s="237">
        <v>15.12</v>
      </c>
      <c r="B230" s="168">
        <v>83</v>
      </c>
      <c r="C230" s="49"/>
      <c r="D230" s="238">
        <v>13.28</v>
      </c>
      <c r="E230" s="167">
        <v>79</v>
      </c>
      <c r="G230" s="228">
        <v>15.57</v>
      </c>
      <c r="H230" s="158">
        <v>86</v>
      </c>
      <c r="I230" s="159"/>
      <c r="J230" s="229">
        <v>10.42</v>
      </c>
      <c r="K230" s="160">
        <v>82</v>
      </c>
      <c r="M230" s="228">
        <v>18.170000000000002</v>
      </c>
      <c r="N230" s="158">
        <v>89</v>
      </c>
      <c r="O230" s="159"/>
      <c r="P230" s="230">
        <v>11.27</v>
      </c>
      <c r="Q230" s="160">
        <v>83</v>
      </c>
      <c r="S230" s="252">
        <v>14.47</v>
      </c>
      <c r="T230" s="158">
        <v>82</v>
      </c>
      <c r="U230" s="181"/>
      <c r="V230" s="229">
        <v>13.18</v>
      </c>
      <c r="W230" s="160">
        <v>86</v>
      </c>
    </row>
    <row r="231" spans="1:23" ht="21">
      <c r="A231" s="237">
        <v>15.13</v>
      </c>
      <c r="B231" s="168">
        <v>83</v>
      </c>
      <c r="C231" s="49"/>
      <c r="D231" s="238">
        <v>13.29</v>
      </c>
      <c r="E231" s="167">
        <v>79</v>
      </c>
      <c r="G231" s="228">
        <v>15.58</v>
      </c>
      <c r="H231" s="158">
        <v>86</v>
      </c>
      <c r="I231" s="159"/>
      <c r="J231" s="229">
        <v>10.43</v>
      </c>
      <c r="K231" s="160">
        <v>82</v>
      </c>
      <c r="M231" s="228">
        <v>18.18</v>
      </c>
      <c r="N231" s="158">
        <v>89</v>
      </c>
      <c r="O231" s="159"/>
      <c r="P231" s="230">
        <v>11.28</v>
      </c>
      <c r="Q231" s="160">
        <v>83</v>
      </c>
      <c r="S231" s="252">
        <v>14.48</v>
      </c>
      <c r="T231" s="158">
        <v>82</v>
      </c>
      <c r="U231" s="181"/>
      <c r="V231" s="229">
        <v>13.19</v>
      </c>
      <c r="W231" s="160">
        <v>86</v>
      </c>
    </row>
    <row r="232" spans="1:23" ht="21">
      <c r="A232" s="237">
        <v>15.14</v>
      </c>
      <c r="B232" s="168">
        <v>83</v>
      </c>
      <c r="C232" s="49"/>
      <c r="D232" s="238">
        <v>13.3</v>
      </c>
      <c r="E232" s="167">
        <v>79</v>
      </c>
      <c r="G232" s="228">
        <v>15.59</v>
      </c>
      <c r="H232" s="158">
        <v>86</v>
      </c>
      <c r="I232" s="159"/>
      <c r="J232" s="229">
        <v>10.44</v>
      </c>
      <c r="K232" s="160">
        <v>82</v>
      </c>
      <c r="M232" s="228">
        <v>18.190000000000001</v>
      </c>
      <c r="N232" s="158">
        <v>89</v>
      </c>
      <c r="O232" s="159"/>
      <c r="P232" s="230">
        <v>11.29</v>
      </c>
      <c r="Q232" s="160">
        <v>83</v>
      </c>
      <c r="S232" s="252">
        <v>14.49</v>
      </c>
      <c r="T232" s="158">
        <v>82</v>
      </c>
      <c r="U232" s="181"/>
      <c r="V232" s="229">
        <v>13.2</v>
      </c>
      <c r="W232" s="160">
        <v>86</v>
      </c>
    </row>
    <row r="233" spans="1:23" ht="21">
      <c r="A233" s="237">
        <v>15.15</v>
      </c>
      <c r="B233" s="168">
        <v>82</v>
      </c>
      <c r="C233" s="49"/>
      <c r="D233" s="238">
        <v>13.31</v>
      </c>
      <c r="E233" s="167">
        <v>78</v>
      </c>
      <c r="G233" s="228">
        <v>16</v>
      </c>
      <c r="H233" s="158">
        <v>86</v>
      </c>
      <c r="I233" s="159"/>
      <c r="J233" s="229">
        <v>10.45</v>
      </c>
      <c r="K233" s="160">
        <v>82</v>
      </c>
      <c r="M233" s="228">
        <v>18.2</v>
      </c>
      <c r="N233" s="158">
        <v>89</v>
      </c>
      <c r="O233" s="159"/>
      <c r="P233" s="230">
        <v>11.3</v>
      </c>
      <c r="Q233" s="160">
        <v>83</v>
      </c>
      <c r="S233" s="252">
        <v>14.5</v>
      </c>
      <c r="T233" s="158">
        <v>82</v>
      </c>
      <c r="U233" s="181"/>
      <c r="V233" s="229">
        <v>13.21</v>
      </c>
      <c r="W233" s="160">
        <v>86</v>
      </c>
    </row>
    <row r="234" spans="1:23" ht="21">
      <c r="A234" s="237">
        <v>15.16</v>
      </c>
      <c r="B234" s="168">
        <v>82</v>
      </c>
      <c r="C234" s="49"/>
      <c r="D234" s="238">
        <v>13.32</v>
      </c>
      <c r="E234" s="167">
        <v>78</v>
      </c>
      <c r="G234" s="228">
        <v>16.010000000000002</v>
      </c>
      <c r="H234" s="158">
        <v>86</v>
      </c>
      <c r="I234" s="159"/>
      <c r="J234" s="229">
        <v>10.46</v>
      </c>
      <c r="K234" s="160">
        <v>82</v>
      </c>
      <c r="M234" s="228">
        <v>18.21</v>
      </c>
      <c r="N234" s="158">
        <v>88</v>
      </c>
      <c r="O234" s="159"/>
      <c r="P234" s="230">
        <v>11.31</v>
      </c>
      <c r="Q234" s="160">
        <v>83</v>
      </c>
      <c r="S234" s="252">
        <v>14.51</v>
      </c>
      <c r="T234" s="158">
        <v>81</v>
      </c>
      <c r="U234" s="181"/>
      <c r="V234" s="229">
        <v>13.22</v>
      </c>
      <c r="W234" s="160">
        <v>86</v>
      </c>
    </row>
    <row r="235" spans="1:23" ht="21">
      <c r="A235" s="237">
        <v>15.17</v>
      </c>
      <c r="B235" s="168">
        <v>82</v>
      </c>
      <c r="C235" s="49"/>
      <c r="D235" s="238">
        <v>13.33</v>
      </c>
      <c r="E235" s="167">
        <v>78</v>
      </c>
      <c r="G235" s="228">
        <v>16.02</v>
      </c>
      <c r="H235" s="158">
        <v>86</v>
      </c>
      <c r="I235" s="159"/>
      <c r="J235" s="229">
        <v>10.47</v>
      </c>
      <c r="K235" s="160">
        <v>82</v>
      </c>
      <c r="M235" s="228">
        <v>18.22</v>
      </c>
      <c r="N235" s="158">
        <v>88</v>
      </c>
      <c r="O235" s="159"/>
      <c r="P235" s="230">
        <v>11.32</v>
      </c>
      <c r="Q235" s="160">
        <v>83</v>
      </c>
      <c r="S235" s="252">
        <v>14.52</v>
      </c>
      <c r="T235" s="158">
        <v>81</v>
      </c>
      <c r="U235" s="181"/>
      <c r="V235" s="229">
        <v>13.23</v>
      </c>
      <c r="W235" s="160">
        <v>86</v>
      </c>
    </row>
    <row r="236" spans="1:23" ht="21">
      <c r="A236" s="237">
        <v>15.18</v>
      </c>
      <c r="B236" s="168">
        <v>82</v>
      </c>
      <c r="C236" s="49"/>
      <c r="D236" s="238">
        <v>13.34</v>
      </c>
      <c r="E236" s="167">
        <v>78</v>
      </c>
      <c r="G236" s="228">
        <v>16.03</v>
      </c>
      <c r="H236" s="158">
        <v>86</v>
      </c>
      <c r="I236" s="159"/>
      <c r="J236" s="229">
        <v>10.48</v>
      </c>
      <c r="K236" s="160">
        <v>82</v>
      </c>
      <c r="M236" s="228">
        <v>18.23</v>
      </c>
      <c r="N236" s="158">
        <v>88</v>
      </c>
      <c r="O236" s="159"/>
      <c r="P236" s="230">
        <v>11.33</v>
      </c>
      <c r="Q236" s="160">
        <v>82</v>
      </c>
      <c r="S236" s="252">
        <v>14.53</v>
      </c>
      <c r="T236" s="158">
        <v>81</v>
      </c>
      <c r="U236" s="181"/>
      <c r="V236" s="229">
        <v>13.24</v>
      </c>
      <c r="W236" s="160">
        <v>86</v>
      </c>
    </row>
    <row r="237" spans="1:23" ht="21">
      <c r="A237" s="237">
        <v>15.19</v>
      </c>
      <c r="B237" s="168">
        <v>82</v>
      </c>
      <c r="C237" s="49"/>
      <c r="D237" s="238">
        <v>13.35</v>
      </c>
      <c r="E237" s="167">
        <v>78</v>
      </c>
      <c r="G237" s="228">
        <v>16.04</v>
      </c>
      <c r="H237" s="158">
        <v>86</v>
      </c>
      <c r="I237" s="159"/>
      <c r="J237" s="229">
        <v>10.49</v>
      </c>
      <c r="K237" s="160">
        <v>82</v>
      </c>
      <c r="M237" s="228">
        <v>18.239999999999998</v>
      </c>
      <c r="N237" s="158">
        <v>88</v>
      </c>
      <c r="O237" s="159"/>
      <c r="P237" s="230">
        <v>11.34</v>
      </c>
      <c r="Q237" s="160">
        <v>82</v>
      </c>
      <c r="S237" s="252">
        <v>14.54</v>
      </c>
      <c r="T237" s="158">
        <v>81</v>
      </c>
      <c r="U237" s="181"/>
      <c r="V237" s="229">
        <v>13.25</v>
      </c>
      <c r="W237" s="160">
        <v>86</v>
      </c>
    </row>
    <row r="238" spans="1:23" ht="21">
      <c r="A238" s="237">
        <v>15.2</v>
      </c>
      <c r="B238" s="168">
        <v>82</v>
      </c>
      <c r="C238" s="49"/>
      <c r="D238" s="238">
        <v>13.36</v>
      </c>
      <c r="E238" s="167">
        <v>78</v>
      </c>
      <c r="G238" s="228">
        <v>16.05</v>
      </c>
      <c r="H238" s="158">
        <v>86</v>
      </c>
      <c r="I238" s="159"/>
      <c r="J238" s="229">
        <v>10.5</v>
      </c>
      <c r="K238" s="160">
        <v>81</v>
      </c>
      <c r="M238" s="228">
        <v>18.25</v>
      </c>
      <c r="N238" s="158">
        <v>88</v>
      </c>
      <c r="O238" s="159"/>
      <c r="P238" s="230">
        <v>11.35</v>
      </c>
      <c r="Q238" s="160">
        <v>82</v>
      </c>
      <c r="S238" s="252">
        <v>14.55</v>
      </c>
      <c r="T238" s="158">
        <v>81</v>
      </c>
      <c r="U238" s="181"/>
      <c r="V238" s="229">
        <v>13.26</v>
      </c>
      <c r="W238" s="160">
        <v>86</v>
      </c>
    </row>
    <row r="239" spans="1:23" ht="21">
      <c r="A239" s="237">
        <v>15.21</v>
      </c>
      <c r="B239" s="168">
        <v>82</v>
      </c>
      <c r="C239" s="49"/>
      <c r="D239" s="238">
        <v>13.37</v>
      </c>
      <c r="E239" s="167">
        <v>78</v>
      </c>
      <c r="G239" s="228">
        <v>16.059999999999999</v>
      </c>
      <c r="H239" s="158">
        <v>86</v>
      </c>
      <c r="I239" s="159"/>
      <c r="J239" s="229">
        <v>10.51</v>
      </c>
      <c r="K239" s="160">
        <v>81</v>
      </c>
      <c r="M239" s="228">
        <v>18.260000000000002</v>
      </c>
      <c r="N239" s="158">
        <v>88</v>
      </c>
      <c r="O239" s="159"/>
      <c r="P239" s="230">
        <v>11.36</v>
      </c>
      <c r="Q239" s="160">
        <v>82</v>
      </c>
      <c r="S239" s="252">
        <v>14.56</v>
      </c>
      <c r="T239" s="158">
        <v>81</v>
      </c>
      <c r="U239" s="181"/>
      <c r="V239" s="229">
        <v>13.27</v>
      </c>
      <c r="W239" s="160">
        <v>86</v>
      </c>
    </row>
    <row r="240" spans="1:23" ht="21">
      <c r="A240" s="237">
        <v>15.22</v>
      </c>
      <c r="B240" s="168">
        <v>82</v>
      </c>
      <c r="C240" s="49"/>
      <c r="D240" s="238">
        <v>13.38</v>
      </c>
      <c r="E240" s="167">
        <v>78</v>
      </c>
      <c r="G240" s="228">
        <v>16.07</v>
      </c>
      <c r="H240" s="158">
        <v>86</v>
      </c>
      <c r="I240" s="159"/>
      <c r="J240" s="229">
        <v>10.52</v>
      </c>
      <c r="K240" s="160">
        <v>81</v>
      </c>
      <c r="M240" s="228">
        <v>18.27</v>
      </c>
      <c r="N240" s="158">
        <v>88</v>
      </c>
      <c r="O240" s="159"/>
      <c r="P240" s="230">
        <v>11.37</v>
      </c>
      <c r="Q240" s="160">
        <v>82</v>
      </c>
      <c r="S240" s="252">
        <v>14.57</v>
      </c>
      <c r="T240" s="158">
        <v>81</v>
      </c>
      <c r="U240" s="181"/>
      <c r="V240" s="229">
        <v>13.28</v>
      </c>
      <c r="W240" s="160">
        <v>85</v>
      </c>
    </row>
    <row r="241" spans="1:23" ht="21">
      <c r="A241" s="237">
        <v>15.23</v>
      </c>
      <c r="B241" s="168">
        <v>82</v>
      </c>
      <c r="C241" s="49"/>
      <c r="D241" s="238">
        <v>13.39</v>
      </c>
      <c r="E241" s="167">
        <v>78</v>
      </c>
      <c r="G241" s="228">
        <v>16.079999999999998</v>
      </c>
      <c r="H241" s="158">
        <v>86</v>
      </c>
      <c r="I241" s="159"/>
      <c r="J241" s="229">
        <v>10.53</v>
      </c>
      <c r="K241" s="160">
        <v>81</v>
      </c>
      <c r="M241" s="228">
        <v>18.28</v>
      </c>
      <c r="N241" s="158">
        <v>88</v>
      </c>
      <c r="O241" s="159"/>
      <c r="P241" s="230">
        <v>11.38</v>
      </c>
      <c r="Q241" s="160">
        <v>82</v>
      </c>
      <c r="S241" s="252">
        <v>14.58</v>
      </c>
      <c r="T241" s="158">
        <v>81</v>
      </c>
      <c r="U241" s="181"/>
      <c r="V241" s="229">
        <v>13.29</v>
      </c>
      <c r="W241" s="160">
        <v>85</v>
      </c>
    </row>
    <row r="242" spans="1:23" ht="21">
      <c r="A242" s="237">
        <v>15.24</v>
      </c>
      <c r="B242" s="168">
        <v>82</v>
      </c>
      <c r="C242" s="49"/>
      <c r="D242" s="238">
        <v>13.4</v>
      </c>
      <c r="E242" s="167">
        <v>78</v>
      </c>
      <c r="G242" s="228">
        <v>16.09</v>
      </c>
      <c r="H242" s="158">
        <v>86</v>
      </c>
      <c r="I242" s="159"/>
      <c r="J242" s="229">
        <v>10.54</v>
      </c>
      <c r="K242" s="160">
        <v>81</v>
      </c>
      <c r="M242" s="228">
        <v>18.29</v>
      </c>
      <c r="N242" s="158">
        <v>88</v>
      </c>
      <c r="O242" s="159"/>
      <c r="P242" s="230">
        <v>11.39</v>
      </c>
      <c r="Q242" s="160">
        <v>82</v>
      </c>
      <c r="S242" s="252">
        <v>14.59</v>
      </c>
      <c r="T242" s="158">
        <v>81</v>
      </c>
      <c r="U242" s="181"/>
      <c r="V242" s="229">
        <v>13.3</v>
      </c>
      <c r="W242" s="160">
        <v>85</v>
      </c>
    </row>
    <row r="243" spans="1:23" ht="21">
      <c r="A243" s="237">
        <v>15.25</v>
      </c>
      <c r="B243" s="168">
        <v>82</v>
      </c>
      <c r="C243" s="49"/>
      <c r="D243" s="238">
        <v>13.41</v>
      </c>
      <c r="E243" s="167">
        <v>78</v>
      </c>
      <c r="G243" s="228">
        <v>16.100000000000001</v>
      </c>
      <c r="H243" s="158">
        <v>86</v>
      </c>
      <c r="I243" s="159"/>
      <c r="J243" s="229">
        <v>10.55</v>
      </c>
      <c r="K243" s="160">
        <v>81</v>
      </c>
      <c r="M243" s="228">
        <v>18.3</v>
      </c>
      <c r="N243" s="158">
        <v>88</v>
      </c>
      <c r="O243" s="159"/>
      <c r="P243" s="230">
        <v>11.4</v>
      </c>
      <c r="Q243" s="160">
        <v>82</v>
      </c>
      <c r="S243" s="252">
        <v>15</v>
      </c>
      <c r="T243" s="158">
        <v>81</v>
      </c>
      <c r="U243" s="181"/>
      <c r="V243" s="229">
        <v>13.31</v>
      </c>
      <c r="W243" s="160">
        <v>85</v>
      </c>
    </row>
    <row r="244" spans="1:23" ht="21">
      <c r="A244" s="237">
        <v>15.26</v>
      </c>
      <c r="B244" s="168">
        <v>82</v>
      </c>
      <c r="C244" s="49"/>
      <c r="D244" s="238">
        <v>13.42</v>
      </c>
      <c r="E244" s="167">
        <v>78</v>
      </c>
      <c r="G244" s="228">
        <v>16.11</v>
      </c>
      <c r="H244" s="158">
        <v>86</v>
      </c>
      <c r="I244" s="159"/>
      <c r="J244" s="229">
        <v>10.56</v>
      </c>
      <c r="K244" s="160">
        <v>81</v>
      </c>
      <c r="M244" s="228">
        <v>18.309999999999999</v>
      </c>
      <c r="N244" s="158">
        <v>88</v>
      </c>
      <c r="O244" s="159"/>
      <c r="P244" s="230">
        <v>11.41</v>
      </c>
      <c r="Q244" s="160">
        <v>82</v>
      </c>
      <c r="S244" s="252">
        <v>15.01</v>
      </c>
      <c r="T244" s="158">
        <v>81</v>
      </c>
      <c r="U244" s="181"/>
      <c r="V244" s="229">
        <v>13.32</v>
      </c>
      <c r="W244" s="160">
        <v>85</v>
      </c>
    </row>
    <row r="245" spans="1:23" ht="21">
      <c r="A245" s="237">
        <v>15.27</v>
      </c>
      <c r="B245" s="168">
        <v>82</v>
      </c>
      <c r="C245" s="49"/>
      <c r="D245" s="238">
        <v>13.43</v>
      </c>
      <c r="E245" s="167">
        <v>78</v>
      </c>
      <c r="G245" s="228">
        <v>16.12</v>
      </c>
      <c r="H245" s="158">
        <v>86</v>
      </c>
      <c r="I245" s="159"/>
      <c r="J245" s="229">
        <v>10.57</v>
      </c>
      <c r="K245" s="160">
        <v>81</v>
      </c>
      <c r="M245" s="228">
        <v>18.32</v>
      </c>
      <c r="N245" s="158">
        <v>88</v>
      </c>
      <c r="O245" s="159"/>
      <c r="P245" s="230">
        <v>11.42</v>
      </c>
      <c r="Q245" s="160">
        <v>82</v>
      </c>
      <c r="S245" s="252">
        <v>15.02</v>
      </c>
      <c r="T245" s="158">
        <v>81</v>
      </c>
      <c r="U245" s="181"/>
      <c r="V245" s="229">
        <v>13.33</v>
      </c>
      <c r="W245" s="160">
        <v>85</v>
      </c>
    </row>
    <row r="246" spans="1:23" ht="21">
      <c r="A246" s="237">
        <v>15.28</v>
      </c>
      <c r="B246" s="168">
        <v>82</v>
      </c>
      <c r="C246" s="49"/>
      <c r="D246" s="238">
        <v>13.44</v>
      </c>
      <c r="E246" s="167">
        <v>78</v>
      </c>
      <c r="G246" s="228">
        <v>16.13</v>
      </c>
      <c r="H246" s="158">
        <v>86</v>
      </c>
      <c r="I246" s="159"/>
      <c r="J246" s="229">
        <v>10.58</v>
      </c>
      <c r="K246" s="160">
        <v>81</v>
      </c>
      <c r="M246" s="228">
        <v>18.329999999999998</v>
      </c>
      <c r="N246" s="158">
        <v>88</v>
      </c>
      <c r="O246" s="159"/>
      <c r="P246" s="230">
        <v>11.43</v>
      </c>
      <c r="Q246" s="160">
        <v>82</v>
      </c>
      <c r="S246" s="252">
        <v>15.03</v>
      </c>
      <c r="T246" s="158">
        <v>81</v>
      </c>
      <c r="U246" s="181"/>
      <c r="V246" s="229">
        <v>13.34</v>
      </c>
      <c r="W246" s="160">
        <v>85</v>
      </c>
    </row>
    <row r="247" spans="1:23" ht="21">
      <c r="A247" s="237">
        <v>15.29</v>
      </c>
      <c r="B247" s="168">
        <v>82</v>
      </c>
      <c r="C247" s="49"/>
      <c r="D247" s="238">
        <v>13.45</v>
      </c>
      <c r="E247" s="167">
        <v>78</v>
      </c>
      <c r="G247" s="228">
        <v>16.14</v>
      </c>
      <c r="H247" s="158">
        <v>86</v>
      </c>
      <c r="I247" s="159"/>
      <c r="J247" s="229">
        <v>10.59</v>
      </c>
      <c r="K247" s="160">
        <v>81</v>
      </c>
      <c r="M247" s="228">
        <v>18.34</v>
      </c>
      <c r="N247" s="158">
        <v>88</v>
      </c>
      <c r="O247" s="159"/>
      <c r="P247" s="230">
        <v>11.44</v>
      </c>
      <c r="Q247" s="160">
        <v>82</v>
      </c>
      <c r="S247" s="252">
        <v>15.04</v>
      </c>
      <c r="T247" s="158">
        <v>81</v>
      </c>
      <c r="U247" s="181"/>
      <c r="V247" s="229">
        <v>13.35</v>
      </c>
      <c r="W247" s="160">
        <v>85</v>
      </c>
    </row>
    <row r="248" spans="1:23" ht="21">
      <c r="A248" s="237">
        <v>15.3</v>
      </c>
      <c r="B248" s="168">
        <v>82</v>
      </c>
      <c r="C248" s="49"/>
      <c r="D248" s="238">
        <v>13.46</v>
      </c>
      <c r="E248" s="167">
        <v>77</v>
      </c>
      <c r="G248" s="228">
        <v>16.149999999999999</v>
      </c>
      <c r="H248" s="158">
        <v>86</v>
      </c>
      <c r="I248" s="159"/>
      <c r="J248" s="230">
        <v>11</v>
      </c>
      <c r="K248" s="160">
        <v>81</v>
      </c>
      <c r="M248" s="228">
        <v>18.350000000000001</v>
      </c>
      <c r="N248" s="158">
        <v>88</v>
      </c>
      <c r="O248" s="159"/>
      <c r="P248" s="230">
        <v>11.45</v>
      </c>
      <c r="Q248" s="160">
        <v>82</v>
      </c>
      <c r="S248" s="252">
        <v>15.05</v>
      </c>
      <c r="T248" s="158">
        <v>81</v>
      </c>
      <c r="U248" s="181"/>
      <c r="V248" s="229">
        <v>13.36</v>
      </c>
      <c r="W248" s="160">
        <v>85</v>
      </c>
    </row>
    <row r="249" spans="1:23" ht="21">
      <c r="A249" s="237">
        <v>15.31</v>
      </c>
      <c r="B249" s="168">
        <v>82</v>
      </c>
      <c r="C249" s="49"/>
      <c r="D249" s="238">
        <v>13.47</v>
      </c>
      <c r="E249" s="167">
        <v>77</v>
      </c>
      <c r="G249" s="228">
        <v>16.16</v>
      </c>
      <c r="H249" s="158">
        <v>86</v>
      </c>
      <c r="I249" s="159"/>
      <c r="J249" s="230">
        <v>11.01</v>
      </c>
      <c r="K249" s="160">
        <v>81</v>
      </c>
      <c r="M249" s="228">
        <v>18.36</v>
      </c>
      <c r="N249" s="158">
        <v>88</v>
      </c>
      <c r="O249" s="159"/>
      <c r="P249" s="230">
        <v>11.46</v>
      </c>
      <c r="Q249" s="160">
        <v>82</v>
      </c>
      <c r="S249" s="252">
        <v>15.06</v>
      </c>
      <c r="T249" s="158">
        <v>81</v>
      </c>
      <c r="U249" s="181"/>
      <c r="V249" s="229">
        <v>13.37</v>
      </c>
      <c r="W249" s="160">
        <v>85</v>
      </c>
    </row>
    <row r="250" spans="1:23" ht="21">
      <c r="A250" s="237">
        <v>15.32</v>
      </c>
      <c r="B250" s="168">
        <v>81</v>
      </c>
      <c r="C250" s="49"/>
      <c r="D250" s="238">
        <v>13.48</v>
      </c>
      <c r="E250" s="167">
        <v>77</v>
      </c>
      <c r="G250" s="228">
        <v>16.170000000000002</v>
      </c>
      <c r="H250" s="158">
        <v>86</v>
      </c>
      <c r="I250" s="159"/>
      <c r="J250" s="230">
        <v>11.02</v>
      </c>
      <c r="K250" s="160">
        <v>81</v>
      </c>
      <c r="M250" s="228">
        <v>18.37</v>
      </c>
      <c r="N250" s="158">
        <v>88</v>
      </c>
      <c r="O250" s="159"/>
      <c r="P250" s="230">
        <v>11.47</v>
      </c>
      <c r="Q250" s="160">
        <v>82</v>
      </c>
      <c r="S250" s="252">
        <v>15.07</v>
      </c>
      <c r="T250" s="158">
        <v>80</v>
      </c>
      <c r="U250" s="181"/>
      <c r="V250" s="229">
        <v>13.38</v>
      </c>
      <c r="W250" s="160">
        <v>85</v>
      </c>
    </row>
    <row r="251" spans="1:23" ht="21">
      <c r="A251" s="237">
        <v>15.33</v>
      </c>
      <c r="B251" s="168">
        <v>81</v>
      </c>
      <c r="C251" s="49"/>
      <c r="D251" s="238">
        <v>13.49</v>
      </c>
      <c r="E251" s="167">
        <v>77</v>
      </c>
      <c r="G251" s="228">
        <v>16.18</v>
      </c>
      <c r="H251" s="158">
        <v>86</v>
      </c>
      <c r="I251" s="159"/>
      <c r="J251" s="230">
        <v>11.03</v>
      </c>
      <c r="K251" s="160">
        <v>81</v>
      </c>
      <c r="M251" s="228">
        <v>18.38</v>
      </c>
      <c r="N251" s="158">
        <v>88</v>
      </c>
      <c r="O251" s="159"/>
      <c r="P251" s="230">
        <v>11.48</v>
      </c>
      <c r="Q251" s="160">
        <v>82</v>
      </c>
      <c r="S251" s="252">
        <v>15.08</v>
      </c>
      <c r="T251" s="158">
        <v>80</v>
      </c>
      <c r="U251" s="181"/>
      <c r="V251" s="229">
        <v>13.39</v>
      </c>
      <c r="W251" s="160">
        <v>85</v>
      </c>
    </row>
    <row r="252" spans="1:23" ht="21">
      <c r="A252" s="237">
        <v>15.34</v>
      </c>
      <c r="B252" s="168">
        <v>81</v>
      </c>
      <c r="C252" s="49"/>
      <c r="D252" s="238">
        <v>13.5</v>
      </c>
      <c r="E252" s="167">
        <v>77</v>
      </c>
      <c r="G252" s="228">
        <v>16.190000000000001</v>
      </c>
      <c r="H252" s="158">
        <v>86</v>
      </c>
      <c r="I252" s="159"/>
      <c r="J252" s="230">
        <v>11.04</v>
      </c>
      <c r="K252" s="160">
        <v>81</v>
      </c>
      <c r="M252" s="228">
        <v>18.39</v>
      </c>
      <c r="N252" s="158">
        <v>88</v>
      </c>
      <c r="O252" s="159"/>
      <c r="P252" s="230">
        <v>11.49</v>
      </c>
      <c r="Q252" s="160">
        <v>82</v>
      </c>
      <c r="S252" s="252">
        <v>15.09</v>
      </c>
      <c r="T252" s="158">
        <v>80</v>
      </c>
      <c r="U252" s="181"/>
      <c r="V252" s="229">
        <v>13.4</v>
      </c>
      <c r="W252" s="160">
        <v>85</v>
      </c>
    </row>
    <row r="253" spans="1:23" ht="21">
      <c r="A253" s="237">
        <v>15.35</v>
      </c>
      <c r="B253" s="168">
        <v>81</v>
      </c>
      <c r="C253" s="49"/>
      <c r="D253" s="238">
        <v>13.51</v>
      </c>
      <c r="E253" s="167">
        <v>77</v>
      </c>
      <c r="G253" s="228">
        <v>16.2</v>
      </c>
      <c r="H253" s="158">
        <v>86</v>
      </c>
      <c r="I253" s="159"/>
      <c r="J253" s="230">
        <v>11.05</v>
      </c>
      <c r="K253" s="160">
        <v>81</v>
      </c>
      <c r="M253" s="228">
        <v>18.399999999999999</v>
      </c>
      <c r="N253" s="158">
        <v>88</v>
      </c>
      <c r="O253" s="159"/>
      <c r="P253" s="230">
        <v>11.5</v>
      </c>
      <c r="Q253" s="160">
        <v>82</v>
      </c>
      <c r="S253" s="252">
        <v>15.1</v>
      </c>
      <c r="T253" s="158">
        <v>80</v>
      </c>
      <c r="U253" s="181"/>
      <c r="V253" s="229">
        <v>13.41</v>
      </c>
      <c r="W253" s="160">
        <v>85</v>
      </c>
    </row>
    <row r="254" spans="1:23" ht="21">
      <c r="A254" s="237">
        <v>15.36</v>
      </c>
      <c r="B254" s="168">
        <v>81</v>
      </c>
      <c r="C254" s="49"/>
      <c r="D254" s="238">
        <v>13.52</v>
      </c>
      <c r="E254" s="167">
        <v>77</v>
      </c>
      <c r="G254" s="228">
        <v>16.21</v>
      </c>
      <c r="H254" s="158">
        <v>85</v>
      </c>
      <c r="I254" s="159"/>
      <c r="J254" s="230">
        <v>11.06</v>
      </c>
      <c r="K254" s="160">
        <v>80</v>
      </c>
      <c r="M254" s="228">
        <v>18.41</v>
      </c>
      <c r="N254" s="158">
        <v>88</v>
      </c>
      <c r="O254" s="159"/>
      <c r="P254" s="230">
        <v>11.51</v>
      </c>
      <c r="Q254" s="160">
        <v>81</v>
      </c>
      <c r="S254" s="252">
        <v>15.11</v>
      </c>
      <c r="T254" s="158">
        <v>80</v>
      </c>
      <c r="U254" s="181"/>
      <c r="V254" s="229">
        <v>13.42</v>
      </c>
      <c r="W254" s="160">
        <v>85</v>
      </c>
    </row>
    <row r="255" spans="1:23" ht="21">
      <c r="A255" s="237">
        <v>15.37</v>
      </c>
      <c r="B255" s="168">
        <v>81</v>
      </c>
      <c r="C255" s="49"/>
      <c r="D255" s="238">
        <v>13.53</v>
      </c>
      <c r="E255" s="167">
        <v>77</v>
      </c>
      <c r="G255" s="228">
        <v>16.22</v>
      </c>
      <c r="H255" s="158">
        <v>85</v>
      </c>
      <c r="I255" s="159"/>
      <c r="J255" s="230">
        <v>11.07</v>
      </c>
      <c r="K255" s="160">
        <v>80</v>
      </c>
      <c r="M255" s="228">
        <v>18.420000000000002</v>
      </c>
      <c r="N255" s="158">
        <v>88</v>
      </c>
      <c r="O255" s="159"/>
      <c r="P255" s="230">
        <v>11.52</v>
      </c>
      <c r="Q255" s="160">
        <v>81</v>
      </c>
      <c r="S255" s="252">
        <v>15.12</v>
      </c>
      <c r="T255" s="158">
        <v>80</v>
      </c>
      <c r="U255" s="181"/>
      <c r="V255" s="229">
        <v>13.43</v>
      </c>
      <c r="W255" s="160">
        <v>85</v>
      </c>
    </row>
    <row r="256" spans="1:23" ht="21">
      <c r="A256" s="237">
        <v>15.38</v>
      </c>
      <c r="B256" s="168">
        <v>81</v>
      </c>
      <c r="C256" s="49"/>
      <c r="D256" s="238">
        <v>13.54</v>
      </c>
      <c r="E256" s="167">
        <v>77</v>
      </c>
      <c r="G256" s="228">
        <v>16.23</v>
      </c>
      <c r="H256" s="158">
        <v>85</v>
      </c>
      <c r="I256" s="159"/>
      <c r="J256" s="230">
        <v>11.08</v>
      </c>
      <c r="K256" s="160">
        <v>80</v>
      </c>
      <c r="M256" s="228">
        <v>18.43</v>
      </c>
      <c r="N256" s="158">
        <v>88</v>
      </c>
      <c r="O256" s="159"/>
      <c r="P256" s="230">
        <v>11.53</v>
      </c>
      <c r="Q256" s="160">
        <v>81</v>
      </c>
      <c r="S256" s="252">
        <v>15.13</v>
      </c>
      <c r="T256" s="158">
        <v>80</v>
      </c>
      <c r="U256" s="181"/>
      <c r="V256" s="229">
        <v>13.44</v>
      </c>
      <c r="W256" s="160">
        <v>85</v>
      </c>
    </row>
    <row r="257" spans="1:23" ht="21">
      <c r="A257" s="237">
        <v>15.39</v>
      </c>
      <c r="B257" s="168">
        <v>81</v>
      </c>
      <c r="C257" s="49"/>
      <c r="D257" s="238">
        <v>13.55</v>
      </c>
      <c r="E257" s="167">
        <v>77</v>
      </c>
      <c r="G257" s="228">
        <v>16.239999999999998</v>
      </c>
      <c r="H257" s="158">
        <v>85</v>
      </c>
      <c r="I257" s="159"/>
      <c r="J257" s="230">
        <v>11.09</v>
      </c>
      <c r="K257" s="160">
        <v>80</v>
      </c>
      <c r="M257" s="228">
        <v>18.440000000000001</v>
      </c>
      <c r="N257" s="158">
        <v>88</v>
      </c>
      <c r="O257" s="159"/>
      <c r="P257" s="230">
        <v>11.54</v>
      </c>
      <c r="Q257" s="160">
        <v>81</v>
      </c>
      <c r="S257" s="252">
        <v>15.14</v>
      </c>
      <c r="T257" s="158">
        <v>80</v>
      </c>
      <c r="U257" s="181"/>
      <c r="V257" s="229">
        <v>13.45</v>
      </c>
      <c r="W257" s="160">
        <v>85</v>
      </c>
    </row>
    <row r="258" spans="1:23" ht="21">
      <c r="A258" s="237">
        <v>15.4</v>
      </c>
      <c r="B258" s="168">
        <v>81</v>
      </c>
      <c r="C258" s="49"/>
      <c r="D258" s="238">
        <v>13.56</v>
      </c>
      <c r="E258" s="167">
        <v>77</v>
      </c>
      <c r="G258" s="228">
        <v>16.25</v>
      </c>
      <c r="H258" s="158">
        <v>85</v>
      </c>
      <c r="I258" s="159"/>
      <c r="J258" s="230">
        <v>11.1</v>
      </c>
      <c r="K258" s="160">
        <v>80</v>
      </c>
      <c r="M258" s="228">
        <v>18.45</v>
      </c>
      <c r="N258" s="158">
        <v>88</v>
      </c>
      <c r="O258" s="159"/>
      <c r="P258" s="230">
        <v>11.55</v>
      </c>
      <c r="Q258" s="160">
        <v>81</v>
      </c>
      <c r="S258" s="252">
        <v>15.15</v>
      </c>
      <c r="T258" s="158">
        <v>80</v>
      </c>
      <c r="U258" s="181"/>
      <c r="V258" s="229">
        <v>13.46</v>
      </c>
      <c r="W258" s="160">
        <v>85</v>
      </c>
    </row>
    <row r="259" spans="1:23" ht="21">
      <c r="A259" s="237">
        <v>15.41</v>
      </c>
      <c r="B259" s="168">
        <v>81</v>
      </c>
      <c r="C259" s="49"/>
      <c r="D259" s="238">
        <v>13.57</v>
      </c>
      <c r="E259" s="167">
        <v>77</v>
      </c>
      <c r="G259" s="228">
        <v>16.260000000000002</v>
      </c>
      <c r="H259" s="158">
        <v>85</v>
      </c>
      <c r="I259" s="159"/>
      <c r="J259" s="230">
        <v>11.11</v>
      </c>
      <c r="K259" s="160">
        <v>80</v>
      </c>
      <c r="M259" s="228">
        <v>18.46</v>
      </c>
      <c r="N259" s="158">
        <v>87</v>
      </c>
      <c r="O259" s="159"/>
      <c r="P259" s="230">
        <v>11.56</v>
      </c>
      <c r="Q259" s="160">
        <v>81</v>
      </c>
      <c r="S259" s="252">
        <v>15.16</v>
      </c>
      <c r="T259" s="158">
        <v>80</v>
      </c>
      <c r="U259" s="181"/>
      <c r="V259" s="229">
        <v>13.47</v>
      </c>
      <c r="W259" s="160">
        <v>85</v>
      </c>
    </row>
    <row r="260" spans="1:23" ht="21">
      <c r="A260" s="237">
        <v>15.42</v>
      </c>
      <c r="B260" s="168">
        <v>81</v>
      </c>
      <c r="C260" s="49"/>
      <c r="D260" s="238">
        <v>13.58</v>
      </c>
      <c r="E260" s="167">
        <v>77</v>
      </c>
      <c r="G260" s="228">
        <v>16.27</v>
      </c>
      <c r="H260" s="158">
        <v>85</v>
      </c>
      <c r="I260" s="159"/>
      <c r="J260" s="230">
        <v>11.12</v>
      </c>
      <c r="K260" s="160">
        <v>80</v>
      </c>
      <c r="M260" s="228">
        <v>18.47</v>
      </c>
      <c r="N260" s="158">
        <v>87</v>
      </c>
      <c r="O260" s="159"/>
      <c r="P260" s="230">
        <v>11.57</v>
      </c>
      <c r="Q260" s="160">
        <v>81</v>
      </c>
      <c r="S260" s="252">
        <v>15.17</v>
      </c>
      <c r="T260" s="158">
        <v>80</v>
      </c>
      <c r="U260" s="181"/>
      <c r="V260" s="229">
        <v>13.48</v>
      </c>
      <c r="W260" s="160">
        <v>85</v>
      </c>
    </row>
    <row r="261" spans="1:23" ht="21">
      <c r="A261" s="237">
        <v>15.43</v>
      </c>
      <c r="B261" s="168">
        <v>81</v>
      </c>
      <c r="C261" s="49"/>
      <c r="D261" s="238">
        <v>13.59</v>
      </c>
      <c r="E261" s="167">
        <v>77</v>
      </c>
      <c r="G261" s="228">
        <v>16.28</v>
      </c>
      <c r="H261" s="158">
        <v>85</v>
      </c>
      <c r="I261" s="159"/>
      <c r="J261" s="230">
        <v>11.13</v>
      </c>
      <c r="K261" s="160">
        <v>80</v>
      </c>
      <c r="M261" s="228">
        <v>18.48</v>
      </c>
      <c r="N261" s="158">
        <v>87</v>
      </c>
      <c r="O261" s="159"/>
      <c r="P261" s="230">
        <v>11.58</v>
      </c>
      <c r="Q261" s="160">
        <v>81</v>
      </c>
      <c r="S261" s="252">
        <v>15.18</v>
      </c>
      <c r="T261" s="158">
        <v>80</v>
      </c>
      <c r="U261" s="181"/>
      <c r="V261" s="229">
        <v>13.49</v>
      </c>
      <c r="W261" s="160">
        <v>85</v>
      </c>
    </row>
    <row r="262" spans="1:23" ht="21">
      <c r="A262" s="237">
        <v>15.44</v>
      </c>
      <c r="B262" s="168">
        <v>81</v>
      </c>
      <c r="C262" s="49"/>
      <c r="D262" s="238">
        <v>14</v>
      </c>
      <c r="E262" s="167">
        <v>77</v>
      </c>
      <c r="G262" s="228">
        <v>16.29</v>
      </c>
      <c r="H262" s="158">
        <v>85</v>
      </c>
      <c r="I262" s="159"/>
      <c r="J262" s="230">
        <v>11.14</v>
      </c>
      <c r="K262" s="160">
        <v>80</v>
      </c>
      <c r="M262" s="228">
        <v>18.489999999999998</v>
      </c>
      <c r="N262" s="158">
        <v>87</v>
      </c>
      <c r="O262" s="159"/>
      <c r="P262" s="230">
        <v>11.59</v>
      </c>
      <c r="Q262" s="160">
        <v>81</v>
      </c>
      <c r="S262" s="252">
        <v>15.19</v>
      </c>
      <c r="T262" s="158">
        <v>80</v>
      </c>
      <c r="U262" s="181"/>
      <c r="V262" s="229">
        <v>13.5</v>
      </c>
      <c r="W262" s="160">
        <v>85</v>
      </c>
    </row>
    <row r="263" spans="1:23" ht="21">
      <c r="A263" s="237">
        <v>15.45</v>
      </c>
      <c r="B263" s="168">
        <v>81</v>
      </c>
      <c r="C263" s="49"/>
      <c r="D263" s="238">
        <v>14.01</v>
      </c>
      <c r="E263" s="167">
        <v>76</v>
      </c>
      <c r="G263" s="228">
        <v>16.3</v>
      </c>
      <c r="H263" s="158">
        <v>85</v>
      </c>
      <c r="I263" s="159"/>
      <c r="J263" s="230">
        <v>11.15</v>
      </c>
      <c r="K263" s="160">
        <v>80</v>
      </c>
      <c r="M263" s="228">
        <v>18.5</v>
      </c>
      <c r="N263" s="158">
        <v>87</v>
      </c>
      <c r="O263" s="159"/>
      <c r="P263" s="229">
        <v>12.01</v>
      </c>
      <c r="Q263" s="160">
        <v>81</v>
      </c>
      <c r="S263" s="252">
        <v>15.2</v>
      </c>
      <c r="T263" s="158">
        <v>80</v>
      </c>
      <c r="U263" s="181"/>
      <c r="V263" s="229">
        <v>13.51</v>
      </c>
      <c r="W263" s="160">
        <v>84</v>
      </c>
    </row>
    <row r="264" spans="1:23" ht="21">
      <c r="A264" s="237">
        <v>15.46</v>
      </c>
      <c r="B264" s="168">
        <v>81</v>
      </c>
      <c r="C264" s="49"/>
      <c r="D264" s="238">
        <v>14.02</v>
      </c>
      <c r="E264" s="167">
        <v>76</v>
      </c>
      <c r="G264" s="228">
        <v>16.309999999999999</v>
      </c>
      <c r="H264" s="158">
        <v>85</v>
      </c>
      <c r="I264" s="159"/>
      <c r="J264" s="230">
        <v>11.16</v>
      </c>
      <c r="K264" s="160">
        <v>80</v>
      </c>
      <c r="M264" s="228">
        <v>18.510000000000002</v>
      </c>
      <c r="N264" s="158">
        <v>87</v>
      </c>
      <c r="O264" s="159"/>
      <c r="P264" s="229">
        <v>12.02</v>
      </c>
      <c r="Q264" s="160">
        <v>81</v>
      </c>
      <c r="S264" s="252">
        <v>15.21</v>
      </c>
      <c r="T264" s="158">
        <v>80</v>
      </c>
      <c r="U264" s="181"/>
      <c r="V264" s="229">
        <v>13.52</v>
      </c>
      <c r="W264" s="160">
        <v>84</v>
      </c>
    </row>
    <row r="265" spans="1:23" ht="21">
      <c r="A265" s="237">
        <v>15.47</v>
      </c>
      <c r="B265" s="168">
        <v>81</v>
      </c>
      <c r="C265" s="49"/>
      <c r="D265" s="238">
        <v>14.03</v>
      </c>
      <c r="E265" s="167">
        <v>76</v>
      </c>
      <c r="G265" s="228">
        <v>16.32</v>
      </c>
      <c r="H265" s="158">
        <v>85</v>
      </c>
      <c r="I265" s="159"/>
      <c r="J265" s="230">
        <v>11.17</v>
      </c>
      <c r="K265" s="160">
        <v>80</v>
      </c>
      <c r="M265" s="228">
        <v>18.52</v>
      </c>
      <c r="N265" s="158">
        <v>87</v>
      </c>
      <c r="O265" s="159"/>
      <c r="P265" s="229">
        <v>12.03</v>
      </c>
      <c r="Q265" s="160">
        <v>81</v>
      </c>
      <c r="S265" s="252">
        <v>15.22</v>
      </c>
      <c r="T265" s="158">
        <v>80</v>
      </c>
      <c r="U265" s="181"/>
      <c r="V265" s="229">
        <v>13.53</v>
      </c>
      <c r="W265" s="160">
        <v>84</v>
      </c>
    </row>
    <row r="266" spans="1:23" ht="21">
      <c r="A266" s="237">
        <v>15.48</v>
      </c>
      <c r="B266" s="168">
        <v>81</v>
      </c>
      <c r="C266" s="49"/>
      <c r="D266" s="238">
        <v>14.04</v>
      </c>
      <c r="E266" s="167">
        <v>76</v>
      </c>
      <c r="G266" s="228">
        <v>16.329999999999998</v>
      </c>
      <c r="H266" s="158">
        <v>85</v>
      </c>
      <c r="I266" s="159"/>
      <c r="J266" s="230">
        <v>11.18</v>
      </c>
      <c r="K266" s="160">
        <v>80</v>
      </c>
      <c r="M266" s="228">
        <v>18.53</v>
      </c>
      <c r="N266" s="158">
        <v>87</v>
      </c>
      <c r="O266" s="159"/>
      <c r="P266" s="229">
        <v>12.04</v>
      </c>
      <c r="Q266" s="160">
        <v>81</v>
      </c>
      <c r="S266" s="252">
        <v>15.23</v>
      </c>
      <c r="T266" s="158">
        <v>79</v>
      </c>
      <c r="U266" s="181"/>
      <c r="V266" s="229">
        <v>13.54</v>
      </c>
      <c r="W266" s="160">
        <v>84</v>
      </c>
    </row>
    <row r="267" spans="1:23" ht="21">
      <c r="A267" s="237">
        <v>15.49</v>
      </c>
      <c r="B267" s="168">
        <v>81</v>
      </c>
      <c r="C267" s="49"/>
      <c r="D267" s="238">
        <v>14.05</v>
      </c>
      <c r="E267" s="167">
        <v>76</v>
      </c>
      <c r="G267" s="228">
        <v>16.34</v>
      </c>
      <c r="H267" s="158">
        <v>85</v>
      </c>
      <c r="I267" s="159"/>
      <c r="J267" s="230">
        <v>11.19</v>
      </c>
      <c r="K267" s="160">
        <v>80</v>
      </c>
      <c r="M267" s="228">
        <v>18.54</v>
      </c>
      <c r="N267" s="158">
        <v>87</v>
      </c>
      <c r="O267" s="159"/>
      <c r="P267" s="229">
        <v>12.05</v>
      </c>
      <c r="Q267" s="160">
        <v>81</v>
      </c>
      <c r="S267" s="252">
        <v>15.24</v>
      </c>
      <c r="T267" s="158">
        <v>79</v>
      </c>
      <c r="U267" s="181"/>
      <c r="V267" s="229">
        <v>13.55</v>
      </c>
      <c r="W267" s="160">
        <v>84</v>
      </c>
    </row>
    <row r="268" spans="1:23" ht="21">
      <c r="A268" s="237">
        <v>15.5</v>
      </c>
      <c r="B268" s="168">
        <v>80</v>
      </c>
      <c r="C268" s="49"/>
      <c r="D268" s="238">
        <v>14.06</v>
      </c>
      <c r="E268" s="167">
        <v>76</v>
      </c>
      <c r="G268" s="228">
        <v>16.350000000000001</v>
      </c>
      <c r="H268" s="158">
        <v>85</v>
      </c>
      <c r="I268" s="159"/>
      <c r="J268" s="230">
        <v>11.2</v>
      </c>
      <c r="K268" s="160">
        <v>80</v>
      </c>
      <c r="M268" s="228">
        <v>18.55</v>
      </c>
      <c r="N268" s="158">
        <v>87</v>
      </c>
      <c r="O268" s="159"/>
      <c r="P268" s="229">
        <v>12.06</v>
      </c>
      <c r="Q268" s="160">
        <v>81</v>
      </c>
      <c r="S268" s="252">
        <v>15.25</v>
      </c>
      <c r="T268" s="158">
        <v>79</v>
      </c>
      <c r="U268" s="181"/>
      <c r="V268" s="229">
        <v>13.56</v>
      </c>
      <c r="W268" s="160">
        <v>84</v>
      </c>
    </row>
    <row r="269" spans="1:23" ht="21">
      <c r="A269" s="237">
        <v>15.51</v>
      </c>
      <c r="B269" s="168">
        <v>80</v>
      </c>
      <c r="C269" s="49"/>
      <c r="D269" s="238">
        <v>14.07</v>
      </c>
      <c r="E269" s="167">
        <v>76</v>
      </c>
      <c r="G269" s="228">
        <v>16.36</v>
      </c>
      <c r="H269" s="158">
        <v>85</v>
      </c>
      <c r="I269" s="159"/>
      <c r="J269" s="230">
        <v>11.21</v>
      </c>
      <c r="K269" s="160">
        <v>80</v>
      </c>
      <c r="M269" s="228">
        <v>18.559999999999999</v>
      </c>
      <c r="N269" s="158">
        <v>87</v>
      </c>
      <c r="O269" s="159"/>
      <c r="P269" s="229">
        <v>12.07</v>
      </c>
      <c r="Q269" s="160">
        <v>81</v>
      </c>
      <c r="S269" s="252">
        <v>15.26</v>
      </c>
      <c r="T269" s="158">
        <v>79</v>
      </c>
      <c r="U269" s="181"/>
      <c r="V269" s="229">
        <v>13.57</v>
      </c>
      <c r="W269" s="160">
        <v>84</v>
      </c>
    </row>
    <row r="270" spans="1:23" ht="21">
      <c r="A270" s="237">
        <v>15.52</v>
      </c>
      <c r="B270" s="168">
        <v>80</v>
      </c>
      <c r="C270" s="49"/>
      <c r="D270" s="238">
        <v>14.08</v>
      </c>
      <c r="E270" s="167">
        <v>76</v>
      </c>
      <c r="G270" s="228">
        <v>16.37</v>
      </c>
      <c r="H270" s="158">
        <v>85</v>
      </c>
      <c r="I270" s="159"/>
      <c r="J270" s="230">
        <v>11.22</v>
      </c>
      <c r="K270" s="160">
        <v>80</v>
      </c>
      <c r="M270" s="228">
        <v>18.57</v>
      </c>
      <c r="N270" s="158">
        <v>87</v>
      </c>
      <c r="O270" s="159"/>
      <c r="P270" s="229">
        <v>12.08</v>
      </c>
      <c r="Q270" s="160">
        <v>81</v>
      </c>
      <c r="S270" s="252">
        <v>15.27</v>
      </c>
      <c r="T270" s="158">
        <v>79</v>
      </c>
      <c r="U270" s="181"/>
      <c r="V270" s="229">
        <v>13.58</v>
      </c>
      <c r="W270" s="160">
        <v>84</v>
      </c>
    </row>
    <row r="271" spans="1:23" ht="21">
      <c r="A271" s="237">
        <v>15.53</v>
      </c>
      <c r="B271" s="168">
        <v>80</v>
      </c>
      <c r="C271" s="49"/>
      <c r="D271" s="238">
        <v>14.09</v>
      </c>
      <c r="E271" s="167">
        <v>76</v>
      </c>
      <c r="G271" s="228">
        <v>16.38</v>
      </c>
      <c r="H271" s="158">
        <v>85</v>
      </c>
      <c r="I271" s="159"/>
      <c r="J271" s="230">
        <v>11.23</v>
      </c>
      <c r="K271" s="160">
        <v>79</v>
      </c>
      <c r="M271" s="228">
        <v>18.579999999999998</v>
      </c>
      <c r="N271" s="158">
        <v>87</v>
      </c>
      <c r="O271" s="159"/>
      <c r="P271" s="229">
        <v>12.09</v>
      </c>
      <c r="Q271" s="160">
        <v>81</v>
      </c>
      <c r="S271" s="252">
        <v>15.28</v>
      </c>
      <c r="T271" s="158">
        <v>79</v>
      </c>
      <c r="U271" s="181"/>
      <c r="V271" s="229">
        <v>13.59</v>
      </c>
      <c r="W271" s="160">
        <v>84</v>
      </c>
    </row>
    <row r="272" spans="1:23" ht="21">
      <c r="A272" s="237">
        <v>15.54</v>
      </c>
      <c r="B272" s="168">
        <v>80</v>
      </c>
      <c r="C272" s="49"/>
      <c r="D272" s="238">
        <v>14.1</v>
      </c>
      <c r="E272" s="167">
        <v>76</v>
      </c>
      <c r="G272" s="228">
        <v>16.39</v>
      </c>
      <c r="H272" s="158">
        <v>85</v>
      </c>
      <c r="I272" s="159"/>
      <c r="J272" s="230">
        <v>11.24</v>
      </c>
      <c r="K272" s="160">
        <v>79</v>
      </c>
      <c r="M272" s="228">
        <v>18.59</v>
      </c>
      <c r="N272" s="158">
        <v>87</v>
      </c>
      <c r="O272" s="159"/>
      <c r="P272" s="229">
        <v>12.1</v>
      </c>
      <c r="Q272" s="160">
        <v>81</v>
      </c>
      <c r="S272" s="252">
        <v>15.29</v>
      </c>
      <c r="T272" s="158">
        <v>79</v>
      </c>
      <c r="U272" s="181"/>
      <c r="V272" s="229">
        <v>14</v>
      </c>
      <c r="W272" s="160">
        <v>84</v>
      </c>
    </row>
    <row r="273" spans="1:23" ht="21">
      <c r="A273" s="237">
        <v>15.55</v>
      </c>
      <c r="B273" s="168">
        <v>80</v>
      </c>
      <c r="C273" s="49"/>
      <c r="D273" s="238">
        <v>14.11</v>
      </c>
      <c r="E273" s="167">
        <v>76</v>
      </c>
      <c r="G273" s="228">
        <v>16.399999999999999</v>
      </c>
      <c r="H273" s="158">
        <v>85</v>
      </c>
      <c r="I273" s="159"/>
      <c r="J273" s="230">
        <v>11.25</v>
      </c>
      <c r="K273" s="160">
        <v>79</v>
      </c>
      <c r="M273" s="228">
        <v>19</v>
      </c>
      <c r="N273" s="158">
        <v>87</v>
      </c>
      <c r="O273" s="159"/>
      <c r="P273" s="229">
        <v>12.11</v>
      </c>
      <c r="Q273" s="160">
        <v>80</v>
      </c>
      <c r="S273" s="252">
        <v>15.3</v>
      </c>
      <c r="T273" s="158">
        <v>79</v>
      </c>
      <c r="U273" s="181"/>
      <c r="V273" s="229">
        <v>14.01</v>
      </c>
      <c r="W273" s="160">
        <v>84</v>
      </c>
    </row>
    <row r="274" spans="1:23" ht="21">
      <c r="A274" s="237">
        <v>15.56</v>
      </c>
      <c r="B274" s="168">
        <v>80</v>
      </c>
      <c r="C274" s="49"/>
      <c r="D274" s="238">
        <v>14.12</v>
      </c>
      <c r="E274" s="167">
        <v>76</v>
      </c>
      <c r="G274" s="228">
        <v>16.41</v>
      </c>
      <c r="H274" s="158">
        <v>85</v>
      </c>
      <c r="I274" s="159"/>
      <c r="J274" s="230">
        <v>11.26</v>
      </c>
      <c r="K274" s="160">
        <v>79</v>
      </c>
      <c r="M274" s="228">
        <v>19.010000000000002</v>
      </c>
      <c r="N274" s="158">
        <v>87</v>
      </c>
      <c r="O274" s="159"/>
      <c r="P274" s="229">
        <v>12.12</v>
      </c>
      <c r="Q274" s="160">
        <v>80</v>
      </c>
      <c r="S274" s="252">
        <v>15.31</v>
      </c>
      <c r="T274" s="158">
        <v>79</v>
      </c>
      <c r="U274" s="181"/>
      <c r="V274" s="229">
        <v>14.02</v>
      </c>
      <c r="W274" s="160">
        <v>84</v>
      </c>
    </row>
    <row r="275" spans="1:23" ht="21">
      <c r="A275" s="237">
        <v>15.57</v>
      </c>
      <c r="B275" s="168">
        <v>80</v>
      </c>
      <c r="C275" s="49"/>
      <c r="D275" s="238">
        <v>14.13</v>
      </c>
      <c r="E275" s="167">
        <v>76</v>
      </c>
      <c r="G275" s="228">
        <v>16.420000000000002</v>
      </c>
      <c r="H275" s="158">
        <v>85</v>
      </c>
      <c r="I275" s="159"/>
      <c r="J275" s="230">
        <v>11.27</v>
      </c>
      <c r="K275" s="160">
        <v>79</v>
      </c>
      <c r="M275" s="228">
        <v>19.02</v>
      </c>
      <c r="N275" s="158">
        <v>87</v>
      </c>
      <c r="O275" s="159"/>
      <c r="P275" s="229">
        <v>12.13</v>
      </c>
      <c r="Q275" s="160">
        <v>80</v>
      </c>
      <c r="S275" s="252">
        <v>15.32</v>
      </c>
      <c r="T275" s="158">
        <v>79</v>
      </c>
      <c r="U275" s="181"/>
      <c r="V275" s="229">
        <v>14.03</v>
      </c>
      <c r="W275" s="160">
        <v>84</v>
      </c>
    </row>
    <row r="276" spans="1:23" ht="21">
      <c r="A276" s="237">
        <v>15.58</v>
      </c>
      <c r="B276" s="168">
        <v>80</v>
      </c>
      <c r="C276" s="49"/>
      <c r="D276" s="238">
        <v>14.14</v>
      </c>
      <c r="E276" s="167">
        <v>76</v>
      </c>
      <c r="G276" s="228">
        <v>16.43</v>
      </c>
      <c r="H276" s="158">
        <v>85</v>
      </c>
      <c r="I276" s="159"/>
      <c r="J276" s="230">
        <v>11.28</v>
      </c>
      <c r="K276" s="160">
        <v>79</v>
      </c>
      <c r="M276" s="228">
        <v>19.03</v>
      </c>
      <c r="N276" s="158">
        <v>87</v>
      </c>
      <c r="O276" s="159"/>
      <c r="P276" s="229">
        <v>12.14</v>
      </c>
      <c r="Q276" s="160">
        <v>80</v>
      </c>
      <c r="S276" s="252">
        <v>15.33</v>
      </c>
      <c r="T276" s="158">
        <v>79</v>
      </c>
      <c r="U276" s="181"/>
      <c r="V276" s="229">
        <v>14.04</v>
      </c>
      <c r="W276" s="160">
        <v>84</v>
      </c>
    </row>
    <row r="277" spans="1:23" ht="21">
      <c r="A277" s="237">
        <v>15.59</v>
      </c>
      <c r="B277" s="168">
        <v>80</v>
      </c>
      <c r="C277" s="49"/>
      <c r="D277" s="238">
        <v>14.15</v>
      </c>
      <c r="E277" s="167">
        <v>76</v>
      </c>
      <c r="G277" s="228">
        <v>16.440000000000001</v>
      </c>
      <c r="H277" s="158">
        <v>85</v>
      </c>
      <c r="I277" s="159"/>
      <c r="J277" s="230">
        <v>11.29</v>
      </c>
      <c r="K277" s="160">
        <v>79</v>
      </c>
      <c r="M277" s="228">
        <v>19.04</v>
      </c>
      <c r="N277" s="158">
        <v>87</v>
      </c>
      <c r="O277" s="159"/>
      <c r="P277" s="229">
        <v>12.15</v>
      </c>
      <c r="Q277" s="160">
        <v>80</v>
      </c>
      <c r="S277" s="252">
        <v>15.34</v>
      </c>
      <c r="T277" s="158">
        <v>79</v>
      </c>
      <c r="U277" s="181"/>
      <c r="V277" s="229">
        <v>14.05</v>
      </c>
      <c r="W277" s="160">
        <v>84</v>
      </c>
    </row>
    <row r="278" spans="1:23" ht="21">
      <c r="A278" s="237">
        <v>16</v>
      </c>
      <c r="B278" s="168">
        <v>80</v>
      </c>
      <c r="C278" s="49"/>
      <c r="D278" s="238">
        <v>14.16</v>
      </c>
      <c r="E278" s="167">
        <v>76</v>
      </c>
      <c r="G278" s="228">
        <v>16.45</v>
      </c>
      <c r="H278" s="158">
        <v>85</v>
      </c>
      <c r="I278" s="159"/>
      <c r="J278" s="230">
        <v>11.3</v>
      </c>
      <c r="K278" s="160">
        <v>79</v>
      </c>
      <c r="M278" s="228">
        <v>19.05</v>
      </c>
      <c r="N278" s="158">
        <v>87</v>
      </c>
      <c r="O278" s="159"/>
      <c r="P278" s="229">
        <v>12.16</v>
      </c>
      <c r="Q278" s="160">
        <v>80</v>
      </c>
      <c r="S278" s="252">
        <v>15.35</v>
      </c>
      <c r="T278" s="158">
        <v>79</v>
      </c>
      <c r="U278" s="181"/>
      <c r="V278" s="229">
        <v>14.06</v>
      </c>
      <c r="W278" s="160">
        <v>84</v>
      </c>
    </row>
    <row r="279" spans="1:23" ht="21">
      <c r="A279" s="237">
        <v>16.010000000000002</v>
      </c>
      <c r="B279" s="168">
        <v>80</v>
      </c>
      <c r="C279" s="49"/>
      <c r="D279" s="238">
        <v>14.17</v>
      </c>
      <c r="E279" s="167">
        <v>75</v>
      </c>
      <c r="G279" s="228">
        <v>16.46</v>
      </c>
      <c r="H279" s="158">
        <v>84</v>
      </c>
      <c r="I279" s="159"/>
      <c r="J279" s="230">
        <v>11.31</v>
      </c>
      <c r="K279" s="160">
        <v>79</v>
      </c>
      <c r="M279" s="228">
        <v>19.059999999999999</v>
      </c>
      <c r="N279" s="158">
        <v>87</v>
      </c>
      <c r="O279" s="159"/>
      <c r="P279" s="229">
        <v>12.17</v>
      </c>
      <c r="Q279" s="160">
        <v>80</v>
      </c>
      <c r="S279" s="252">
        <v>15.36</v>
      </c>
      <c r="T279" s="158">
        <v>79</v>
      </c>
      <c r="U279" s="181"/>
      <c r="V279" s="229">
        <v>14.07</v>
      </c>
      <c r="W279" s="160">
        <v>84</v>
      </c>
    </row>
    <row r="280" spans="1:23" ht="21">
      <c r="A280" s="237">
        <v>16.02</v>
      </c>
      <c r="B280" s="168">
        <v>80</v>
      </c>
      <c r="C280" s="49"/>
      <c r="D280" s="238">
        <v>14.18</v>
      </c>
      <c r="E280" s="167">
        <v>75</v>
      </c>
      <c r="G280" s="228">
        <v>16.47</v>
      </c>
      <c r="H280" s="158">
        <v>84</v>
      </c>
      <c r="I280" s="159"/>
      <c r="J280" s="230">
        <v>11.32</v>
      </c>
      <c r="K280" s="160">
        <v>79</v>
      </c>
      <c r="M280" s="228">
        <v>19.07</v>
      </c>
      <c r="N280" s="158">
        <v>87</v>
      </c>
      <c r="O280" s="159"/>
      <c r="P280" s="229">
        <v>12.18</v>
      </c>
      <c r="Q280" s="160">
        <v>80</v>
      </c>
      <c r="S280" s="252">
        <v>15.37</v>
      </c>
      <c r="T280" s="158">
        <v>79</v>
      </c>
      <c r="U280" s="181"/>
      <c r="V280" s="229">
        <v>14.08</v>
      </c>
      <c r="W280" s="160">
        <v>84</v>
      </c>
    </row>
    <row r="281" spans="1:23" ht="21">
      <c r="A281" s="237">
        <v>16.03</v>
      </c>
      <c r="B281" s="168">
        <v>80</v>
      </c>
      <c r="C281" s="49"/>
      <c r="D281" s="238">
        <v>14.19</v>
      </c>
      <c r="E281" s="167">
        <v>75</v>
      </c>
      <c r="G281" s="228">
        <v>16.48</v>
      </c>
      <c r="H281" s="158">
        <v>84</v>
      </c>
      <c r="I281" s="159"/>
      <c r="J281" s="230">
        <v>11.33</v>
      </c>
      <c r="K281" s="160">
        <v>79</v>
      </c>
      <c r="M281" s="228">
        <v>19.079999999999998</v>
      </c>
      <c r="N281" s="158">
        <v>87</v>
      </c>
      <c r="O281" s="159"/>
      <c r="P281" s="229">
        <v>12.19</v>
      </c>
      <c r="Q281" s="160">
        <v>80</v>
      </c>
      <c r="S281" s="252">
        <v>15.38</v>
      </c>
      <c r="T281" s="158">
        <v>79</v>
      </c>
      <c r="U281" s="181"/>
      <c r="V281" s="229">
        <v>14.09</v>
      </c>
      <c r="W281" s="160">
        <v>84</v>
      </c>
    </row>
    <row r="282" spans="1:23" ht="21">
      <c r="A282" s="237">
        <v>16.04</v>
      </c>
      <c r="B282" s="168">
        <v>80</v>
      </c>
      <c r="C282" s="49"/>
      <c r="D282" s="238">
        <v>14.2</v>
      </c>
      <c r="E282" s="167">
        <v>75</v>
      </c>
      <c r="G282" s="228">
        <v>16.489999999999998</v>
      </c>
      <c r="H282" s="158">
        <v>84</v>
      </c>
      <c r="I282" s="159"/>
      <c r="J282" s="230">
        <v>11.34</v>
      </c>
      <c r="K282" s="160">
        <v>79</v>
      </c>
      <c r="M282" s="228">
        <v>19.09</v>
      </c>
      <c r="N282" s="158">
        <v>87</v>
      </c>
      <c r="O282" s="159"/>
      <c r="P282" s="229">
        <v>12.2</v>
      </c>
      <c r="Q282" s="160">
        <v>80</v>
      </c>
      <c r="S282" s="252">
        <v>15.39</v>
      </c>
      <c r="T282" s="158">
        <v>79</v>
      </c>
      <c r="U282" s="181"/>
      <c r="V282" s="229">
        <v>14.1</v>
      </c>
      <c r="W282" s="160">
        <v>84</v>
      </c>
    </row>
    <row r="283" spans="1:23" ht="21">
      <c r="A283" s="237">
        <v>16.05</v>
      </c>
      <c r="B283" s="168">
        <v>80</v>
      </c>
      <c r="C283" s="49"/>
      <c r="D283" s="238">
        <v>14.21</v>
      </c>
      <c r="E283" s="167">
        <v>75</v>
      </c>
      <c r="G283" s="228">
        <v>16.5</v>
      </c>
      <c r="H283" s="158">
        <v>84</v>
      </c>
      <c r="I283" s="159"/>
      <c r="J283" s="230">
        <v>11.35</v>
      </c>
      <c r="K283" s="160">
        <v>79</v>
      </c>
      <c r="M283" s="228">
        <v>19.100000000000001</v>
      </c>
      <c r="N283" s="158">
        <v>87</v>
      </c>
      <c r="O283" s="159"/>
      <c r="P283" s="229">
        <v>12.21</v>
      </c>
      <c r="Q283" s="160">
        <v>80</v>
      </c>
      <c r="S283" s="252">
        <v>15.4</v>
      </c>
      <c r="T283" s="158">
        <v>78</v>
      </c>
      <c r="U283" s="181"/>
      <c r="V283" s="229">
        <v>14.11</v>
      </c>
      <c r="W283" s="160">
        <v>84</v>
      </c>
    </row>
    <row r="284" spans="1:23" ht="21">
      <c r="A284" s="237">
        <v>16.059999999999999</v>
      </c>
      <c r="B284" s="168">
        <v>80</v>
      </c>
      <c r="C284" s="49"/>
      <c r="D284" s="238">
        <v>14.22</v>
      </c>
      <c r="E284" s="167">
        <v>75</v>
      </c>
      <c r="G284" s="228">
        <v>16.510000000000002</v>
      </c>
      <c r="H284" s="158">
        <v>84</v>
      </c>
      <c r="I284" s="159"/>
      <c r="J284" s="230">
        <v>11.36</v>
      </c>
      <c r="K284" s="160">
        <v>79</v>
      </c>
      <c r="M284" s="228">
        <v>19.11</v>
      </c>
      <c r="N284" s="158">
        <v>86</v>
      </c>
      <c r="O284" s="159"/>
      <c r="P284" s="229">
        <v>12.22</v>
      </c>
      <c r="Q284" s="160">
        <v>80</v>
      </c>
      <c r="S284" s="252">
        <v>15.41</v>
      </c>
      <c r="T284" s="158">
        <v>78</v>
      </c>
      <c r="U284" s="181"/>
      <c r="V284" s="229">
        <v>14.12</v>
      </c>
      <c r="W284" s="160">
        <v>84</v>
      </c>
    </row>
    <row r="285" spans="1:23" ht="21">
      <c r="A285" s="237">
        <v>16.07</v>
      </c>
      <c r="B285" s="168">
        <v>80</v>
      </c>
      <c r="C285" s="49"/>
      <c r="D285" s="238">
        <v>14.23</v>
      </c>
      <c r="E285" s="167">
        <v>75</v>
      </c>
      <c r="G285" s="228">
        <v>16.52</v>
      </c>
      <c r="H285" s="158">
        <v>84</v>
      </c>
      <c r="I285" s="159"/>
      <c r="J285" s="230">
        <v>11.37</v>
      </c>
      <c r="K285" s="160">
        <v>79</v>
      </c>
      <c r="M285" s="228">
        <v>19.12</v>
      </c>
      <c r="N285" s="158">
        <v>86</v>
      </c>
      <c r="O285" s="159"/>
      <c r="P285" s="229">
        <v>12.23</v>
      </c>
      <c r="Q285" s="160">
        <v>80</v>
      </c>
      <c r="S285" s="252">
        <v>15.42</v>
      </c>
      <c r="T285" s="158">
        <v>78</v>
      </c>
      <c r="U285" s="181"/>
      <c r="V285" s="229">
        <v>14.13</v>
      </c>
      <c r="W285" s="160">
        <v>84</v>
      </c>
    </row>
    <row r="286" spans="1:23" ht="21">
      <c r="A286" s="237">
        <v>16.079999999999998</v>
      </c>
      <c r="B286" s="168">
        <v>79</v>
      </c>
      <c r="C286" s="49"/>
      <c r="D286" s="238">
        <v>14.24</v>
      </c>
      <c r="E286" s="167">
        <v>75</v>
      </c>
      <c r="G286" s="228">
        <v>16.53</v>
      </c>
      <c r="H286" s="158">
        <v>84</v>
      </c>
      <c r="I286" s="159"/>
      <c r="J286" s="230">
        <v>11.38</v>
      </c>
      <c r="K286" s="160">
        <v>79</v>
      </c>
      <c r="M286" s="228">
        <v>19.13</v>
      </c>
      <c r="N286" s="158">
        <v>86</v>
      </c>
      <c r="O286" s="159"/>
      <c r="P286" s="229">
        <v>12.24</v>
      </c>
      <c r="Q286" s="160">
        <v>80</v>
      </c>
      <c r="S286" s="252">
        <v>15.43</v>
      </c>
      <c r="T286" s="158">
        <v>78</v>
      </c>
      <c r="U286" s="181"/>
      <c r="V286" s="229">
        <v>14.14</v>
      </c>
      <c r="W286" s="160">
        <v>84</v>
      </c>
    </row>
    <row r="287" spans="1:23" ht="21">
      <c r="A287" s="237">
        <v>16.09</v>
      </c>
      <c r="B287" s="168">
        <v>79</v>
      </c>
      <c r="C287" s="49"/>
      <c r="D287" s="238">
        <v>14.25</v>
      </c>
      <c r="E287" s="167">
        <v>75</v>
      </c>
      <c r="G287" s="228">
        <v>16.54</v>
      </c>
      <c r="H287" s="158">
        <v>84</v>
      </c>
      <c r="I287" s="159"/>
      <c r="J287" s="230">
        <v>11.39</v>
      </c>
      <c r="K287" s="160">
        <v>79</v>
      </c>
      <c r="M287" s="228">
        <v>19.14</v>
      </c>
      <c r="N287" s="158">
        <v>86</v>
      </c>
      <c r="O287" s="159"/>
      <c r="P287" s="229">
        <v>12.25</v>
      </c>
      <c r="Q287" s="160">
        <v>80</v>
      </c>
      <c r="S287" s="252">
        <v>15.44</v>
      </c>
      <c r="T287" s="158">
        <v>78</v>
      </c>
      <c r="U287" s="181"/>
      <c r="V287" s="229">
        <v>14.15</v>
      </c>
      <c r="W287" s="160">
        <v>84</v>
      </c>
    </row>
    <row r="288" spans="1:23" ht="21">
      <c r="A288" s="237">
        <v>16.100000000000001</v>
      </c>
      <c r="B288" s="168">
        <v>79</v>
      </c>
      <c r="C288" s="49"/>
      <c r="D288" s="238">
        <v>14.26</v>
      </c>
      <c r="E288" s="167">
        <v>75</v>
      </c>
      <c r="G288" s="228">
        <v>16.55</v>
      </c>
      <c r="H288" s="158">
        <v>84</v>
      </c>
      <c r="I288" s="159"/>
      <c r="J288" s="230">
        <v>11.4</v>
      </c>
      <c r="K288" s="160">
        <v>78</v>
      </c>
      <c r="M288" s="228">
        <v>19.149999999999999</v>
      </c>
      <c r="N288" s="158">
        <v>86</v>
      </c>
      <c r="O288" s="159"/>
      <c r="P288" s="229">
        <v>12.26</v>
      </c>
      <c r="Q288" s="160">
        <v>80</v>
      </c>
      <c r="S288" s="252">
        <v>15.45</v>
      </c>
      <c r="T288" s="158">
        <v>78</v>
      </c>
      <c r="U288" s="181"/>
      <c r="V288" s="229">
        <v>14.16</v>
      </c>
      <c r="W288" s="160">
        <v>83</v>
      </c>
    </row>
    <row r="289" spans="1:23" ht="21">
      <c r="A289" s="237">
        <v>16.11</v>
      </c>
      <c r="B289" s="168">
        <v>79</v>
      </c>
      <c r="C289" s="49"/>
      <c r="D289" s="238">
        <v>14.27</v>
      </c>
      <c r="E289" s="167">
        <v>75</v>
      </c>
      <c r="G289" s="228">
        <v>16.559999999999999</v>
      </c>
      <c r="H289" s="158">
        <v>84</v>
      </c>
      <c r="I289" s="159"/>
      <c r="J289" s="230">
        <v>11.41</v>
      </c>
      <c r="K289" s="160">
        <v>78</v>
      </c>
      <c r="M289" s="228">
        <v>19.16</v>
      </c>
      <c r="N289" s="158">
        <v>86</v>
      </c>
      <c r="O289" s="159"/>
      <c r="P289" s="229">
        <v>12.27</v>
      </c>
      <c r="Q289" s="160">
        <v>80</v>
      </c>
      <c r="S289" s="252">
        <v>15.46</v>
      </c>
      <c r="T289" s="158">
        <v>78</v>
      </c>
      <c r="U289" s="181"/>
      <c r="V289" s="229">
        <v>14.17</v>
      </c>
      <c r="W289" s="160">
        <v>83</v>
      </c>
    </row>
    <row r="290" spans="1:23" ht="21">
      <c r="A290" s="237">
        <v>16.12</v>
      </c>
      <c r="B290" s="168">
        <v>79</v>
      </c>
      <c r="C290" s="49"/>
      <c r="D290" s="238">
        <v>14.28</v>
      </c>
      <c r="E290" s="167">
        <v>75</v>
      </c>
      <c r="G290" s="228">
        <v>16.57</v>
      </c>
      <c r="H290" s="158">
        <v>84</v>
      </c>
      <c r="I290" s="159"/>
      <c r="J290" s="230">
        <v>11.42</v>
      </c>
      <c r="K290" s="160">
        <v>78</v>
      </c>
      <c r="M290" s="228">
        <v>19.170000000000002</v>
      </c>
      <c r="N290" s="158">
        <v>86</v>
      </c>
      <c r="O290" s="159"/>
      <c r="P290" s="229">
        <v>12.28</v>
      </c>
      <c r="Q290" s="160">
        <v>80</v>
      </c>
      <c r="S290" s="252">
        <v>15.47</v>
      </c>
      <c r="T290" s="158">
        <v>78</v>
      </c>
      <c r="U290" s="181"/>
      <c r="V290" s="229">
        <v>14.18</v>
      </c>
      <c r="W290" s="160">
        <v>83</v>
      </c>
    </row>
    <row r="291" spans="1:23" ht="21">
      <c r="A291" s="237">
        <v>16.13</v>
      </c>
      <c r="B291" s="168">
        <v>79</v>
      </c>
      <c r="C291" s="49"/>
      <c r="D291" s="238">
        <v>14.29</v>
      </c>
      <c r="E291" s="167">
        <v>75</v>
      </c>
      <c r="G291" s="228">
        <v>16.579999999999998</v>
      </c>
      <c r="H291" s="158">
        <v>84</v>
      </c>
      <c r="I291" s="159"/>
      <c r="J291" s="230">
        <v>11.43</v>
      </c>
      <c r="K291" s="160">
        <v>78</v>
      </c>
      <c r="M291" s="228">
        <v>19.18</v>
      </c>
      <c r="N291" s="158">
        <v>86</v>
      </c>
      <c r="O291" s="159"/>
      <c r="P291" s="229">
        <v>12.29</v>
      </c>
      <c r="Q291" s="160">
        <v>80</v>
      </c>
      <c r="S291" s="252">
        <v>15.48</v>
      </c>
      <c r="T291" s="158">
        <v>78</v>
      </c>
      <c r="U291" s="181"/>
      <c r="V291" s="229">
        <v>14.19</v>
      </c>
      <c r="W291" s="160">
        <v>83</v>
      </c>
    </row>
    <row r="292" spans="1:23" ht="21">
      <c r="A292" s="237">
        <v>16.14</v>
      </c>
      <c r="B292" s="168">
        <v>79</v>
      </c>
      <c r="C292" s="49"/>
      <c r="D292" s="238">
        <v>14.3</v>
      </c>
      <c r="E292" s="167">
        <v>75</v>
      </c>
      <c r="G292" s="228">
        <v>16.59</v>
      </c>
      <c r="H292" s="158">
        <v>84</v>
      </c>
      <c r="I292" s="159"/>
      <c r="J292" s="230">
        <v>11.44</v>
      </c>
      <c r="K292" s="160">
        <v>78</v>
      </c>
      <c r="M292" s="228">
        <v>19.190000000000001</v>
      </c>
      <c r="N292" s="158">
        <v>86</v>
      </c>
      <c r="O292" s="159"/>
      <c r="P292" s="229">
        <v>12.3</v>
      </c>
      <c r="Q292" s="160">
        <v>80</v>
      </c>
      <c r="S292" s="252">
        <v>15.49</v>
      </c>
      <c r="T292" s="158">
        <v>78</v>
      </c>
      <c r="U292" s="181"/>
      <c r="V292" s="229">
        <v>14.2</v>
      </c>
      <c r="W292" s="160">
        <v>83</v>
      </c>
    </row>
    <row r="293" spans="1:23" ht="21">
      <c r="A293" s="237">
        <v>16.149999999999999</v>
      </c>
      <c r="B293" s="168">
        <v>79</v>
      </c>
      <c r="C293" s="49"/>
      <c r="D293" s="238">
        <v>14.31</v>
      </c>
      <c r="E293" s="167">
        <v>75</v>
      </c>
      <c r="G293" s="228">
        <v>17</v>
      </c>
      <c r="H293" s="158">
        <v>84</v>
      </c>
      <c r="I293" s="159"/>
      <c r="J293" s="230">
        <v>11.45</v>
      </c>
      <c r="K293" s="160">
        <v>78</v>
      </c>
      <c r="M293" s="228">
        <v>19.2</v>
      </c>
      <c r="N293" s="158">
        <v>86</v>
      </c>
      <c r="O293" s="159"/>
      <c r="P293" s="229">
        <v>12.31</v>
      </c>
      <c r="Q293" s="160">
        <v>79</v>
      </c>
      <c r="S293" s="252">
        <v>15.5</v>
      </c>
      <c r="T293" s="158">
        <v>78</v>
      </c>
      <c r="U293" s="181"/>
      <c r="V293" s="229">
        <v>14.21</v>
      </c>
      <c r="W293" s="160">
        <v>83</v>
      </c>
    </row>
    <row r="294" spans="1:23" ht="21">
      <c r="A294" s="237">
        <v>16.16</v>
      </c>
      <c r="B294" s="168">
        <v>79</v>
      </c>
      <c r="C294" s="49"/>
      <c r="D294" s="238">
        <v>14.32</v>
      </c>
      <c r="E294" s="167">
        <v>75</v>
      </c>
      <c r="G294" s="228">
        <v>17.010000000000002</v>
      </c>
      <c r="H294" s="158">
        <v>84</v>
      </c>
      <c r="I294" s="159"/>
      <c r="J294" s="230">
        <v>11.46</v>
      </c>
      <c r="K294" s="160">
        <v>78</v>
      </c>
      <c r="M294" s="228">
        <v>19.21</v>
      </c>
      <c r="N294" s="158">
        <v>86</v>
      </c>
      <c r="O294" s="159"/>
      <c r="P294" s="229">
        <v>12.32</v>
      </c>
      <c r="Q294" s="160">
        <v>79</v>
      </c>
      <c r="S294" s="252">
        <v>15.51</v>
      </c>
      <c r="T294" s="158">
        <v>78</v>
      </c>
      <c r="U294" s="181"/>
      <c r="V294" s="229">
        <v>14.22</v>
      </c>
      <c r="W294" s="160">
        <v>83</v>
      </c>
    </row>
    <row r="295" spans="1:23" ht="21">
      <c r="A295" s="237">
        <v>16.170000000000002</v>
      </c>
      <c r="B295" s="168">
        <v>79</v>
      </c>
      <c r="C295" s="49"/>
      <c r="D295" s="238">
        <v>14.33</v>
      </c>
      <c r="E295" s="167">
        <v>74</v>
      </c>
      <c r="G295" s="228">
        <v>17.02</v>
      </c>
      <c r="H295" s="158">
        <v>84</v>
      </c>
      <c r="I295" s="159"/>
      <c r="J295" s="230">
        <v>11.47</v>
      </c>
      <c r="K295" s="160">
        <v>78</v>
      </c>
      <c r="M295" s="228">
        <v>19.22</v>
      </c>
      <c r="N295" s="158">
        <v>86</v>
      </c>
      <c r="O295" s="159"/>
      <c r="P295" s="229">
        <v>12.33</v>
      </c>
      <c r="Q295" s="160">
        <v>79</v>
      </c>
      <c r="S295" s="252">
        <v>15.52</v>
      </c>
      <c r="T295" s="158">
        <v>78</v>
      </c>
      <c r="U295" s="181"/>
      <c r="V295" s="229">
        <v>14.23</v>
      </c>
      <c r="W295" s="160">
        <v>83</v>
      </c>
    </row>
    <row r="296" spans="1:23" ht="21">
      <c r="A296" s="237">
        <v>16.18</v>
      </c>
      <c r="B296" s="168">
        <v>79</v>
      </c>
      <c r="C296" s="49"/>
      <c r="D296" s="238">
        <v>14.34</v>
      </c>
      <c r="E296" s="167">
        <v>74</v>
      </c>
      <c r="G296" s="228">
        <v>17.03</v>
      </c>
      <c r="H296" s="158">
        <v>84</v>
      </c>
      <c r="I296" s="159"/>
      <c r="J296" s="230">
        <v>11.48</v>
      </c>
      <c r="K296" s="160">
        <v>78</v>
      </c>
      <c r="M296" s="228">
        <v>19.23</v>
      </c>
      <c r="N296" s="158">
        <v>86</v>
      </c>
      <c r="O296" s="159"/>
      <c r="P296" s="229">
        <v>12.34</v>
      </c>
      <c r="Q296" s="160">
        <v>79</v>
      </c>
      <c r="S296" s="252">
        <v>15.53</v>
      </c>
      <c r="T296" s="158">
        <v>78</v>
      </c>
      <c r="U296" s="181"/>
      <c r="V296" s="229">
        <v>14.24</v>
      </c>
      <c r="W296" s="160">
        <v>83</v>
      </c>
    </row>
    <row r="297" spans="1:23" ht="21">
      <c r="A297" s="237">
        <v>16.190000000000001</v>
      </c>
      <c r="B297" s="168">
        <v>79</v>
      </c>
      <c r="C297" s="49"/>
      <c r="D297" s="238">
        <v>14.35</v>
      </c>
      <c r="E297" s="167">
        <v>74</v>
      </c>
      <c r="G297" s="228">
        <v>17.04</v>
      </c>
      <c r="H297" s="158">
        <v>84</v>
      </c>
      <c r="I297" s="159"/>
      <c r="J297" s="230">
        <v>11.49</v>
      </c>
      <c r="K297" s="160">
        <v>78</v>
      </c>
      <c r="M297" s="228">
        <v>19.239999999999998</v>
      </c>
      <c r="N297" s="158">
        <v>86</v>
      </c>
      <c r="O297" s="159"/>
      <c r="P297" s="229">
        <v>12.35</v>
      </c>
      <c r="Q297" s="160">
        <v>79</v>
      </c>
      <c r="S297" s="252">
        <v>15.54</v>
      </c>
      <c r="T297" s="158">
        <v>78</v>
      </c>
      <c r="U297" s="181"/>
      <c r="V297" s="229">
        <v>14.25</v>
      </c>
      <c r="W297" s="160">
        <v>83</v>
      </c>
    </row>
    <row r="298" spans="1:23" ht="21">
      <c r="A298" s="237">
        <v>16.2</v>
      </c>
      <c r="B298" s="168">
        <v>79</v>
      </c>
      <c r="C298" s="49"/>
      <c r="D298" s="238">
        <v>14.36</v>
      </c>
      <c r="E298" s="167">
        <v>74</v>
      </c>
      <c r="G298" s="228">
        <v>17.05</v>
      </c>
      <c r="H298" s="158">
        <v>84</v>
      </c>
      <c r="I298" s="159"/>
      <c r="J298" s="230">
        <v>11.5</v>
      </c>
      <c r="K298" s="160">
        <v>78</v>
      </c>
      <c r="M298" s="228">
        <v>19.25</v>
      </c>
      <c r="N298" s="158">
        <v>86</v>
      </c>
      <c r="O298" s="159"/>
      <c r="P298" s="229">
        <v>12.36</v>
      </c>
      <c r="Q298" s="160">
        <v>79</v>
      </c>
      <c r="S298" s="252">
        <v>15.55</v>
      </c>
      <c r="T298" s="158">
        <v>78</v>
      </c>
      <c r="U298" s="181"/>
      <c r="V298" s="229">
        <v>14.26</v>
      </c>
      <c r="W298" s="160">
        <v>83</v>
      </c>
    </row>
    <row r="299" spans="1:23" ht="21">
      <c r="A299" s="237">
        <v>16.21</v>
      </c>
      <c r="B299" s="168">
        <v>79</v>
      </c>
      <c r="C299" s="49"/>
      <c r="D299" s="238">
        <v>14.37</v>
      </c>
      <c r="E299" s="167">
        <v>74</v>
      </c>
      <c r="G299" s="228">
        <v>17.059999999999999</v>
      </c>
      <c r="H299" s="158">
        <v>84</v>
      </c>
      <c r="I299" s="159"/>
      <c r="J299" s="230">
        <v>11.51</v>
      </c>
      <c r="K299" s="160">
        <v>78</v>
      </c>
      <c r="M299" s="228">
        <v>19.260000000000002</v>
      </c>
      <c r="N299" s="158">
        <v>86</v>
      </c>
      <c r="O299" s="159"/>
      <c r="P299" s="229">
        <v>12.37</v>
      </c>
      <c r="Q299" s="160">
        <v>79</v>
      </c>
      <c r="S299" s="252">
        <v>15.56</v>
      </c>
      <c r="T299" s="158">
        <v>78</v>
      </c>
      <c r="U299" s="181"/>
      <c r="V299" s="229">
        <v>14.27</v>
      </c>
      <c r="W299" s="160">
        <v>83</v>
      </c>
    </row>
    <row r="300" spans="1:23" ht="21">
      <c r="A300" s="237">
        <v>16.22</v>
      </c>
      <c r="B300" s="168">
        <v>79</v>
      </c>
      <c r="C300" s="49"/>
      <c r="D300" s="238">
        <v>14.38</v>
      </c>
      <c r="E300" s="167">
        <v>74</v>
      </c>
      <c r="G300" s="228">
        <v>17.07</v>
      </c>
      <c r="H300" s="158">
        <v>84</v>
      </c>
      <c r="I300" s="159"/>
      <c r="J300" s="230">
        <v>11.52</v>
      </c>
      <c r="K300" s="160">
        <v>78</v>
      </c>
      <c r="M300" s="228">
        <v>19.27</v>
      </c>
      <c r="N300" s="158">
        <v>86</v>
      </c>
      <c r="O300" s="159"/>
      <c r="P300" s="229">
        <v>12.38</v>
      </c>
      <c r="Q300" s="160">
        <v>79</v>
      </c>
      <c r="S300" s="252">
        <v>15.57</v>
      </c>
      <c r="T300" s="158">
        <v>77</v>
      </c>
      <c r="U300" s="181"/>
      <c r="V300" s="229">
        <v>14.28</v>
      </c>
      <c r="W300" s="160">
        <v>83</v>
      </c>
    </row>
    <row r="301" spans="1:23" ht="21">
      <c r="A301" s="237">
        <v>16.23</v>
      </c>
      <c r="B301" s="168">
        <v>79</v>
      </c>
      <c r="C301" s="49"/>
      <c r="D301" s="238">
        <v>14.39</v>
      </c>
      <c r="E301" s="167">
        <v>74</v>
      </c>
      <c r="G301" s="228">
        <v>17.079999999999998</v>
      </c>
      <c r="H301" s="158">
        <v>84</v>
      </c>
      <c r="I301" s="159"/>
      <c r="J301" s="230">
        <v>11.53</v>
      </c>
      <c r="K301" s="160">
        <v>78</v>
      </c>
      <c r="M301" s="228">
        <v>19.28</v>
      </c>
      <c r="N301" s="158">
        <v>86</v>
      </c>
      <c r="O301" s="159"/>
      <c r="P301" s="229">
        <v>12.39</v>
      </c>
      <c r="Q301" s="160">
        <v>79</v>
      </c>
      <c r="S301" s="252">
        <v>15.58</v>
      </c>
      <c r="T301" s="158">
        <v>77</v>
      </c>
      <c r="U301" s="181"/>
      <c r="V301" s="229">
        <v>14.29</v>
      </c>
      <c r="W301" s="160">
        <v>83</v>
      </c>
    </row>
    <row r="302" spans="1:23" ht="21">
      <c r="A302" s="237">
        <v>16.239999999999998</v>
      </c>
      <c r="B302" s="168">
        <v>79</v>
      </c>
      <c r="C302" s="49"/>
      <c r="D302" s="238">
        <v>14.4</v>
      </c>
      <c r="E302" s="167">
        <v>74</v>
      </c>
      <c r="G302" s="228">
        <v>17.09</v>
      </c>
      <c r="H302" s="158">
        <v>84</v>
      </c>
      <c r="I302" s="159"/>
      <c r="J302" s="230">
        <v>11.54</v>
      </c>
      <c r="K302" s="160">
        <v>78</v>
      </c>
      <c r="M302" s="228">
        <v>19.29</v>
      </c>
      <c r="N302" s="158">
        <v>86</v>
      </c>
      <c r="O302" s="159"/>
      <c r="P302" s="229">
        <v>12.4</v>
      </c>
      <c r="Q302" s="160">
        <v>79</v>
      </c>
      <c r="S302" s="252">
        <v>15.59</v>
      </c>
      <c r="T302" s="158">
        <v>77</v>
      </c>
      <c r="U302" s="181"/>
      <c r="V302" s="229">
        <v>14.3</v>
      </c>
      <c r="W302" s="160">
        <v>83</v>
      </c>
    </row>
    <row r="303" spans="1:23" ht="21">
      <c r="A303" s="237">
        <v>16.25</v>
      </c>
      <c r="B303" s="168">
        <v>79</v>
      </c>
      <c r="C303" s="49"/>
      <c r="D303" s="238">
        <v>14.41</v>
      </c>
      <c r="E303" s="167">
        <v>74</v>
      </c>
      <c r="G303" s="228">
        <v>17.100000000000001</v>
      </c>
      <c r="H303" s="158">
        <v>84</v>
      </c>
      <c r="I303" s="159"/>
      <c r="J303" s="230">
        <v>11.55</v>
      </c>
      <c r="K303" s="160">
        <v>78</v>
      </c>
      <c r="M303" s="228">
        <v>19.3</v>
      </c>
      <c r="N303" s="158">
        <v>86</v>
      </c>
      <c r="O303" s="159"/>
      <c r="P303" s="229">
        <v>12.41</v>
      </c>
      <c r="Q303" s="160">
        <v>79</v>
      </c>
      <c r="S303" s="252">
        <v>16</v>
      </c>
      <c r="T303" s="158">
        <v>77</v>
      </c>
      <c r="U303" s="181"/>
      <c r="V303" s="229">
        <v>14.31</v>
      </c>
      <c r="W303" s="160">
        <v>83</v>
      </c>
    </row>
    <row r="304" spans="1:23" ht="21">
      <c r="A304" s="237">
        <v>16.260000000000002</v>
      </c>
      <c r="B304" s="168">
        <v>79</v>
      </c>
      <c r="C304" s="49"/>
      <c r="D304" s="238">
        <v>14.42</v>
      </c>
      <c r="E304" s="167">
        <v>74</v>
      </c>
      <c r="G304" s="228">
        <v>17.11</v>
      </c>
      <c r="H304" s="158">
        <v>83</v>
      </c>
      <c r="I304" s="159"/>
      <c r="J304" s="230">
        <v>11.56</v>
      </c>
      <c r="K304" s="160">
        <v>78</v>
      </c>
      <c r="M304" s="228">
        <v>19.309999999999999</v>
      </c>
      <c r="N304" s="158">
        <v>86</v>
      </c>
      <c r="O304" s="159"/>
      <c r="P304" s="229">
        <v>12.42</v>
      </c>
      <c r="Q304" s="160">
        <v>79</v>
      </c>
      <c r="S304" s="252">
        <v>16.010000000000002</v>
      </c>
      <c r="T304" s="158">
        <v>77</v>
      </c>
      <c r="U304" s="181"/>
      <c r="V304" s="229">
        <v>14.32</v>
      </c>
      <c r="W304" s="160">
        <v>83</v>
      </c>
    </row>
    <row r="305" spans="1:23" ht="21">
      <c r="A305" s="237">
        <v>16.27</v>
      </c>
      <c r="B305" s="168">
        <v>79</v>
      </c>
      <c r="C305" s="49"/>
      <c r="D305" s="238">
        <v>14.43</v>
      </c>
      <c r="E305" s="167">
        <v>74</v>
      </c>
      <c r="G305" s="228">
        <v>17.12</v>
      </c>
      <c r="H305" s="158">
        <v>83</v>
      </c>
      <c r="I305" s="159"/>
      <c r="J305" s="230">
        <v>11.57</v>
      </c>
      <c r="K305" s="160">
        <v>78</v>
      </c>
      <c r="M305" s="228">
        <v>19.32</v>
      </c>
      <c r="N305" s="158">
        <v>86</v>
      </c>
      <c r="O305" s="159"/>
      <c r="P305" s="229">
        <v>12.43</v>
      </c>
      <c r="Q305" s="160">
        <v>79</v>
      </c>
      <c r="S305" s="252">
        <v>16.02</v>
      </c>
      <c r="T305" s="158">
        <v>77</v>
      </c>
      <c r="U305" s="181"/>
      <c r="V305" s="229">
        <v>14.33</v>
      </c>
      <c r="W305" s="160">
        <v>83</v>
      </c>
    </row>
    <row r="306" spans="1:23" ht="21">
      <c r="A306" s="237">
        <v>16.28</v>
      </c>
      <c r="B306" s="168">
        <v>79</v>
      </c>
      <c r="C306" s="49"/>
      <c r="D306" s="238">
        <v>14.44</v>
      </c>
      <c r="E306" s="167">
        <v>74</v>
      </c>
      <c r="G306" s="228">
        <v>17.13</v>
      </c>
      <c r="H306" s="158">
        <v>83</v>
      </c>
      <c r="I306" s="159"/>
      <c r="J306" s="230">
        <v>11.58</v>
      </c>
      <c r="K306" s="160">
        <v>77</v>
      </c>
      <c r="M306" s="228">
        <v>19.329999999999998</v>
      </c>
      <c r="N306" s="158">
        <v>86</v>
      </c>
      <c r="O306" s="159"/>
      <c r="P306" s="229">
        <v>12.44</v>
      </c>
      <c r="Q306" s="160">
        <v>79</v>
      </c>
      <c r="S306" s="252">
        <v>16.03</v>
      </c>
      <c r="T306" s="158">
        <v>77</v>
      </c>
      <c r="U306" s="181"/>
      <c r="V306" s="229">
        <v>14.34</v>
      </c>
      <c r="W306" s="160">
        <v>83</v>
      </c>
    </row>
    <row r="307" spans="1:23" ht="21">
      <c r="A307" s="237">
        <v>16.29</v>
      </c>
      <c r="B307" s="168">
        <v>79</v>
      </c>
      <c r="C307" s="49"/>
      <c r="D307" s="238">
        <v>14.45</v>
      </c>
      <c r="E307" s="167">
        <v>74</v>
      </c>
      <c r="G307" s="228">
        <v>17.14</v>
      </c>
      <c r="H307" s="158">
        <v>83</v>
      </c>
      <c r="I307" s="159"/>
      <c r="J307" s="230">
        <v>11.59</v>
      </c>
      <c r="K307" s="160">
        <v>77</v>
      </c>
      <c r="M307" s="228">
        <v>19.34</v>
      </c>
      <c r="N307" s="158">
        <v>86</v>
      </c>
      <c r="O307" s="159"/>
      <c r="P307" s="229">
        <v>12.45</v>
      </c>
      <c r="Q307" s="160">
        <v>79</v>
      </c>
      <c r="S307" s="252">
        <v>16.04</v>
      </c>
      <c r="T307" s="158">
        <v>77</v>
      </c>
      <c r="U307" s="181"/>
      <c r="V307" s="229">
        <v>14.35</v>
      </c>
      <c r="W307" s="160">
        <v>83</v>
      </c>
    </row>
    <row r="308" spans="1:23" ht="21">
      <c r="A308" s="237">
        <v>16.3</v>
      </c>
      <c r="B308" s="168">
        <v>79</v>
      </c>
      <c r="C308" s="49"/>
      <c r="D308" s="238">
        <v>14.46</v>
      </c>
      <c r="E308" s="167">
        <v>74</v>
      </c>
      <c r="G308" s="228">
        <v>17.149999999999999</v>
      </c>
      <c r="H308" s="158">
        <v>83</v>
      </c>
      <c r="I308" s="159"/>
      <c r="J308" s="229">
        <v>12.01</v>
      </c>
      <c r="K308" s="160">
        <v>77</v>
      </c>
      <c r="M308" s="228">
        <v>19.350000000000001</v>
      </c>
      <c r="N308" s="158">
        <v>86</v>
      </c>
      <c r="O308" s="159"/>
      <c r="P308" s="229">
        <v>12.46</v>
      </c>
      <c r="Q308" s="160">
        <v>79</v>
      </c>
      <c r="S308" s="252">
        <v>16.05</v>
      </c>
      <c r="T308" s="158">
        <v>77</v>
      </c>
      <c r="U308" s="181"/>
      <c r="V308" s="229">
        <v>14.36</v>
      </c>
      <c r="W308" s="160">
        <v>83</v>
      </c>
    </row>
    <row r="309" spans="1:23" ht="21">
      <c r="A309" s="237">
        <v>16.309999999999999</v>
      </c>
      <c r="B309" s="168">
        <v>79</v>
      </c>
      <c r="C309" s="49"/>
      <c r="D309" s="238">
        <v>14.47</v>
      </c>
      <c r="E309" s="167">
        <v>74</v>
      </c>
      <c r="G309" s="228">
        <v>17.16</v>
      </c>
      <c r="H309" s="158">
        <v>83</v>
      </c>
      <c r="I309" s="159"/>
      <c r="J309" s="229">
        <v>12.02</v>
      </c>
      <c r="K309" s="160">
        <v>77</v>
      </c>
      <c r="M309" s="228">
        <v>19.36</v>
      </c>
      <c r="N309" s="158">
        <v>85</v>
      </c>
      <c r="O309" s="159"/>
      <c r="P309" s="229">
        <v>12.47</v>
      </c>
      <c r="Q309" s="160">
        <v>79</v>
      </c>
      <c r="S309" s="252">
        <v>16.059999999999999</v>
      </c>
      <c r="T309" s="158">
        <v>77</v>
      </c>
      <c r="U309" s="181"/>
      <c r="V309" s="229">
        <v>14.37</v>
      </c>
      <c r="W309" s="160">
        <v>83</v>
      </c>
    </row>
    <row r="310" spans="1:23" ht="21">
      <c r="A310" s="237">
        <v>16.32</v>
      </c>
      <c r="B310" s="168">
        <v>79</v>
      </c>
      <c r="C310" s="49"/>
      <c r="D310" s="238">
        <v>14.48</v>
      </c>
      <c r="E310" s="167">
        <v>74</v>
      </c>
      <c r="G310" s="228">
        <v>17.170000000000002</v>
      </c>
      <c r="H310" s="158">
        <v>83</v>
      </c>
      <c r="I310" s="159"/>
      <c r="J310" s="229">
        <v>12.03</v>
      </c>
      <c r="K310" s="160">
        <v>77</v>
      </c>
      <c r="M310" s="228">
        <v>19.37</v>
      </c>
      <c r="N310" s="158">
        <v>85</v>
      </c>
      <c r="O310" s="159"/>
      <c r="P310" s="229">
        <v>12.48</v>
      </c>
      <c r="Q310" s="160">
        <v>79</v>
      </c>
      <c r="S310" s="252">
        <v>16.07</v>
      </c>
      <c r="T310" s="158">
        <v>77</v>
      </c>
      <c r="U310" s="181"/>
      <c r="V310" s="229">
        <v>14.38</v>
      </c>
      <c r="W310" s="160">
        <v>83</v>
      </c>
    </row>
    <row r="311" spans="1:23" ht="21">
      <c r="A311" s="237">
        <v>16.329999999999998</v>
      </c>
      <c r="B311" s="168">
        <v>79</v>
      </c>
      <c r="C311" s="49"/>
      <c r="D311" s="238">
        <v>14.49</v>
      </c>
      <c r="E311" s="167">
        <v>73</v>
      </c>
      <c r="G311" s="228">
        <v>17.18</v>
      </c>
      <c r="H311" s="158">
        <v>83</v>
      </c>
      <c r="I311" s="159"/>
      <c r="J311" s="229">
        <v>12.04</v>
      </c>
      <c r="K311" s="160">
        <v>77</v>
      </c>
      <c r="M311" s="228">
        <v>19.38</v>
      </c>
      <c r="N311" s="158">
        <v>85</v>
      </c>
      <c r="O311" s="159"/>
      <c r="P311" s="229">
        <v>12.49</v>
      </c>
      <c r="Q311" s="160">
        <v>79</v>
      </c>
      <c r="S311" s="252">
        <v>16.079999999999998</v>
      </c>
      <c r="T311" s="158">
        <v>77</v>
      </c>
      <c r="U311" s="181"/>
      <c r="V311" s="229">
        <v>14.39</v>
      </c>
      <c r="W311" s="160">
        <v>83</v>
      </c>
    </row>
    <row r="312" spans="1:23" ht="21">
      <c r="A312" s="237">
        <v>16.34</v>
      </c>
      <c r="B312" s="168">
        <v>79</v>
      </c>
      <c r="C312" s="49"/>
      <c r="D312" s="238">
        <v>14.5</v>
      </c>
      <c r="E312" s="167">
        <v>73</v>
      </c>
      <c r="G312" s="228">
        <v>17.190000000000001</v>
      </c>
      <c r="H312" s="158">
        <v>83</v>
      </c>
      <c r="I312" s="159"/>
      <c r="J312" s="229">
        <v>12.05</v>
      </c>
      <c r="K312" s="160">
        <v>77</v>
      </c>
      <c r="M312" s="228">
        <v>19.39</v>
      </c>
      <c r="N312" s="158">
        <v>85</v>
      </c>
      <c r="O312" s="159"/>
      <c r="P312" s="229">
        <v>12.5</v>
      </c>
      <c r="Q312" s="160">
        <v>79</v>
      </c>
      <c r="S312" s="252">
        <v>16.09</v>
      </c>
      <c r="T312" s="158">
        <v>77</v>
      </c>
      <c r="U312" s="181"/>
      <c r="V312" s="229">
        <v>14.4</v>
      </c>
      <c r="W312" s="160">
        <v>83</v>
      </c>
    </row>
    <row r="313" spans="1:23" ht="21">
      <c r="A313" s="237">
        <v>16.350000000000001</v>
      </c>
      <c r="B313" s="168">
        <v>79</v>
      </c>
      <c r="C313" s="49"/>
      <c r="D313" s="238">
        <v>14.51</v>
      </c>
      <c r="E313" s="167">
        <v>73</v>
      </c>
      <c r="G313" s="228">
        <v>17.2</v>
      </c>
      <c r="H313" s="158">
        <v>83</v>
      </c>
      <c r="I313" s="159"/>
      <c r="J313" s="229">
        <v>12.06</v>
      </c>
      <c r="K313" s="160">
        <v>77</v>
      </c>
      <c r="M313" s="228">
        <v>19.399999999999999</v>
      </c>
      <c r="N313" s="158">
        <v>85</v>
      </c>
      <c r="O313" s="159"/>
      <c r="P313" s="229">
        <v>12.51</v>
      </c>
      <c r="Q313" s="160">
        <v>79</v>
      </c>
      <c r="S313" s="252">
        <v>16.100000000000001</v>
      </c>
      <c r="T313" s="158">
        <v>77</v>
      </c>
      <c r="U313" s="181"/>
      <c r="V313" s="229">
        <v>14.41</v>
      </c>
      <c r="W313" s="160">
        <v>82</v>
      </c>
    </row>
    <row r="314" spans="1:23" ht="21">
      <c r="A314" s="237">
        <v>16.36</v>
      </c>
      <c r="B314" s="168">
        <v>78</v>
      </c>
      <c r="C314" s="49"/>
      <c r="D314" s="238">
        <v>14.52</v>
      </c>
      <c r="E314" s="167">
        <v>73</v>
      </c>
      <c r="G314" s="228">
        <v>17.21</v>
      </c>
      <c r="H314" s="158">
        <v>83</v>
      </c>
      <c r="I314" s="159"/>
      <c r="J314" s="229">
        <v>12.07</v>
      </c>
      <c r="K314" s="160">
        <v>77</v>
      </c>
      <c r="M314" s="228">
        <v>19.41</v>
      </c>
      <c r="N314" s="158">
        <v>85</v>
      </c>
      <c r="O314" s="159"/>
      <c r="P314" s="229">
        <v>12.52</v>
      </c>
      <c r="Q314" s="160">
        <v>79</v>
      </c>
      <c r="S314" s="252">
        <v>16.11</v>
      </c>
      <c r="T314" s="158">
        <v>77</v>
      </c>
      <c r="U314" s="181"/>
      <c r="V314" s="229">
        <v>14.42</v>
      </c>
      <c r="W314" s="160">
        <v>82</v>
      </c>
    </row>
    <row r="315" spans="1:23" ht="21">
      <c r="A315" s="237">
        <v>16.37</v>
      </c>
      <c r="B315" s="168">
        <v>78</v>
      </c>
      <c r="C315" s="49"/>
      <c r="D315" s="238">
        <v>14.53</v>
      </c>
      <c r="E315" s="167">
        <v>73</v>
      </c>
      <c r="G315" s="228">
        <v>17.22</v>
      </c>
      <c r="H315" s="158">
        <v>83</v>
      </c>
      <c r="I315" s="159"/>
      <c r="J315" s="229">
        <v>12.08</v>
      </c>
      <c r="K315" s="160">
        <v>77</v>
      </c>
      <c r="M315" s="228">
        <v>19.420000000000002</v>
      </c>
      <c r="N315" s="158">
        <v>85</v>
      </c>
      <c r="O315" s="159"/>
      <c r="P315" s="229">
        <v>12.53</v>
      </c>
      <c r="Q315" s="160">
        <v>78</v>
      </c>
      <c r="S315" s="252">
        <v>16.12</v>
      </c>
      <c r="T315" s="158">
        <v>77</v>
      </c>
      <c r="U315" s="181"/>
      <c r="V315" s="229">
        <v>14.43</v>
      </c>
      <c r="W315" s="160">
        <v>82</v>
      </c>
    </row>
    <row r="316" spans="1:23" ht="21">
      <c r="A316" s="237">
        <v>16.38</v>
      </c>
      <c r="B316" s="168">
        <v>78</v>
      </c>
      <c r="C316" s="49"/>
      <c r="D316" s="238">
        <v>14.54</v>
      </c>
      <c r="E316" s="167">
        <v>73</v>
      </c>
      <c r="G316" s="228">
        <v>17.23</v>
      </c>
      <c r="H316" s="158">
        <v>83</v>
      </c>
      <c r="I316" s="159"/>
      <c r="J316" s="229">
        <v>12.09</v>
      </c>
      <c r="K316" s="160">
        <v>77</v>
      </c>
      <c r="M316" s="228">
        <v>19.43</v>
      </c>
      <c r="N316" s="158">
        <v>85</v>
      </c>
      <c r="O316" s="159"/>
      <c r="P316" s="229">
        <v>12.54</v>
      </c>
      <c r="Q316" s="160">
        <v>78</v>
      </c>
      <c r="S316" s="252">
        <v>16.13</v>
      </c>
      <c r="T316" s="158">
        <v>77</v>
      </c>
      <c r="U316" s="181"/>
      <c r="V316" s="229">
        <v>14.44</v>
      </c>
      <c r="W316" s="160">
        <v>82</v>
      </c>
    </row>
    <row r="317" spans="1:23" ht="21">
      <c r="A317" s="237">
        <v>16.39</v>
      </c>
      <c r="B317" s="168">
        <v>78</v>
      </c>
      <c r="C317" s="49"/>
      <c r="D317" s="238">
        <v>14.55</v>
      </c>
      <c r="E317" s="167">
        <v>73</v>
      </c>
      <c r="G317" s="228">
        <v>17.239999999999998</v>
      </c>
      <c r="H317" s="158">
        <v>83</v>
      </c>
      <c r="I317" s="159"/>
      <c r="J317" s="229">
        <v>12.1</v>
      </c>
      <c r="K317" s="160">
        <v>77</v>
      </c>
      <c r="M317" s="228">
        <v>19.440000000000001</v>
      </c>
      <c r="N317" s="158">
        <v>85</v>
      </c>
      <c r="O317" s="159"/>
      <c r="P317" s="229">
        <v>12.55</v>
      </c>
      <c r="Q317" s="160">
        <v>78</v>
      </c>
      <c r="S317" s="252">
        <v>16.14</v>
      </c>
      <c r="T317" s="158">
        <v>77</v>
      </c>
      <c r="U317" s="181"/>
      <c r="V317" s="229">
        <v>14.45</v>
      </c>
      <c r="W317" s="160">
        <v>82</v>
      </c>
    </row>
    <row r="318" spans="1:23" ht="21">
      <c r="A318" s="237">
        <v>16.399999999999999</v>
      </c>
      <c r="B318" s="168">
        <v>78</v>
      </c>
      <c r="C318" s="49"/>
      <c r="D318" s="238">
        <v>14.56</v>
      </c>
      <c r="E318" s="167">
        <v>73</v>
      </c>
      <c r="G318" s="228">
        <v>17.25</v>
      </c>
      <c r="H318" s="158">
        <v>83</v>
      </c>
      <c r="I318" s="159"/>
      <c r="J318" s="229">
        <v>12.11</v>
      </c>
      <c r="K318" s="160">
        <v>77</v>
      </c>
      <c r="M318" s="228">
        <v>19.45</v>
      </c>
      <c r="N318" s="158">
        <v>85</v>
      </c>
      <c r="O318" s="159"/>
      <c r="P318" s="229">
        <v>12.56</v>
      </c>
      <c r="Q318" s="160">
        <v>78</v>
      </c>
      <c r="S318" s="252">
        <v>16.149999999999999</v>
      </c>
      <c r="T318" s="158">
        <v>76</v>
      </c>
      <c r="U318" s="181"/>
      <c r="V318" s="229">
        <v>14.46</v>
      </c>
      <c r="W318" s="160">
        <v>82</v>
      </c>
    </row>
    <row r="319" spans="1:23" ht="21">
      <c r="A319" s="237">
        <v>16.41</v>
      </c>
      <c r="B319" s="168">
        <v>78</v>
      </c>
      <c r="C319" s="49"/>
      <c r="D319" s="238">
        <v>14.57</v>
      </c>
      <c r="E319" s="167">
        <v>73</v>
      </c>
      <c r="G319" s="228">
        <v>17.260000000000002</v>
      </c>
      <c r="H319" s="158">
        <v>83</v>
      </c>
      <c r="I319" s="159"/>
      <c r="J319" s="229">
        <v>12.12</v>
      </c>
      <c r="K319" s="160">
        <v>77</v>
      </c>
      <c r="M319" s="228">
        <v>19.46</v>
      </c>
      <c r="N319" s="158">
        <v>85</v>
      </c>
      <c r="O319" s="159"/>
      <c r="P319" s="229">
        <v>12.57</v>
      </c>
      <c r="Q319" s="160">
        <v>78</v>
      </c>
      <c r="S319" s="252">
        <v>16.16</v>
      </c>
      <c r="T319" s="158">
        <v>76</v>
      </c>
      <c r="U319" s="181"/>
      <c r="V319" s="229">
        <v>14.47</v>
      </c>
      <c r="W319" s="160">
        <v>82</v>
      </c>
    </row>
    <row r="320" spans="1:23" ht="21">
      <c r="A320" s="237">
        <v>16.420000000000002</v>
      </c>
      <c r="B320" s="168">
        <v>78</v>
      </c>
      <c r="C320" s="49"/>
      <c r="D320" s="238">
        <v>14.58</v>
      </c>
      <c r="E320" s="167">
        <v>73</v>
      </c>
      <c r="G320" s="228">
        <v>17.27</v>
      </c>
      <c r="H320" s="158">
        <v>83</v>
      </c>
      <c r="I320" s="159"/>
      <c r="J320" s="229">
        <v>12.13</v>
      </c>
      <c r="K320" s="160">
        <v>77</v>
      </c>
      <c r="M320" s="228">
        <v>19.47</v>
      </c>
      <c r="N320" s="158">
        <v>85</v>
      </c>
      <c r="O320" s="159"/>
      <c r="P320" s="229">
        <v>12.58</v>
      </c>
      <c r="Q320" s="160">
        <v>78</v>
      </c>
      <c r="S320" s="252">
        <v>16.170000000000002</v>
      </c>
      <c r="T320" s="158">
        <v>76</v>
      </c>
      <c r="U320" s="181"/>
      <c r="V320" s="229">
        <v>14.48</v>
      </c>
      <c r="W320" s="160">
        <v>82</v>
      </c>
    </row>
    <row r="321" spans="1:23" ht="21">
      <c r="A321" s="237">
        <v>16.43</v>
      </c>
      <c r="B321" s="168">
        <v>78</v>
      </c>
      <c r="C321" s="49"/>
      <c r="D321" s="238">
        <v>14.59</v>
      </c>
      <c r="E321" s="167">
        <v>73</v>
      </c>
      <c r="G321" s="228">
        <v>17.28</v>
      </c>
      <c r="H321" s="158">
        <v>83</v>
      </c>
      <c r="I321" s="159"/>
      <c r="J321" s="229">
        <v>12.14</v>
      </c>
      <c r="K321" s="160">
        <v>77</v>
      </c>
      <c r="M321" s="228">
        <v>19.48</v>
      </c>
      <c r="N321" s="158">
        <v>85</v>
      </c>
      <c r="O321" s="159"/>
      <c r="P321" s="229">
        <v>12.59</v>
      </c>
      <c r="Q321" s="160">
        <v>78</v>
      </c>
      <c r="S321" s="252">
        <v>16.18</v>
      </c>
      <c r="T321" s="158">
        <v>76</v>
      </c>
      <c r="U321" s="181"/>
      <c r="V321" s="229">
        <v>14.49</v>
      </c>
      <c r="W321" s="160">
        <v>82</v>
      </c>
    </row>
    <row r="322" spans="1:23" ht="21">
      <c r="A322" s="237">
        <v>16.440000000000001</v>
      </c>
      <c r="B322" s="168">
        <v>78</v>
      </c>
      <c r="C322" s="49"/>
      <c r="D322" s="238">
        <v>15</v>
      </c>
      <c r="E322" s="167">
        <v>73</v>
      </c>
      <c r="G322" s="228">
        <v>17.29</v>
      </c>
      <c r="H322" s="158">
        <v>83</v>
      </c>
      <c r="I322" s="159"/>
      <c r="J322" s="229">
        <v>12.15</v>
      </c>
      <c r="K322" s="160">
        <v>77</v>
      </c>
      <c r="M322" s="228">
        <v>19.489999999999998</v>
      </c>
      <c r="N322" s="158">
        <v>85</v>
      </c>
      <c r="O322" s="159"/>
      <c r="P322" s="229">
        <v>13</v>
      </c>
      <c r="Q322" s="160">
        <v>78</v>
      </c>
      <c r="S322" s="252">
        <v>16.190000000000001</v>
      </c>
      <c r="T322" s="158">
        <v>76</v>
      </c>
      <c r="U322" s="181"/>
      <c r="V322" s="229">
        <v>14.5</v>
      </c>
      <c r="W322" s="160">
        <v>82</v>
      </c>
    </row>
    <row r="323" spans="1:23" ht="21">
      <c r="A323" s="237">
        <v>16.45</v>
      </c>
      <c r="B323" s="168">
        <v>78</v>
      </c>
      <c r="C323" s="49"/>
      <c r="D323" s="238">
        <v>15.01</v>
      </c>
      <c r="E323" s="167">
        <v>73</v>
      </c>
      <c r="G323" s="228">
        <v>17.3</v>
      </c>
      <c r="H323" s="158">
        <v>83</v>
      </c>
      <c r="I323" s="159"/>
      <c r="J323" s="229">
        <v>12.16</v>
      </c>
      <c r="K323" s="160">
        <v>76</v>
      </c>
      <c r="M323" s="228">
        <v>19.5</v>
      </c>
      <c r="N323" s="158">
        <v>85</v>
      </c>
      <c r="O323" s="159"/>
      <c r="P323" s="229">
        <v>13.01</v>
      </c>
      <c r="Q323" s="160">
        <v>78</v>
      </c>
      <c r="S323" s="252">
        <v>16.2</v>
      </c>
      <c r="T323" s="158">
        <v>76</v>
      </c>
      <c r="U323" s="181"/>
      <c r="V323" s="229">
        <v>14.51</v>
      </c>
      <c r="W323" s="160">
        <v>82</v>
      </c>
    </row>
    <row r="324" spans="1:23" ht="21">
      <c r="A324" s="237">
        <v>16.46</v>
      </c>
      <c r="B324" s="168">
        <v>78</v>
      </c>
      <c r="C324" s="49"/>
      <c r="D324" s="238">
        <v>15.02</v>
      </c>
      <c r="E324" s="167">
        <v>73</v>
      </c>
      <c r="G324" s="228">
        <v>17.309999999999999</v>
      </c>
      <c r="H324" s="158">
        <v>83</v>
      </c>
      <c r="I324" s="159"/>
      <c r="J324" s="229">
        <v>12.17</v>
      </c>
      <c r="K324" s="160">
        <v>76</v>
      </c>
      <c r="M324" s="228">
        <v>19.510000000000002</v>
      </c>
      <c r="N324" s="158">
        <v>85</v>
      </c>
      <c r="O324" s="159"/>
      <c r="P324" s="229">
        <v>13.02</v>
      </c>
      <c r="Q324" s="160">
        <v>78</v>
      </c>
      <c r="S324" s="252">
        <v>16.21</v>
      </c>
      <c r="T324" s="158">
        <v>76</v>
      </c>
      <c r="U324" s="181"/>
      <c r="V324" s="229">
        <v>14.52</v>
      </c>
      <c r="W324" s="160">
        <v>82</v>
      </c>
    </row>
    <row r="325" spans="1:23" ht="21">
      <c r="A325" s="237">
        <v>16.47</v>
      </c>
      <c r="B325" s="168">
        <v>78</v>
      </c>
      <c r="C325" s="49"/>
      <c r="D325" s="238">
        <v>15.03</v>
      </c>
      <c r="E325" s="167">
        <v>73</v>
      </c>
      <c r="G325" s="228">
        <v>17.32</v>
      </c>
      <c r="H325" s="158">
        <v>83</v>
      </c>
      <c r="I325" s="159"/>
      <c r="J325" s="229">
        <v>12.18</v>
      </c>
      <c r="K325" s="160">
        <v>76</v>
      </c>
      <c r="M325" s="228">
        <v>19.52</v>
      </c>
      <c r="N325" s="158">
        <v>85</v>
      </c>
      <c r="O325" s="159"/>
      <c r="P325" s="229">
        <v>13.03</v>
      </c>
      <c r="Q325" s="160">
        <v>78</v>
      </c>
      <c r="S325" s="252">
        <v>16.22</v>
      </c>
      <c r="T325" s="158">
        <v>76</v>
      </c>
      <c r="U325" s="181"/>
      <c r="V325" s="229">
        <v>14.53</v>
      </c>
      <c r="W325" s="160">
        <v>82</v>
      </c>
    </row>
    <row r="326" spans="1:23" ht="21">
      <c r="A326" s="237">
        <v>16.48</v>
      </c>
      <c r="B326" s="168">
        <v>78</v>
      </c>
      <c r="C326" s="49"/>
      <c r="D326" s="238">
        <v>15.04</v>
      </c>
      <c r="E326" s="167">
        <v>73</v>
      </c>
      <c r="G326" s="228">
        <v>17.329999999999998</v>
      </c>
      <c r="H326" s="158">
        <v>83</v>
      </c>
      <c r="I326" s="159"/>
      <c r="J326" s="229">
        <v>12.19</v>
      </c>
      <c r="K326" s="160">
        <v>76</v>
      </c>
      <c r="M326" s="228">
        <v>19.53</v>
      </c>
      <c r="N326" s="158">
        <v>85</v>
      </c>
      <c r="O326" s="159"/>
      <c r="P326" s="229">
        <v>13.04</v>
      </c>
      <c r="Q326" s="160">
        <v>78</v>
      </c>
      <c r="S326" s="252">
        <v>16.23</v>
      </c>
      <c r="T326" s="158">
        <v>76</v>
      </c>
      <c r="U326" s="181"/>
      <c r="V326" s="229">
        <v>14.54</v>
      </c>
      <c r="W326" s="160">
        <v>82</v>
      </c>
    </row>
    <row r="327" spans="1:23" ht="21">
      <c r="A327" s="237">
        <v>16.489999999999998</v>
      </c>
      <c r="B327" s="168">
        <v>78</v>
      </c>
      <c r="C327" s="49"/>
      <c r="D327" s="238">
        <v>15.05</v>
      </c>
      <c r="E327" s="167">
        <v>73</v>
      </c>
      <c r="G327" s="228">
        <v>17.34</v>
      </c>
      <c r="H327" s="158">
        <v>83</v>
      </c>
      <c r="I327" s="159"/>
      <c r="J327" s="229">
        <v>12.2</v>
      </c>
      <c r="K327" s="160">
        <v>76</v>
      </c>
      <c r="M327" s="228">
        <v>19.54</v>
      </c>
      <c r="N327" s="158">
        <v>85</v>
      </c>
      <c r="O327" s="159"/>
      <c r="P327" s="229">
        <v>13.05</v>
      </c>
      <c r="Q327" s="160">
        <v>78</v>
      </c>
      <c r="S327" s="252">
        <v>16.239999999999998</v>
      </c>
      <c r="T327" s="158">
        <v>76</v>
      </c>
      <c r="U327" s="181"/>
      <c r="V327" s="229">
        <v>14.55</v>
      </c>
      <c r="W327" s="160">
        <v>82</v>
      </c>
    </row>
    <row r="328" spans="1:23" ht="21">
      <c r="A328" s="237">
        <v>16.5</v>
      </c>
      <c r="B328" s="168">
        <v>78</v>
      </c>
      <c r="C328" s="49"/>
      <c r="D328" s="238">
        <v>15.06</v>
      </c>
      <c r="E328" s="167">
        <v>72</v>
      </c>
      <c r="G328" s="228">
        <v>17.350000000000001</v>
      </c>
      <c r="H328" s="158">
        <v>83</v>
      </c>
      <c r="I328" s="159"/>
      <c r="J328" s="229">
        <v>12.21</v>
      </c>
      <c r="K328" s="160">
        <v>76</v>
      </c>
      <c r="M328" s="228">
        <v>19.55</v>
      </c>
      <c r="N328" s="158">
        <v>85</v>
      </c>
      <c r="O328" s="159"/>
      <c r="P328" s="229">
        <v>13.06</v>
      </c>
      <c r="Q328" s="160">
        <v>78</v>
      </c>
      <c r="S328" s="252">
        <v>16.25</v>
      </c>
      <c r="T328" s="158">
        <v>76</v>
      </c>
      <c r="U328" s="181"/>
      <c r="V328" s="229">
        <v>14.56</v>
      </c>
      <c r="W328" s="160">
        <v>82</v>
      </c>
    </row>
    <row r="329" spans="1:23" ht="21">
      <c r="A329" s="237">
        <v>16.510000000000002</v>
      </c>
      <c r="B329" s="168">
        <v>78</v>
      </c>
      <c r="C329" s="49"/>
      <c r="D329" s="238">
        <v>15.07</v>
      </c>
      <c r="E329" s="167">
        <v>72</v>
      </c>
      <c r="G329" s="228">
        <v>17.36</v>
      </c>
      <c r="H329" s="158">
        <v>82</v>
      </c>
      <c r="I329" s="159"/>
      <c r="J329" s="229">
        <v>12.22</v>
      </c>
      <c r="K329" s="160">
        <v>76</v>
      </c>
      <c r="M329" s="228">
        <v>19.559999999999999</v>
      </c>
      <c r="N329" s="158">
        <v>85</v>
      </c>
      <c r="O329" s="159"/>
      <c r="P329" s="229">
        <v>13.07</v>
      </c>
      <c r="Q329" s="160">
        <v>78</v>
      </c>
      <c r="S329" s="252">
        <v>16.260000000000002</v>
      </c>
      <c r="T329" s="158">
        <v>76</v>
      </c>
      <c r="U329" s="181"/>
      <c r="V329" s="229">
        <v>14.57</v>
      </c>
      <c r="W329" s="160">
        <v>82</v>
      </c>
    </row>
    <row r="330" spans="1:23" ht="21">
      <c r="A330" s="237">
        <v>16.52</v>
      </c>
      <c r="B330" s="168">
        <v>78</v>
      </c>
      <c r="C330" s="49"/>
      <c r="D330" s="238">
        <v>15.08</v>
      </c>
      <c r="E330" s="167">
        <v>72</v>
      </c>
      <c r="G330" s="228">
        <v>17.37</v>
      </c>
      <c r="H330" s="158">
        <v>82</v>
      </c>
      <c r="I330" s="159"/>
      <c r="J330" s="229">
        <v>12.23</v>
      </c>
      <c r="K330" s="160">
        <v>76</v>
      </c>
      <c r="M330" s="228">
        <v>19.57</v>
      </c>
      <c r="N330" s="158">
        <v>85</v>
      </c>
      <c r="O330" s="159"/>
      <c r="P330" s="229">
        <v>13.08</v>
      </c>
      <c r="Q330" s="160">
        <v>78</v>
      </c>
      <c r="S330" s="252">
        <v>16.27</v>
      </c>
      <c r="T330" s="158">
        <v>76</v>
      </c>
      <c r="U330" s="181"/>
      <c r="V330" s="229">
        <v>14.58</v>
      </c>
      <c r="W330" s="160">
        <v>82</v>
      </c>
    </row>
    <row r="331" spans="1:23" ht="21">
      <c r="A331" s="237">
        <v>16.53</v>
      </c>
      <c r="B331" s="168">
        <v>78</v>
      </c>
      <c r="C331" s="49"/>
      <c r="D331" s="238">
        <v>15.09</v>
      </c>
      <c r="E331" s="167">
        <v>72</v>
      </c>
      <c r="G331" s="228">
        <v>17.38</v>
      </c>
      <c r="H331" s="158">
        <v>82</v>
      </c>
      <c r="I331" s="159"/>
      <c r="J331" s="229">
        <v>12.24</v>
      </c>
      <c r="K331" s="160">
        <v>76</v>
      </c>
      <c r="M331" s="228">
        <v>19.579999999999998</v>
      </c>
      <c r="N331" s="158">
        <v>85</v>
      </c>
      <c r="O331" s="159"/>
      <c r="P331" s="229">
        <v>13.09</v>
      </c>
      <c r="Q331" s="160">
        <v>78</v>
      </c>
      <c r="S331" s="252">
        <v>16.28</v>
      </c>
      <c r="T331" s="158">
        <v>76</v>
      </c>
      <c r="U331" s="181"/>
      <c r="V331" s="229">
        <v>14.59</v>
      </c>
      <c r="W331" s="160">
        <v>82</v>
      </c>
    </row>
    <row r="332" spans="1:23" ht="21">
      <c r="A332" s="237">
        <v>16.54</v>
      </c>
      <c r="B332" s="168">
        <v>78</v>
      </c>
      <c r="C332" s="49"/>
      <c r="D332" s="238">
        <v>15.1</v>
      </c>
      <c r="E332" s="167">
        <v>72</v>
      </c>
      <c r="G332" s="228">
        <v>17.39</v>
      </c>
      <c r="H332" s="158">
        <v>82</v>
      </c>
      <c r="I332" s="159"/>
      <c r="J332" s="229">
        <v>12.25</v>
      </c>
      <c r="K332" s="160">
        <v>76</v>
      </c>
      <c r="M332" s="228">
        <v>19.59</v>
      </c>
      <c r="N332" s="158">
        <v>85</v>
      </c>
      <c r="O332" s="159"/>
      <c r="P332" s="229">
        <v>13.1</v>
      </c>
      <c r="Q332" s="160">
        <v>78</v>
      </c>
      <c r="S332" s="252">
        <v>16.29</v>
      </c>
      <c r="T332" s="158">
        <v>76</v>
      </c>
      <c r="U332" s="181"/>
      <c r="V332" s="229">
        <v>15</v>
      </c>
      <c r="W332" s="160">
        <v>82</v>
      </c>
    </row>
    <row r="333" spans="1:23" ht="21">
      <c r="A333" s="237">
        <v>16.55</v>
      </c>
      <c r="B333" s="168">
        <v>77</v>
      </c>
      <c r="C333" s="49"/>
      <c r="D333" s="238">
        <v>15.11</v>
      </c>
      <c r="E333" s="167">
        <v>72</v>
      </c>
      <c r="G333" s="228">
        <v>17.399999999999999</v>
      </c>
      <c r="H333" s="158">
        <v>82</v>
      </c>
      <c r="I333" s="159"/>
      <c r="J333" s="229">
        <v>12.26</v>
      </c>
      <c r="K333" s="160">
        <v>76</v>
      </c>
      <c r="M333" s="228">
        <v>20</v>
      </c>
      <c r="N333" s="158">
        <v>85</v>
      </c>
      <c r="O333" s="159"/>
      <c r="P333" s="229">
        <v>13.11</v>
      </c>
      <c r="Q333" s="160">
        <v>78</v>
      </c>
      <c r="S333" s="228">
        <v>16.3</v>
      </c>
      <c r="T333" s="158">
        <v>76</v>
      </c>
      <c r="U333" s="181"/>
      <c r="V333" s="229">
        <v>15.01</v>
      </c>
      <c r="W333" s="160">
        <v>82</v>
      </c>
    </row>
    <row r="334" spans="1:23" ht="21">
      <c r="A334" s="237">
        <v>16.559999999999999</v>
      </c>
      <c r="B334" s="168">
        <v>77</v>
      </c>
      <c r="C334" s="49"/>
      <c r="D334" s="238">
        <v>15.12</v>
      </c>
      <c r="E334" s="167">
        <v>72</v>
      </c>
      <c r="G334" s="228">
        <v>17.41</v>
      </c>
      <c r="H334" s="158">
        <v>82</v>
      </c>
      <c r="I334" s="159"/>
      <c r="J334" s="229">
        <v>12.27</v>
      </c>
      <c r="K334" s="160">
        <v>76</v>
      </c>
      <c r="M334" s="228">
        <v>20.010000000000002</v>
      </c>
      <c r="N334" s="158">
        <v>84</v>
      </c>
      <c r="O334" s="159"/>
      <c r="P334" s="229">
        <v>13.12</v>
      </c>
      <c r="Q334" s="160">
        <v>78</v>
      </c>
      <c r="S334" s="228">
        <v>16.309999999999999</v>
      </c>
      <c r="T334" s="158">
        <v>76</v>
      </c>
      <c r="U334" s="181"/>
      <c r="V334" s="229">
        <v>15.02</v>
      </c>
      <c r="W334" s="160">
        <v>82</v>
      </c>
    </row>
    <row r="335" spans="1:23" ht="21">
      <c r="A335" s="237">
        <v>16.57</v>
      </c>
      <c r="B335" s="168">
        <v>77</v>
      </c>
      <c r="C335" s="49"/>
      <c r="D335" s="238">
        <v>15.13</v>
      </c>
      <c r="E335" s="167">
        <v>72</v>
      </c>
      <c r="G335" s="228">
        <v>17.420000000000002</v>
      </c>
      <c r="H335" s="158">
        <v>82</v>
      </c>
      <c r="I335" s="159"/>
      <c r="J335" s="229">
        <v>12.28</v>
      </c>
      <c r="K335" s="160">
        <v>76</v>
      </c>
      <c r="M335" s="228">
        <v>20.02</v>
      </c>
      <c r="N335" s="158">
        <v>84</v>
      </c>
      <c r="O335" s="159"/>
      <c r="P335" s="229">
        <v>13.13</v>
      </c>
      <c r="Q335" s="160">
        <v>78</v>
      </c>
      <c r="S335" s="228">
        <v>16.32</v>
      </c>
      <c r="T335" s="158">
        <v>76</v>
      </c>
      <c r="U335" s="181"/>
      <c r="V335" s="229">
        <v>15.03</v>
      </c>
      <c r="W335" s="160">
        <v>82</v>
      </c>
    </row>
    <row r="336" spans="1:23" ht="21">
      <c r="A336" s="237">
        <v>16.579999999999998</v>
      </c>
      <c r="B336" s="168">
        <v>77</v>
      </c>
      <c r="C336" s="49"/>
      <c r="D336" s="238">
        <v>15.14</v>
      </c>
      <c r="E336" s="167">
        <v>72</v>
      </c>
      <c r="G336" s="228">
        <v>17.43</v>
      </c>
      <c r="H336" s="158">
        <v>82</v>
      </c>
      <c r="I336" s="159"/>
      <c r="J336" s="229">
        <v>12.29</v>
      </c>
      <c r="K336" s="160">
        <v>76</v>
      </c>
      <c r="M336" s="228">
        <v>20.03</v>
      </c>
      <c r="N336" s="158">
        <v>84</v>
      </c>
      <c r="O336" s="159"/>
      <c r="P336" s="229">
        <v>13.14</v>
      </c>
      <c r="Q336" s="160">
        <v>78</v>
      </c>
      <c r="S336" s="228">
        <v>16.329999999999998</v>
      </c>
      <c r="T336" s="158">
        <v>75</v>
      </c>
      <c r="U336" s="181"/>
      <c r="V336" s="229">
        <v>15.04</v>
      </c>
      <c r="W336" s="160">
        <v>82</v>
      </c>
    </row>
    <row r="337" spans="1:23" ht="21">
      <c r="A337" s="237">
        <v>16.59</v>
      </c>
      <c r="B337" s="168">
        <v>77</v>
      </c>
      <c r="C337" s="49"/>
      <c r="D337" s="238">
        <v>15.15</v>
      </c>
      <c r="E337" s="167">
        <v>72</v>
      </c>
      <c r="G337" s="228">
        <v>17.440000000000001</v>
      </c>
      <c r="H337" s="158">
        <v>82</v>
      </c>
      <c r="I337" s="159"/>
      <c r="J337" s="229">
        <v>12.3</v>
      </c>
      <c r="K337" s="160">
        <v>76</v>
      </c>
      <c r="M337" s="228">
        <v>20.04</v>
      </c>
      <c r="N337" s="158">
        <v>84</v>
      </c>
      <c r="O337" s="159"/>
      <c r="P337" s="229">
        <v>13.15</v>
      </c>
      <c r="Q337" s="160">
        <v>78</v>
      </c>
      <c r="S337" s="228">
        <v>16.34</v>
      </c>
      <c r="T337" s="158">
        <v>75</v>
      </c>
      <c r="U337" s="181"/>
      <c r="V337" s="229">
        <v>15.05</v>
      </c>
      <c r="W337" s="160">
        <v>82</v>
      </c>
    </row>
    <row r="338" spans="1:23" ht="21">
      <c r="A338" s="237">
        <v>17</v>
      </c>
      <c r="B338" s="168">
        <v>77</v>
      </c>
      <c r="C338" s="49"/>
      <c r="D338" s="238">
        <v>15.16</v>
      </c>
      <c r="E338" s="167">
        <v>72</v>
      </c>
      <c r="G338" s="228">
        <v>17.45</v>
      </c>
      <c r="H338" s="158">
        <v>82</v>
      </c>
      <c r="I338" s="159"/>
      <c r="J338" s="229">
        <v>12.31</v>
      </c>
      <c r="K338" s="160">
        <v>76</v>
      </c>
      <c r="M338" s="228">
        <v>20.05</v>
      </c>
      <c r="N338" s="158">
        <v>84</v>
      </c>
      <c r="O338" s="159"/>
      <c r="P338" s="229">
        <v>13.16</v>
      </c>
      <c r="Q338" s="160">
        <v>78</v>
      </c>
      <c r="S338" s="228">
        <v>16.350000000000001</v>
      </c>
      <c r="T338" s="158">
        <v>75</v>
      </c>
      <c r="U338" s="181"/>
      <c r="V338" s="229">
        <v>15.06</v>
      </c>
      <c r="W338" s="160">
        <v>81</v>
      </c>
    </row>
    <row r="339" spans="1:23" ht="21">
      <c r="A339" s="237">
        <v>17.010000000000002</v>
      </c>
      <c r="B339" s="168">
        <v>77</v>
      </c>
      <c r="C339" s="49"/>
      <c r="D339" s="238">
        <v>15.17</v>
      </c>
      <c r="E339" s="167">
        <v>72</v>
      </c>
      <c r="G339" s="228">
        <v>17.46</v>
      </c>
      <c r="H339" s="158">
        <v>82</v>
      </c>
      <c r="I339" s="159"/>
      <c r="J339" s="229">
        <v>12.32</v>
      </c>
      <c r="K339" s="160">
        <v>76</v>
      </c>
      <c r="M339" s="228">
        <v>20.059999999999999</v>
      </c>
      <c r="N339" s="158">
        <v>84</v>
      </c>
      <c r="O339" s="159"/>
      <c r="P339" s="229">
        <v>13.17</v>
      </c>
      <c r="Q339" s="160">
        <v>77</v>
      </c>
      <c r="S339" s="228">
        <v>16.36</v>
      </c>
      <c r="T339" s="158">
        <v>75</v>
      </c>
      <c r="U339" s="181"/>
      <c r="V339" s="229">
        <v>15.07</v>
      </c>
      <c r="W339" s="160">
        <v>81</v>
      </c>
    </row>
    <row r="340" spans="1:23" ht="21">
      <c r="A340" s="237">
        <v>17.02</v>
      </c>
      <c r="B340" s="168">
        <v>77</v>
      </c>
      <c r="C340" s="49"/>
      <c r="D340" s="238">
        <v>15.18</v>
      </c>
      <c r="E340" s="167">
        <v>72</v>
      </c>
      <c r="G340" s="228">
        <v>17.47</v>
      </c>
      <c r="H340" s="158">
        <v>82</v>
      </c>
      <c r="I340" s="159"/>
      <c r="J340" s="229">
        <v>12.33</v>
      </c>
      <c r="K340" s="160">
        <v>76</v>
      </c>
      <c r="M340" s="228">
        <v>20.07</v>
      </c>
      <c r="N340" s="158">
        <v>84</v>
      </c>
      <c r="O340" s="159"/>
      <c r="P340" s="229">
        <v>13.18</v>
      </c>
      <c r="Q340" s="160">
        <v>77</v>
      </c>
      <c r="S340" s="228">
        <v>16.37</v>
      </c>
      <c r="T340" s="158">
        <v>75</v>
      </c>
      <c r="U340" s="181"/>
      <c r="V340" s="229">
        <v>15.08</v>
      </c>
      <c r="W340" s="160">
        <v>81</v>
      </c>
    </row>
    <row r="341" spans="1:23" ht="21">
      <c r="A341" s="237">
        <v>17.03</v>
      </c>
      <c r="B341" s="168">
        <v>77</v>
      </c>
      <c r="C341" s="49"/>
      <c r="D341" s="238">
        <v>15.19</v>
      </c>
      <c r="E341" s="167">
        <v>72</v>
      </c>
      <c r="G341" s="228">
        <v>17.48</v>
      </c>
      <c r="H341" s="158">
        <v>82</v>
      </c>
      <c r="I341" s="159"/>
      <c r="J341" s="229">
        <v>12.34</v>
      </c>
      <c r="K341" s="160">
        <v>76</v>
      </c>
      <c r="M341" s="228">
        <v>20.079999999999998</v>
      </c>
      <c r="N341" s="158">
        <v>84</v>
      </c>
      <c r="O341" s="159"/>
      <c r="P341" s="229">
        <v>13.19</v>
      </c>
      <c r="Q341" s="160">
        <v>77</v>
      </c>
      <c r="S341" s="228">
        <v>16.38</v>
      </c>
      <c r="T341" s="158">
        <v>75</v>
      </c>
      <c r="U341" s="181"/>
      <c r="V341" s="229">
        <v>15.09</v>
      </c>
      <c r="W341" s="160">
        <v>81</v>
      </c>
    </row>
    <row r="342" spans="1:23" ht="21">
      <c r="A342" s="237">
        <v>17.04</v>
      </c>
      <c r="B342" s="168">
        <v>77</v>
      </c>
      <c r="C342" s="49"/>
      <c r="D342" s="238">
        <v>15.2</v>
      </c>
      <c r="E342" s="167">
        <v>72</v>
      </c>
      <c r="G342" s="228">
        <v>17.489999999999998</v>
      </c>
      <c r="H342" s="158">
        <v>82</v>
      </c>
      <c r="I342" s="159"/>
      <c r="J342" s="229">
        <v>12.35</v>
      </c>
      <c r="K342" s="160">
        <v>76</v>
      </c>
      <c r="M342" s="228">
        <v>20.09</v>
      </c>
      <c r="N342" s="158">
        <v>84</v>
      </c>
      <c r="O342" s="159"/>
      <c r="P342" s="229">
        <v>13.2</v>
      </c>
      <c r="Q342" s="160">
        <v>77</v>
      </c>
      <c r="S342" s="228">
        <v>16.39</v>
      </c>
      <c r="T342" s="158">
        <v>75</v>
      </c>
      <c r="U342" s="181"/>
      <c r="V342" s="229">
        <v>15.1</v>
      </c>
      <c r="W342" s="160">
        <v>81</v>
      </c>
    </row>
    <row r="343" spans="1:23" ht="21">
      <c r="A343" s="237">
        <v>17.05</v>
      </c>
      <c r="B343" s="168">
        <v>77</v>
      </c>
      <c r="C343" s="49"/>
      <c r="D343" s="238">
        <v>15.21</v>
      </c>
      <c r="E343" s="167">
        <v>72</v>
      </c>
      <c r="G343" s="228">
        <v>17.5</v>
      </c>
      <c r="H343" s="158">
        <v>82</v>
      </c>
      <c r="I343" s="159"/>
      <c r="J343" s="229">
        <v>12.36</v>
      </c>
      <c r="K343" s="160">
        <v>75</v>
      </c>
      <c r="M343" s="228">
        <v>20.100000000000001</v>
      </c>
      <c r="N343" s="158">
        <v>84</v>
      </c>
      <c r="O343" s="159"/>
      <c r="P343" s="229">
        <v>13.21</v>
      </c>
      <c r="Q343" s="160">
        <v>77</v>
      </c>
      <c r="S343" s="228">
        <v>16.399999999999999</v>
      </c>
      <c r="T343" s="158">
        <v>75</v>
      </c>
      <c r="U343" s="181"/>
      <c r="V343" s="229">
        <v>15.11</v>
      </c>
      <c r="W343" s="160">
        <v>81</v>
      </c>
    </row>
    <row r="344" spans="1:23" ht="21">
      <c r="A344" s="237">
        <v>17.059999999999999</v>
      </c>
      <c r="B344" s="168">
        <v>77</v>
      </c>
      <c r="C344" s="49"/>
      <c r="D344" s="238">
        <v>15.22</v>
      </c>
      <c r="E344" s="167">
        <v>72</v>
      </c>
      <c r="G344" s="228">
        <v>17.510000000000002</v>
      </c>
      <c r="H344" s="158">
        <v>82</v>
      </c>
      <c r="I344" s="159"/>
      <c r="J344" s="229">
        <v>12.37</v>
      </c>
      <c r="K344" s="160">
        <v>75</v>
      </c>
      <c r="M344" s="228">
        <v>20.11</v>
      </c>
      <c r="N344" s="158">
        <v>84</v>
      </c>
      <c r="O344" s="159"/>
      <c r="P344" s="229">
        <v>13.22</v>
      </c>
      <c r="Q344" s="160">
        <v>77</v>
      </c>
      <c r="S344" s="228">
        <v>16.41</v>
      </c>
      <c r="T344" s="158">
        <v>75</v>
      </c>
      <c r="U344" s="181"/>
      <c r="V344" s="229">
        <v>15.12</v>
      </c>
      <c r="W344" s="160">
        <v>81</v>
      </c>
    </row>
    <row r="345" spans="1:23" ht="21">
      <c r="A345" s="237">
        <v>17.07</v>
      </c>
      <c r="B345" s="168">
        <v>77</v>
      </c>
      <c r="C345" s="49"/>
      <c r="D345" s="238">
        <v>15.23</v>
      </c>
      <c r="E345" s="167">
        <v>71</v>
      </c>
      <c r="G345" s="228">
        <v>17.52</v>
      </c>
      <c r="H345" s="158">
        <v>82</v>
      </c>
      <c r="I345" s="159"/>
      <c r="J345" s="229">
        <v>12.38</v>
      </c>
      <c r="K345" s="160">
        <v>75</v>
      </c>
      <c r="M345" s="228">
        <v>20.12</v>
      </c>
      <c r="N345" s="158">
        <v>84</v>
      </c>
      <c r="O345" s="159"/>
      <c r="P345" s="229">
        <v>13.23</v>
      </c>
      <c r="Q345" s="160">
        <v>77</v>
      </c>
      <c r="S345" s="228">
        <v>16.420000000000002</v>
      </c>
      <c r="T345" s="158">
        <v>75</v>
      </c>
      <c r="U345" s="181"/>
      <c r="V345" s="229">
        <v>15.13</v>
      </c>
      <c r="W345" s="160">
        <v>81</v>
      </c>
    </row>
    <row r="346" spans="1:23" ht="21">
      <c r="A346" s="237">
        <v>17.079999999999998</v>
      </c>
      <c r="B346" s="168">
        <v>77</v>
      </c>
      <c r="C346" s="49"/>
      <c r="D346" s="238">
        <v>15.24</v>
      </c>
      <c r="E346" s="167">
        <v>71</v>
      </c>
      <c r="G346" s="228">
        <v>17.53</v>
      </c>
      <c r="H346" s="158">
        <v>82</v>
      </c>
      <c r="I346" s="159"/>
      <c r="J346" s="229">
        <v>12.39</v>
      </c>
      <c r="K346" s="160">
        <v>75</v>
      </c>
      <c r="M346" s="228">
        <v>20.13</v>
      </c>
      <c r="N346" s="158">
        <v>84</v>
      </c>
      <c r="O346" s="159"/>
      <c r="P346" s="229">
        <v>13.24</v>
      </c>
      <c r="Q346" s="160">
        <v>77</v>
      </c>
      <c r="S346" s="228">
        <v>16.43</v>
      </c>
      <c r="T346" s="158">
        <v>75</v>
      </c>
      <c r="U346" s="181"/>
      <c r="V346" s="229">
        <v>15.14</v>
      </c>
      <c r="W346" s="160">
        <v>81</v>
      </c>
    </row>
    <row r="347" spans="1:23" ht="21">
      <c r="A347" s="237">
        <v>17.09</v>
      </c>
      <c r="B347" s="168">
        <v>77</v>
      </c>
      <c r="C347" s="49"/>
      <c r="D347" s="238">
        <v>15.25</v>
      </c>
      <c r="E347" s="167">
        <v>71</v>
      </c>
      <c r="G347" s="228">
        <v>17.54</v>
      </c>
      <c r="H347" s="158">
        <v>82</v>
      </c>
      <c r="I347" s="159"/>
      <c r="J347" s="229">
        <v>12.4</v>
      </c>
      <c r="K347" s="160">
        <v>75</v>
      </c>
      <c r="M347" s="228">
        <v>20.14</v>
      </c>
      <c r="N347" s="158">
        <v>84</v>
      </c>
      <c r="O347" s="159"/>
      <c r="P347" s="229">
        <v>13.25</v>
      </c>
      <c r="Q347" s="160">
        <v>77</v>
      </c>
      <c r="S347" s="228">
        <v>16.440000000000001</v>
      </c>
      <c r="T347" s="158">
        <v>75</v>
      </c>
      <c r="U347" s="181"/>
      <c r="V347" s="229">
        <v>15.15</v>
      </c>
      <c r="W347" s="160">
        <v>81</v>
      </c>
    </row>
    <row r="348" spans="1:23" ht="21">
      <c r="A348" s="237">
        <v>17.100000000000001</v>
      </c>
      <c r="B348" s="168">
        <v>77</v>
      </c>
      <c r="C348" s="49"/>
      <c r="D348" s="238">
        <v>15.26</v>
      </c>
      <c r="E348" s="167">
        <v>71</v>
      </c>
      <c r="G348" s="228">
        <v>17.55</v>
      </c>
      <c r="H348" s="158">
        <v>82</v>
      </c>
      <c r="I348" s="159"/>
      <c r="J348" s="229">
        <v>12.41</v>
      </c>
      <c r="K348" s="160">
        <v>75</v>
      </c>
      <c r="M348" s="228">
        <v>20.149999999999999</v>
      </c>
      <c r="N348" s="158">
        <v>84</v>
      </c>
      <c r="O348" s="159"/>
      <c r="P348" s="229">
        <v>13.26</v>
      </c>
      <c r="Q348" s="160">
        <v>77</v>
      </c>
      <c r="S348" s="228">
        <v>16.45</v>
      </c>
      <c r="T348" s="158">
        <v>75</v>
      </c>
      <c r="U348" s="181"/>
      <c r="V348" s="229">
        <v>15.16</v>
      </c>
      <c r="W348" s="160">
        <v>81</v>
      </c>
    </row>
    <row r="349" spans="1:23" ht="21">
      <c r="A349" s="237">
        <v>17.11</v>
      </c>
      <c r="B349" s="168">
        <v>77</v>
      </c>
      <c r="C349" s="49"/>
      <c r="D349" s="238">
        <v>15.27</v>
      </c>
      <c r="E349" s="167">
        <v>71</v>
      </c>
      <c r="G349" s="228">
        <v>17.559999999999999</v>
      </c>
      <c r="H349" s="158">
        <v>82</v>
      </c>
      <c r="I349" s="159"/>
      <c r="J349" s="229">
        <v>12.42</v>
      </c>
      <c r="K349" s="160">
        <v>75</v>
      </c>
      <c r="M349" s="228">
        <v>20.16</v>
      </c>
      <c r="N349" s="158">
        <v>84</v>
      </c>
      <c r="O349" s="159"/>
      <c r="P349" s="229">
        <v>13.27</v>
      </c>
      <c r="Q349" s="160">
        <v>77</v>
      </c>
      <c r="S349" s="228">
        <v>16.46</v>
      </c>
      <c r="T349" s="158">
        <v>75</v>
      </c>
      <c r="U349" s="181"/>
      <c r="V349" s="229">
        <v>15.17</v>
      </c>
      <c r="W349" s="160">
        <v>81</v>
      </c>
    </row>
    <row r="350" spans="1:23" ht="21">
      <c r="A350" s="237">
        <v>17.12</v>
      </c>
      <c r="B350" s="168">
        <v>77</v>
      </c>
      <c r="C350" s="49"/>
      <c r="D350" s="238">
        <v>15.28</v>
      </c>
      <c r="E350" s="167">
        <v>71</v>
      </c>
      <c r="G350" s="228">
        <v>17.57</v>
      </c>
      <c r="H350" s="158">
        <v>82</v>
      </c>
      <c r="I350" s="159"/>
      <c r="J350" s="229">
        <v>12.43</v>
      </c>
      <c r="K350" s="160">
        <v>75</v>
      </c>
      <c r="M350" s="228">
        <v>20.170000000000002</v>
      </c>
      <c r="N350" s="158">
        <v>84</v>
      </c>
      <c r="O350" s="159"/>
      <c r="P350" s="229">
        <v>13.28</v>
      </c>
      <c r="Q350" s="160">
        <v>77</v>
      </c>
      <c r="S350" s="228">
        <v>16.47</v>
      </c>
      <c r="T350" s="158">
        <v>75</v>
      </c>
      <c r="U350" s="181"/>
      <c r="V350" s="229">
        <v>15.18</v>
      </c>
      <c r="W350" s="160">
        <v>81</v>
      </c>
    </row>
    <row r="351" spans="1:23" ht="21">
      <c r="A351" s="237">
        <v>17.13</v>
      </c>
      <c r="B351" s="168">
        <v>77</v>
      </c>
      <c r="C351" s="49"/>
      <c r="D351" s="238">
        <v>15.29</v>
      </c>
      <c r="E351" s="167">
        <v>71</v>
      </c>
      <c r="G351" s="228">
        <v>17.579999999999998</v>
      </c>
      <c r="H351" s="158">
        <v>82</v>
      </c>
      <c r="I351" s="159"/>
      <c r="J351" s="229">
        <v>12.44</v>
      </c>
      <c r="K351" s="160">
        <v>75</v>
      </c>
      <c r="M351" s="228">
        <v>20.18</v>
      </c>
      <c r="N351" s="158">
        <v>84</v>
      </c>
      <c r="O351" s="159"/>
      <c r="P351" s="229">
        <v>13.29</v>
      </c>
      <c r="Q351" s="160">
        <v>77</v>
      </c>
      <c r="S351" s="228">
        <v>16.48</v>
      </c>
      <c r="T351" s="158">
        <v>75</v>
      </c>
      <c r="U351" s="181"/>
      <c r="V351" s="229">
        <v>15.19</v>
      </c>
      <c r="W351" s="160">
        <v>81</v>
      </c>
    </row>
    <row r="352" spans="1:23" ht="21">
      <c r="A352" s="237">
        <v>17.14</v>
      </c>
      <c r="B352" s="168">
        <v>76</v>
      </c>
      <c r="C352" s="49"/>
      <c r="D352" s="238">
        <v>15.3</v>
      </c>
      <c r="E352" s="167">
        <v>71</v>
      </c>
      <c r="G352" s="228">
        <v>17.59</v>
      </c>
      <c r="H352" s="158">
        <v>82</v>
      </c>
      <c r="I352" s="159"/>
      <c r="J352" s="229">
        <v>12.45</v>
      </c>
      <c r="K352" s="160">
        <v>75</v>
      </c>
      <c r="M352" s="228">
        <v>20.190000000000001</v>
      </c>
      <c r="N352" s="158">
        <v>84</v>
      </c>
      <c r="O352" s="159"/>
      <c r="P352" s="229">
        <v>13.3</v>
      </c>
      <c r="Q352" s="160">
        <v>77</v>
      </c>
      <c r="S352" s="228">
        <v>16.489999999999998</v>
      </c>
      <c r="T352" s="158">
        <v>75</v>
      </c>
      <c r="U352" s="181"/>
      <c r="V352" s="229">
        <v>15.2</v>
      </c>
      <c r="W352" s="160">
        <v>81</v>
      </c>
    </row>
    <row r="353" spans="1:23" ht="21">
      <c r="A353" s="237">
        <v>17.149999999999999</v>
      </c>
      <c r="B353" s="168">
        <v>76</v>
      </c>
      <c r="C353" s="49"/>
      <c r="D353" s="238">
        <v>15.31</v>
      </c>
      <c r="E353" s="167">
        <v>71</v>
      </c>
      <c r="G353" s="228">
        <v>18</v>
      </c>
      <c r="H353" s="158">
        <v>82</v>
      </c>
      <c r="I353" s="159"/>
      <c r="J353" s="229">
        <v>12.46</v>
      </c>
      <c r="K353" s="160">
        <v>75</v>
      </c>
      <c r="M353" s="228">
        <v>20.2</v>
      </c>
      <c r="N353" s="158">
        <v>84</v>
      </c>
      <c r="O353" s="159"/>
      <c r="P353" s="229">
        <v>13.31</v>
      </c>
      <c r="Q353" s="160">
        <v>77</v>
      </c>
      <c r="S353" s="228">
        <v>16.5</v>
      </c>
      <c r="T353" s="158">
        <v>75</v>
      </c>
      <c r="U353" s="181"/>
      <c r="V353" s="229">
        <v>15.21</v>
      </c>
      <c r="W353" s="160">
        <v>81</v>
      </c>
    </row>
    <row r="354" spans="1:23" ht="21">
      <c r="A354" s="237">
        <v>17.16</v>
      </c>
      <c r="B354" s="168">
        <v>76</v>
      </c>
      <c r="C354" s="49"/>
      <c r="D354" s="238">
        <v>15.32</v>
      </c>
      <c r="E354" s="167">
        <v>71</v>
      </c>
      <c r="G354" s="228">
        <v>18.010000000000002</v>
      </c>
      <c r="H354" s="158">
        <v>81</v>
      </c>
      <c r="I354" s="159"/>
      <c r="J354" s="229">
        <v>12.47</v>
      </c>
      <c r="K354" s="160">
        <v>75</v>
      </c>
      <c r="M354" s="228">
        <v>20.21</v>
      </c>
      <c r="N354" s="158">
        <v>84</v>
      </c>
      <c r="O354" s="159"/>
      <c r="P354" s="229">
        <v>13.32</v>
      </c>
      <c r="Q354" s="160">
        <v>77</v>
      </c>
      <c r="S354" s="228">
        <v>16.510000000000002</v>
      </c>
      <c r="T354" s="158">
        <v>74</v>
      </c>
      <c r="U354" s="181"/>
      <c r="V354" s="229">
        <v>15.22</v>
      </c>
      <c r="W354" s="160">
        <v>81</v>
      </c>
    </row>
    <row r="355" spans="1:23" ht="21">
      <c r="A355" s="237">
        <v>17.170000000000002</v>
      </c>
      <c r="B355" s="168">
        <v>76</v>
      </c>
      <c r="C355" s="49"/>
      <c r="D355" s="238">
        <v>15.33</v>
      </c>
      <c r="E355" s="167">
        <v>71</v>
      </c>
      <c r="G355" s="228">
        <v>18.02</v>
      </c>
      <c r="H355" s="158">
        <v>81</v>
      </c>
      <c r="I355" s="159"/>
      <c r="J355" s="229">
        <v>12.48</v>
      </c>
      <c r="K355" s="160">
        <v>75</v>
      </c>
      <c r="M355" s="228">
        <v>20.22</v>
      </c>
      <c r="N355" s="158">
        <v>84</v>
      </c>
      <c r="O355" s="159"/>
      <c r="P355" s="229">
        <v>13.33</v>
      </c>
      <c r="Q355" s="160">
        <v>77</v>
      </c>
      <c r="S355" s="228">
        <v>16.52</v>
      </c>
      <c r="T355" s="158">
        <v>74</v>
      </c>
      <c r="U355" s="181"/>
      <c r="V355" s="229">
        <v>15.23</v>
      </c>
      <c r="W355" s="160">
        <v>81</v>
      </c>
    </row>
    <row r="356" spans="1:23" ht="21">
      <c r="A356" s="237">
        <v>17.18</v>
      </c>
      <c r="B356" s="168">
        <v>76</v>
      </c>
      <c r="C356" s="49"/>
      <c r="D356" s="238">
        <v>15.34</v>
      </c>
      <c r="E356" s="167">
        <v>71</v>
      </c>
      <c r="G356" s="228">
        <v>18.03</v>
      </c>
      <c r="H356" s="158">
        <v>81</v>
      </c>
      <c r="I356" s="159"/>
      <c r="J356" s="229">
        <v>12.49</v>
      </c>
      <c r="K356" s="160">
        <v>75</v>
      </c>
      <c r="M356" s="228">
        <v>20.23</v>
      </c>
      <c r="N356" s="158">
        <v>84</v>
      </c>
      <c r="O356" s="159"/>
      <c r="P356" s="229">
        <v>13.34</v>
      </c>
      <c r="Q356" s="160">
        <v>77</v>
      </c>
      <c r="S356" s="228">
        <v>16.53</v>
      </c>
      <c r="T356" s="158">
        <v>74</v>
      </c>
      <c r="U356" s="181"/>
      <c r="V356" s="229">
        <v>15.24</v>
      </c>
      <c r="W356" s="160">
        <v>81</v>
      </c>
    </row>
    <row r="357" spans="1:23" ht="21">
      <c r="A357" s="237">
        <v>17.190000000000001</v>
      </c>
      <c r="B357" s="168">
        <v>76</v>
      </c>
      <c r="C357" s="49"/>
      <c r="D357" s="238">
        <v>15.35</v>
      </c>
      <c r="E357" s="167">
        <v>71</v>
      </c>
      <c r="G357" s="228">
        <v>18.04</v>
      </c>
      <c r="H357" s="158">
        <v>81</v>
      </c>
      <c r="I357" s="159"/>
      <c r="J357" s="229">
        <v>12.5</v>
      </c>
      <c r="K357" s="160">
        <v>75</v>
      </c>
      <c r="M357" s="228">
        <v>20.239999999999998</v>
      </c>
      <c r="N357" s="158">
        <v>84</v>
      </c>
      <c r="O357" s="159"/>
      <c r="P357" s="229">
        <v>13.35</v>
      </c>
      <c r="Q357" s="160">
        <v>77</v>
      </c>
      <c r="S357" s="228">
        <v>16.54</v>
      </c>
      <c r="T357" s="158">
        <v>74</v>
      </c>
      <c r="U357" s="181"/>
      <c r="V357" s="229">
        <v>15.25</v>
      </c>
      <c r="W357" s="160">
        <v>81</v>
      </c>
    </row>
    <row r="358" spans="1:23" ht="21">
      <c r="A358" s="237">
        <v>17.2</v>
      </c>
      <c r="B358" s="168">
        <v>76</v>
      </c>
      <c r="C358" s="49"/>
      <c r="D358" s="238">
        <v>15.36</v>
      </c>
      <c r="E358" s="167">
        <v>71</v>
      </c>
      <c r="G358" s="228">
        <v>18.05</v>
      </c>
      <c r="H358" s="158">
        <v>81</v>
      </c>
      <c r="I358" s="159"/>
      <c r="J358" s="229">
        <v>12.51</v>
      </c>
      <c r="K358" s="160">
        <v>75</v>
      </c>
      <c r="M358" s="228">
        <v>20.25</v>
      </c>
      <c r="N358" s="158">
        <v>84</v>
      </c>
      <c r="O358" s="159"/>
      <c r="P358" s="229">
        <v>13.36</v>
      </c>
      <c r="Q358" s="160">
        <v>77</v>
      </c>
      <c r="S358" s="228">
        <v>16.55</v>
      </c>
      <c r="T358" s="158">
        <v>74</v>
      </c>
      <c r="U358" s="181"/>
      <c r="V358" s="229">
        <v>15.26</v>
      </c>
      <c r="W358" s="160">
        <v>81</v>
      </c>
    </row>
    <row r="359" spans="1:23" ht="21">
      <c r="A359" s="237">
        <v>17.21</v>
      </c>
      <c r="B359" s="168">
        <v>76</v>
      </c>
      <c r="C359" s="49"/>
      <c r="D359" s="238">
        <v>15.37</v>
      </c>
      <c r="E359" s="167">
        <v>71</v>
      </c>
      <c r="G359" s="228">
        <v>18.059999999999999</v>
      </c>
      <c r="H359" s="158">
        <v>81</v>
      </c>
      <c r="I359" s="159"/>
      <c r="J359" s="229">
        <v>12.52</v>
      </c>
      <c r="K359" s="160">
        <v>75</v>
      </c>
      <c r="M359" s="228">
        <v>20.260000000000002</v>
      </c>
      <c r="N359" s="158">
        <v>84</v>
      </c>
      <c r="O359" s="159"/>
      <c r="P359" s="229">
        <v>13.37</v>
      </c>
      <c r="Q359" s="160">
        <v>77</v>
      </c>
      <c r="S359" s="228">
        <v>16.559999999999999</v>
      </c>
      <c r="T359" s="158">
        <v>74</v>
      </c>
      <c r="U359" s="181"/>
      <c r="V359" s="229">
        <v>15.27</v>
      </c>
      <c r="W359" s="160">
        <v>81</v>
      </c>
    </row>
    <row r="360" spans="1:23" ht="21">
      <c r="A360" s="237">
        <v>17.22</v>
      </c>
      <c r="B360" s="168">
        <v>76</v>
      </c>
      <c r="C360" s="49"/>
      <c r="D360" s="238">
        <v>15.38</v>
      </c>
      <c r="E360" s="167">
        <v>71</v>
      </c>
      <c r="G360" s="228">
        <v>18.07</v>
      </c>
      <c r="H360" s="158">
        <v>81</v>
      </c>
      <c r="I360" s="159"/>
      <c r="J360" s="229">
        <v>12.53</v>
      </c>
      <c r="K360" s="160">
        <v>75</v>
      </c>
      <c r="M360" s="228">
        <v>20.27</v>
      </c>
      <c r="N360" s="158">
        <v>84</v>
      </c>
      <c r="O360" s="159"/>
      <c r="P360" s="229">
        <v>13.38</v>
      </c>
      <c r="Q360" s="160">
        <v>77</v>
      </c>
      <c r="S360" s="228">
        <v>16.57</v>
      </c>
      <c r="T360" s="158">
        <v>74</v>
      </c>
      <c r="U360" s="181"/>
      <c r="V360" s="229">
        <v>15.28</v>
      </c>
      <c r="W360" s="160">
        <v>81</v>
      </c>
    </row>
    <row r="361" spans="1:23" ht="21">
      <c r="A361" s="237">
        <v>17.23</v>
      </c>
      <c r="B361" s="168">
        <v>76</v>
      </c>
      <c r="C361" s="49"/>
      <c r="D361" s="238">
        <v>15.39</v>
      </c>
      <c r="E361" s="167">
        <v>71</v>
      </c>
      <c r="G361" s="228">
        <v>18.079999999999998</v>
      </c>
      <c r="H361" s="158">
        <v>81</v>
      </c>
      <c r="I361" s="159"/>
      <c r="J361" s="229">
        <v>12.54</v>
      </c>
      <c r="K361" s="160">
        <v>75</v>
      </c>
      <c r="M361" s="228">
        <v>20.28</v>
      </c>
      <c r="N361" s="158">
        <v>84</v>
      </c>
      <c r="O361" s="159"/>
      <c r="P361" s="229">
        <v>13.39</v>
      </c>
      <c r="Q361" s="160">
        <v>77</v>
      </c>
      <c r="S361" s="228">
        <v>16.579999999999998</v>
      </c>
      <c r="T361" s="158">
        <v>74</v>
      </c>
      <c r="U361" s="181"/>
      <c r="V361" s="229">
        <v>15.29</v>
      </c>
      <c r="W361" s="160">
        <v>81</v>
      </c>
    </row>
    <row r="362" spans="1:23" ht="21">
      <c r="A362" s="237">
        <v>17.239999999999998</v>
      </c>
      <c r="B362" s="168">
        <v>76</v>
      </c>
      <c r="C362" s="49"/>
      <c r="D362" s="238">
        <v>15.4</v>
      </c>
      <c r="E362" s="167">
        <v>70</v>
      </c>
      <c r="G362" s="228">
        <v>18.09</v>
      </c>
      <c r="H362" s="158">
        <v>81</v>
      </c>
      <c r="I362" s="159"/>
      <c r="J362" s="229">
        <v>12.55</v>
      </c>
      <c r="K362" s="160">
        <v>75</v>
      </c>
      <c r="M362" s="228">
        <v>20.29</v>
      </c>
      <c r="N362" s="158">
        <v>84</v>
      </c>
      <c r="O362" s="159"/>
      <c r="P362" s="229">
        <v>13.4</v>
      </c>
      <c r="Q362" s="160">
        <v>77</v>
      </c>
      <c r="S362" s="228">
        <v>16.59</v>
      </c>
      <c r="T362" s="158">
        <v>74</v>
      </c>
      <c r="U362" s="181"/>
      <c r="V362" s="229">
        <v>15.3</v>
      </c>
      <c r="W362" s="160">
        <v>81</v>
      </c>
    </row>
    <row r="363" spans="1:23" ht="21">
      <c r="A363" s="237">
        <v>17.25</v>
      </c>
      <c r="B363" s="168">
        <v>76</v>
      </c>
      <c r="C363" s="49"/>
      <c r="D363" s="238">
        <v>15.41</v>
      </c>
      <c r="E363" s="167">
        <v>70</v>
      </c>
      <c r="G363" s="228">
        <v>18.100000000000001</v>
      </c>
      <c r="H363" s="158">
        <v>81</v>
      </c>
      <c r="I363" s="159"/>
      <c r="J363" s="229">
        <v>12.56</v>
      </c>
      <c r="K363" s="160">
        <v>74</v>
      </c>
      <c r="M363" s="228">
        <v>20.3</v>
      </c>
      <c r="N363" s="158">
        <v>84</v>
      </c>
      <c r="O363" s="159"/>
      <c r="P363" s="229">
        <v>13.41</v>
      </c>
      <c r="Q363" s="160">
        <v>76</v>
      </c>
      <c r="S363" s="228">
        <v>17</v>
      </c>
      <c r="T363" s="158">
        <v>74</v>
      </c>
      <c r="U363" s="181"/>
      <c r="V363" s="229">
        <v>15.31</v>
      </c>
      <c r="W363" s="160">
        <v>80</v>
      </c>
    </row>
    <row r="364" spans="1:23" ht="21">
      <c r="A364" s="237">
        <v>17.260000000000002</v>
      </c>
      <c r="B364" s="168">
        <v>76</v>
      </c>
      <c r="C364" s="49"/>
      <c r="D364" s="238">
        <v>15.42</v>
      </c>
      <c r="E364" s="167">
        <v>70</v>
      </c>
      <c r="G364" s="228">
        <v>18.11</v>
      </c>
      <c r="H364" s="158">
        <v>81</v>
      </c>
      <c r="I364" s="159"/>
      <c r="J364" s="229">
        <v>12.57</v>
      </c>
      <c r="K364" s="160">
        <v>74</v>
      </c>
      <c r="M364" s="228">
        <v>20.309999999999999</v>
      </c>
      <c r="N364" s="158">
        <v>83</v>
      </c>
      <c r="O364" s="159"/>
      <c r="P364" s="229">
        <v>13.42</v>
      </c>
      <c r="Q364" s="160">
        <v>76</v>
      </c>
      <c r="S364" s="228">
        <v>17.010000000000002</v>
      </c>
      <c r="T364" s="158">
        <v>74</v>
      </c>
      <c r="U364" s="181"/>
      <c r="V364" s="229">
        <v>15.32</v>
      </c>
      <c r="W364" s="160">
        <v>80</v>
      </c>
    </row>
    <row r="365" spans="1:23" ht="21">
      <c r="A365" s="237">
        <v>17.27</v>
      </c>
      <c r="B365" s="168">
        <v>76</v>
      </c>
      <c r="C365" s="49"/>
      <c r="D365" s="238">
        <v>15.43</v>
      </c>
      <c r="E365" s="167">
        <v>70</v>
      </c>
      <c r="G365" s="228">
        <v>18.12</v>
      </c>
      <c r="H365" s="158">
        <v>81</v>
      </c>
      <c r="I365" s="159"/>
      <c r="J365" s="229">
        <v>12.58</v>
      </c>
      <c r="K365" s="160">
        <v>74</v>
      </c>
      <c r="M365" s="228">
        <v>20.32</v>
      </c>
      <c r="N365" s="158">
        <v>83</v>
      </c>
      <c r="O365" s="159"/>
      <c r="P365" s="229">
        <v>13.43</v>
      </c>
      <c r="Q365" s="160">
        <v>76</v>
      </c>
      <c r="S365" s="228">
        <v>17.02</v>
      </c>
      <c r="T365" s="158">
        <v>74</v>
      </c>
      <c r="U365" s="181"/>
      <c r="V365" s="229">
        <v>15.33</v>
      </c>
      <c r="W365" s="160">
        <v>80</v>
      </c>
    </row>
    <row r="366" spans="1:23" ht="21">
      <c r="A366" s="237">
        <v>17.28</v>
      </c>
      <c r="B366" s="168">
        <v>76</v>
      </c>
      <c r="C366" s="49"/>
      <c r="D366" s="238">
        <v>15.44</v>
      </c>
      <c r="E366" s="167">
        <v>70</v>
      </c>
      <c r="G366" s="228">
        <v>18.13</v>
      </c>
      <c r="H366" s="158">
        <v>81</v>
      </c>
      <c r="I366" s="159"/>
      <c r="J366" s="229">
        <v>12.59</v>
      </c>
      <c r="K366" s="160">
        <v>74</v>
      </c>
      <c r="M366" s="228">
        <v>20.329999999999998</v>
      </c>
      <c r="N366" s="158">
        <v>83</v>
      </c>
      <c r="O366" s="159"/>
      <c r="P366" s="229">
        <v>13.44</v>
      </c>
      <c r="Q366" s="160">
        <v>76</v>
      </c>
      <c r="S366" s="228">
        <v>17.03</v>
      </c>
      <c r="T366" s="158">
        <v>74</v>
      </c>
      <c r="U366" s="181"/>
      <c r="V366" s="229">
        <v>15.34</v>
      </c>
      <c r="W366" s="160">
        <v>80</v>
      </c>
    </row>
    <row r="367" spans="1:23" ht="21">
      <c r="A367" s="237">
        <v>17.29</v>
      </c>
      <c r="B367" s="168">
        <v>76</v>
      </c>
      <c r="C367" s="49"/>
      <c r="D367" s="238">
        <v>15.45</v>
      </c>
      <c r="E367" s="167">
        <v>70</v>
      </c>
      <c r="G367" s="228">
        <v>18.14</v>
      </c>
      <c r="H367" s="158">
        <v>81</v>
      </c>
      <c r="I367" s="159"/>
      <c r="J367" s="229">
        <v>13</v>
      </c>
      <c r="K367" s="160">
        <v>74</v>
      </c>
      <c r="M367" s="228">
        <v>20.34</v>
      </c>
      <c r="N367" s="158">
        <v>83</v>
      </c>
      <c r="O367" s="159"/>
      <c r="P367" s="229">
        <v>13.45</v>
      </c>
      <c r="Q367" s="160">
        <v>76</v>
      </c>
      <c r="S367" s="228">
        <v>17.04</v>
      </c>
      <c r="T367" s="158">
        <v>74</v>
      </c>
      <c r="U367" s="181"/>
      <c r="V367" s="229">
        <v>15.35</v>
      </c>
      <c r="W367" s="160">
        <v>80</v>
      </c>
    </row>
    <row r="368" spans="1:23" ht="21">
      <c r="A368" s="237">
        <v>17.3</v>
      </c>
      <c r="B368" s="168">
        <v>76</v>
      </c>
      <c r="C368" s="49"/>
      <c r="D368" s="238">
        <v>15.46</v>
      </c>
      <c r="E368" s="167">
        <v>70</v>
      </c>
      <c r="G368" s="228">
        <v>18.149999999999999</v>
      </c>
      <c r="H368" s="158">
        <v>81</v>
      </c>
      <c r="I368" s="159"/>
      <c r="J368" s="229">
        <v>13.01</v>
      </c>
      <c r="K368" s="160">
        <v>74</v>
      </c>
      <c r="M368" s="228">
        <v>20.350000000000001</v>
      </c>
      <c r="N368" s="158">
        <v>83</v>
      </c>
      <c r="O368" s="159"/>
      <c r="P368" s="229">
        <v>13.46</v>
      </c>
      <c r="Q368" s="160">
        <v>76</v>
      </c>
      <c r="S368" s="228">
        <v>17.05</v>
      </c>
      <c r="T368" s="158">
        <v>74</v>
      </c>
      <c r="U368" s="181"/>
      <c r="V368" s="229">
        <v>15.36</v>
      </c>
      <c r="W368" s="160">
        <v>80</v>
      </c>
    </row>
    <row r="369" spans="1:23" ht="21">
      <c r="A369" s="237">
        <v>17.309999999999999</v>
      </c>
      <c r="B369" s="168">
        <v>76</v>
      </c>
      <c r="C369" s="49"/>
      <c r="D369" s="238">
        <v>15.47</v>
      </c>
      <c r="E369" s="167">
        <v>70</v>
      </c>
      <c r="G369" s="228">
        <v>18.16</v>
      </c>
      <c r="H369" s="158">
        <v>81</v>
      </c>
      <c r="I369" s="159"/>
      <c r="J369" s="229">
        <v>13.02</v>
      </c>
      <c r="K369" s="160">
        <v>74</v>
      </c>
      <c r="M369" s="228">
        <v>20.36</v>
      </c>
      <c r="N369" s="158">
        <v>83</v>
      </c>
      <c r="O369" s="159"/>
      <c r="P369" s="229">
        <v>13.47</v>
      </c>
      <c r="Q369" s="160">
        <v>76</v>
      </c>
      <c r="S369" s="228">
        <v>17.059999999999999</v>
      </c>
      <c r="T369" s="158">
        <v>74</v>
      </c>
      <c r="U369" s="181"/>
      <c r="V369" s="229">
        <v>15.37</v>
      </c>
      <c r="W369" s="160">
        <v>80</v>
      </c>
    </row>
    <row r="370" spans="1:23" ht="21">
      <c r="A370" s="237">
        <v>17.32</v>
      </c>
      <c r="B370" s="168">
        <v>76</v>
      </c>
      <c r="C370" s="49"/>
      <c r="D370" s="238">
        <v>15.48</v>
      </c>
      <c r="E370" s="167">
        <v>70</v>
      </c>
      <c r="G370" s="228">
        <v>18.170000000000002</v>
      </c>
      <c r="H370" s="158">
        <v>81</v>
      </c>
      <c r="I370" s="159"/>
      <c r="J370" s="229">
        <v>13.03</v>
      </c>
      <c r="K370" s="160">
        <v>74</v>
      </c>
      <c r="M370" s="228">
        <v>20.37</v>
      </c>
      <c r="N370" s="158">
        <v>83</v>
      </c>
      <c r="O370" s="159"/>
      <c r="P370" s="229">
        <v>13.48</v>
      </c>
      <c r="Q370" s="160">
        <v>76</v>
      </c>
      <c r="S370" s="228">
        <v>17.07</v>
      </c>
      <c r="T370" s="158">
        <v>74</v>
      </c>
      <c r="U370" s="181"/>
      <c r="V370" s="229">
        <v>15.38</v>
      </c>
      <c r="W370" s="160">
        <v>80</v>
      </c>
    </row>
    <row r="371" spans="1:23" ht="21">
      <c r="A371" s="237">
        <v>17.329999999999998</v>
      </c>
      <c r="B371" s="168">
        <v>75</v>
      </c>
      <c r="C371" s="49"/>
      <c r="D371" s="238">
        <v>15.49</v>
      </c>
      <c r="E371" s="167">
        <v>70</v>
      </c>
      <c r="G371" s="228">
        <v>18.18</v>
      </c>
      <c r="H371" s="158">
        <v>81</v>
      </c>
      <c r="I371" s="159"/>
      <c r="J371" s="229">
        <v>13.04</v>
      </c>
      <c r="K371" s="160">
        <v>74</v>
      </c>
      <c r="M371" s="228">
        <v>20.38</v>
      </c>
      <c r="N371" s="158">
        <v>83</v>
      </c>
      <c r="O371" s="159"/>
      <c r="P371" s="229">
        <v>13.49</v>
      </c>
      <c r="Q371" s="160">
        <v>76</v>
      </c>
      <c r="S371" s="228">
        <v>17.079999999999998</v>
      </c>
      <c r="T371" s="158">
        <v>74</v>
      </c>
      <c r="U371" s="181"/>
      <c r="V371" s="229">
        <v>15.39</v>
      </c>
      <c r="W371" s="160">
        <v>80</v>
      </c>
    </row>
    <row r="372" spans="1:23" ht="21">
      <c r="A372" s="237">
        <v>17.34</v>
      </c>
      <c r="B372" s="168">
        <v>75</v>
      </c>
      <c r="C372" s="49"/>
      <c r="D372" s="238">
        <v>15.5</v>
      </c>
      <c r="E372" s="167">
        <v>70</v>
      </c>
      <c r="G372" s="228">
        <v>18.190000000000001</v>
      </c>
      <c r="H372" s="158">
        <v>81</v>
      </c>
      <c r="I372" s="159"/>
      <c r="J372" s="229">
        <v>13.05</v>
      </c>
      <c r="K372" s="160">
        <v>74</v>
      </c>
      <c r="M372" s="228">
        <v>20.39</v>
      </c>
      <c r="N372" s="158">
        <v>83</v>
      </c>
      <c r="O372" s="159"/>
      <c r="P372" s="229">
        <v>13.5</v>
      </c>
      <c r="Q372" s="160">
        <v>76</v>
      </c>
      <c r="S372" s="228">
        <v>17.09</v>
      </c>
      <c r="T372" s="158">
        <v>73</v>
      </c>
      <c r="U372" s="181"/>
      <c r="V372" s="229">
        <v>15.4</v>
      </c>
      <c r="W372" s="160">
        <v>80</v>
      </c>
    </row>
    <row r="373" spans="1:23" ht="21">
      <c r="A373" s="237">
        <v>17.350000000000001</v>
      </c>
      <c r="B373" s="168">
        <v>75</v>
      </c>
      <c r="C373" s="49"/>
      <c r="D373" s="238">
        <v>15.51</v>
      </c>
      <c r="E373" s="167">
        <v>70</v>
      </c>
      <c r="G373" s="228">
        <v>18.2</v>
      </c>
      <c r="H373" s="158">
        <v>81</v>
      </c>
      <c r="I373" s="159"/>
      <c r="J373" s="229">
        <v>13.06</v>
      </c>
      <c r="K373" s="160">
        <v>74</v>
      </c>
      <c r="M373" s="228">
        <v>20.399999999999999</v>
      </c>
      <c r="N373" s="158">
        <v>83</v>
      </c>
      <c r="O373" s="159"/>
      <c r="P373" s="229">
        <v>13.51</v>
      </c>
      <c r="Q373" s="160">
        <v>76</v>
      </c>
      <c r="S373" s="228">
        <v>17.100000000000001</v>
      </c>
      <c r="T373" s="158">
        <v>73</v>
      </c>
      <c r="U373" s="181"/>
      <c r="V373" s="229">
        <v>15.41</v>
      </c>
      <c r="W373" s="160">
        <v>80</v>
      </c>
    </row>
    <row r="374" spans="1:23" ht="21">
      <c r="A374" s="237">
        <v>17.36</v>
      </c>
      <c r="B374" s="168">
        <v>75</v>
      </c>
      <c r="C374" s="49"/>
      <c r="D374" s="238">
        <v>15.52</v>
      </c>
      <c r="E374" s="167">
        <v>70</v>
      </c>
      <c r="G374" s="228">
        <v>18.21</v>
      </c>
      <c r="H374" s="158">
        <v>81</v>
      </c>
      <c r="I374" s="159"/>
      <c r="J374" s="229">
        <v>13.07</v>
      </c>
      <c r="K374" s="160">
        <v>74</v>
      </c>
      <c r="M374" s="228">
        <v>20.41</v>
      </c>
      <c r="N374" s="158">
        <v>83</v>
      </c>
      <c r="O374" s="159"/>
      <c r="P374" s="229">
        <v>13.52</v>
      </c>
      <c r="Q374" s="160">
        <v>76</v>
      </c>
      <c r="S374" s="228">
        <v>17.11</v>
      </c>
      <c r="T374" s="158">
        <v>73</v>
      </c>
      <c r="U374" s="181"/>
      <c r="V374" s="229">
        <v>15.42</v>
      </c>
      <c r="W374" s="160">
        <v>80</v>
      </c>
    </row>
    <row r="375" spans="1:23" ht="21">
      <c r="A375" s="237">
        <v>17.37</v>
      </c>
      <c r="B375" s="168">
        <v>75</v>
      </c>
      <c r="C375" s="49"/>
      <c r="D375" s="238">
        <v>15.53</v>
      </c>
      <c r="E375" s="167">
        <v>70</v>
      </c>
      <c r="G375" s="228">
        <v>18.22</v>
      </c>
      <c r="H375" s="158">
        <v>81</v>
      </c>
      <c r="I375" s="159"/>
      <c r="J375" s="229">
        <v>13.08</v>
      </c>
      <c r="K375" s="160">
        <v>74</v>
      </c>
      <c r="M375" s="228">
        <v>20.420000000000002</v>
      </c>
      <c r="N375" s="158">
        <v>83</v>
      </c>
      <c r="O375" s="159"/>
      <c r="P375" s="229">
        <v>13.53</v>
      </c>
      <c r="Q375" s="160">
        <v>76</v>
      </c>
      <c r="S375" s="228">
        <v>17.12</v>
      </c>
      <c r="T375" s="158">
        <v>73</v>
      </c>
      <c r="U375" s="181"/>
      <c r="V375" s="229">
        <v>15.43</v>
      </c>
      <c r="W375" s="160">
        <v>80</v>
      </c>
    </row>
    <row r="376" spans="1:23" ht="21">
      <c r="A376" s="237">
        <v>17.38</v>
      </c>
      <c r="B376" s="168">
        <v>75</v>
      </c>
      <c r="C376" s="49"/>
      <c r="D376" s="238">
        <v>15.54</v>
      </c>
      <c r="E376" s="167">
        <v>70</v>
      </c>
      <c r="G376" s="228">
        <v>18.23</v>
      </c>
      <c r="H376" s="158">
        <v>81</v>
      </c>
      <c r="I376" s="159"/>
      <c r="J376" s="229">
        <v>13.09</v>
      </c>
      <c r="K376" s="160">
        <v>74</v>
      </c>
      <c r="M376" s="228">
        <v>20.43</v>
      </c>
      <c r="N376" s="158">
        <v>83</v>
      </c>
      <c r="O376" s="159"/>
      <c r="P376" s="229">
        <v>13.54</v>
      </c>
      <c r="Q376" s="160">
        <v>76</v>
      </c>
      <c r="S376" s="228">
        <v>17.13</v>
      </c>
      <c r="T376" s="158">
        <v>73</v>
      </c>
      <c r="U376" s="181"/>
      <c r="V376" s="229">
        <v>15.44</v>
      </c>
      <c r="W376" s="160">
        <v>80</v>
      </c>
    </row>
    <row r="377" spans="1:23" ht="21">
      <c r="A377" s="237">
        <v>17.39</v>
      </c>
      <c r="B377" s="168">
        <v>75</v>
      </c>
      <c r="C377" s="49"/>
      <c r="D377" s="238">
        <v>15.55</v>
      </c>
      <c r="E377" s="167">
        <v>70</v>
      </c>
      <c r="G377" s="228">
        <v>18.239999999999998</v>
      </c>
      <c r="H377" s="158">
        <v>81</v>
      </c>
      <c r="I377" s="159"/>
      <c r="J377" s="229">
        <v>13.1</v>
      </c>
      <c r="K377" s="160">
        <v>74</v>
      </c>
      <c r="M377" s="228">
        <v>20.440000000000001</v>
      </c>
      <c r="N377" s="158">
        <v>83</v>
      </c>
      <c r="O377" s="159"/>
      <c r="P377" s="229">
        <v>13.55</v>
      </c>
      <c r="Q377" s="160">
        <v>76</v>
      </c>
      <c r="S377" s="228">
        <v>17.14</v>
      </c>
      <c r="T377" s="158">
        <v>73</v>
      </c>
      <c r="U377" s="181"/>
      <c r="V377" s="229">
        <v>15.45</v>
      </c>
      <c r="W377" s="160">
        <v>80</v>
      </c>
    </row>
    <row r="378" spans="1:23" ht="21">
      <c r="A378" s="237">
        <v>17.399999999999999</v>
      </c>
      <c r="B378" s="168">
        <v>75</v>
      </c>
      <c r="C378" s="49"/>
      <c r="D378" s="238">
        <v>15.56</v>
      </c>
      <c r="E378" s="167">
        <v>70</v>
      </c>
      <c r="G378" s="228">
        <v>18.25</v>
      </c>
      <c r="H378" s="158">
        <v>81</v>
      </c>
      <c r="I378" s="159"/>
      <c r="J378" s="229">
        <v>13.11</v>
      </c>
      <c r="K378" s="160">
        <v>74</v>
      </c>
      <c r="M378" s="228">
        <v>20.45</v>
      </c>
      <c r="N378" s="158">
        <v>83</v>
      </c>
      <c r="O378" s="159"/>
      <c r="P378" s="229">
        <v>13.56</v>
      </c>
      <c r="Q378" s="160">
        <v>76</v>
      </c>
      <c r="S378" s="228">
        <v>17.149999999999999</v>
      </c>
      <c r="T378" s="158">
        <v>73</v>
      </c>
      <c r="U378" s="181"/>
      <c r="V378" s="229">
        <v>15.46</v>
      </c>
      <c r="W378" s="160">
        <v>80</v>
      </c>
    </row>
    <row r="379" spans="1:23" ht="21">
      <c r="A379" s="237">
        <v>17.41</v>
      </c>
      <c r="B379" s="168">
        <v>75</v>
      </c>
      <c r="C379" s="49"/>
      <c r="D379" s="238">
        <v>15.57</v>
      </c>
      <c r="E379" s="167">
        <v>69</v>
      </c>
      <c r="G379" s="228">
        <v>18.260000000000002</v>
      </c>
      <c r="H379" s="158">
        <v>80</v>
      </c>
      <c r="I379" s="159"/>
      <c r="J379" s="229">
        <v>13.12</v>
      </c>
      <c r="K379" s="160">
        <v>74</v>
      </c>
      <c r="M379" s="228">
        <v>20.46</v>
      </c>
      <c r="N379" s="158">
        <v>83</v>
      </c>
      <c r="O379" s="159"/>
      <c r="P379" s="229">
        <v>13.57</v>
      </c>
      <c r="Q379" s="160">
        <v>76</v>
      </c>
      <c r="S379" s="228">
        <v>17.16</v>
      </c>
      <c r="T379" s="158">
        <v>73</v>
      </c>
      <c r="U379" s="181"/>
      <c r="V379" s="229">
        <v>15.47</v>
      </c>
      <c r="W379" s="160">
        <v>80</v>
      </c>
    </row>
    <row r="380" spans="1:23" ht="21">
      <c r="A380" s="237">
        <v>17.420000000000002</v>
      </c>
      <c r="B380" s="168">
        <v>75</v>
      </c>
      <c r="C380" s="49"/>
      <c r="D380" s="238">
        <v>15.58</v>
      </c>
      <c r="E380" s="167">
        <v>69</v>
      </c>
      <c r="G380" s="228">
        <v>18.27</v>
      </c>
      <c r="H380" s="158">
        <v>80</v>
      </c>
      <c r="I380" s="159"/>
      <c r="J380" s="229">
        <v>13.13</v>
      </c>
      <c r="K380" s="160">
        <v>74</v>
      </c>
      <c r="M380" s="228">
        <v>20.47</v>
      </c>
      <c r="N380" s="158">
        <v>83</v>
      </c>
      <c r="O380" s="159"/>
      <c r="P380" s="229">
        <v>13.58</v>
      </c>
      <c r="Q380" s="160">
        <v>76</v>
      </c>
      <c r="S380" s="228">
        <v>17.170000000000002</v>
      </c>
      <c r="T380" s="158">
        <v>73</v>
      </c>
      <c r="U380" s="181"/>
      <c r="V380" s="229">
        <v>15.48</v>
      </c>
      <c r="W380" s="160">
        <v>80</v>
      </c>
    </row>
    <row r="381" spans="1:23" ht="21">
      <c r="A381" s="237">
        <v>17.43</v>
      </c>
      <c r="B381" s="168">
        <v>75</v>
      </c>
      <c r="C381" s="49"/>
      <c r="D381" s="238">
        <v>15.59</v>
      </c>
      <c r="E381" s="167">
        <v>69</v>
      </c>
      <c r="G381" s="228">
        <v>18.28</v>
      </c>
      <c r="H381" s="158">
        <v>80</v>
      </c>
      <c r="I381" s="159"/>
      <c r="J381" s="229">
        <v>13.14</v>
      </c>
      <c r="K381" s="160">
        <v>74</v>
      </c>
      <c r="M381" s="228">
        <v>20.48</v>
      </c>
      <c r="N381" s="158">
        <v>83</v>
      </c>
      <c r="O381" s="159"/>
      <c r="P381" s="229">
        <v>13.59</v>
      </c>
      <c r="Q381" s="160">
        <v>76</v>
      </c>
      <c r="S381" s="228">
        <v>17.18</v>
      </c>
      <c r="T381" s="158">
        <v>73</v>
      </c>
      <c r="U381" s="181"/>
      <c r="V381" s="229">
        <v>15.49</v>
      </c>
      <c r="W381" s="160">
        <v>80</v>
      </c>
    </row>
    <row r="382" spans="1:23" ht="21">
      <c r="A382" s="237">
        <v>17.440000000000001</v>
      </c>
      <c r="B382" s="168">
        <v>75</v>
      </c>
      <c r="C382" s="49"/>
      <c r="D382" s="238">
        <v>16</v>
      </c>
      <c r="E382" s="167">
        <v>69</v>
      </c>
      <c r="G382" s="228">
        <v>18.29</v>
      </c>
      <c r="H382" s="158">
        <v>80</v>
      </c>
      <c r="I382" s="159"/>
      <c r="J382" s="229">
        <v>13.15</v>
      </c>
      <c r="K382" s="160">
        <v>74</v>
      </c>
      <c r="M382" s="228">
        <v>20.49</v>
      </c>
      <c r="N382" s="158">
        <v>83</v>
      </c>
      <c r="O382" s="159"/>
      <c r="P382" s="229">
        <v>14</v>
      </c>
      <c r="Q382" s="160">
        <v>76</v>
      </c>
      <c r="S382" s="228">
        <v>17.190000000000001</v>
      </c>
      <c r="T382" s="158">
        <v>73</v>
      </c>
      <c r="U382" s="181"/>
      <c r="V382" s="229">
        <v>15.5</v>
      </c>
      <c r="W382" s="160">
        <v>80</v>
      </c>
    </row>
    <row r="383" spans="1:23" ht="21">
      <c r="A383" s="237">
        <v>17.45</v>
      </c>
      <c r="B383" s="168">
        <v>75</v>
      </c>
      <c r="C383" s="49"/>
      <c r="D383" s="238">
        <v>16.010000000000002</v>
      </c>
      <c r="E383" s="167">
        <v>69</v>
      </c>
      <c r="G383" s="228">
        <v>18.3</v>
      </c>
      <c r="H383" s="158">
        <v>80</v>
      </c>
      <c r="I383" s="159"/>
      <c r="J383" s="229">
        <v>13.16</v>
      </c>
      <c r="K383" s="160">
        <v>73</v>
      </c>
      <c r="M383" s="228">
        <v>20.5</v>
      </c>
      <c r="N383" s="158">
        <v>83</v>
      </c>
      <c r="O383" s="159"/>
      <c r="P383" s="229">
        <v>14.01</v>
      </c>
      <c r="Q383" s="160">
        <v>76</v>
      </c>
      <c r="S383" s="228">
        <v>17.2</v>
      </c>
      <c r="T383" s="158">
        <v>73</v>
      </c>
      <c r="U383" s="181"/>
      <c r="V383" s="229">
        <v>15.51</v>
      </c>
      <c r="W383" s="160">
        <v>80</v>
      </c>
    </row>
    <row r="384" spans="1:23" ht="21">
      <c r="A384" s="237">
        <v>17.46</v>
      </c>
      <c r="B384" s="168">
        <v>75</v>
      </c>
      <c r="C384" s="49"/>
      <c r="D384" s="238">
        <v>16.02</v>
      </c>
      <c r="E384" s="167">
        <v>69</v>
      </c>
      <c r="G384" s="228">
        <v>18.309999999999999</v>
      </c>
      <c r="H384" s="158">
        <v>80</v>
      </c>
      <c r="I384" s="159"/>
      <c r="J384" s="229">
        <v>13.17</v>
      </c>
      <c r="K384" s="160">
        <v>73</v>
      </c>
      <c r="M384" s="228">
        <v>20.51</v>
      </c>
      <c r="N384" s="158">
        <v>83</v>
      </c>
      <c r="O384" s="159"/>
      <c r="P384" s="229">
        <v>14.02</v>
      </c>
      <c r="Q384" s="160">
        <v>76</v>
      </c>
      <c r="S384" s="228">
        <v>17.21</v>
      </c>
      <c r="T384" s="158">
        <v>73</v>
      </c>
      <c r="U384" s="181"/>
      <c r="V384" s="229">
        <v>15.52</v>
      </c>
      <c r="W384" s="160">
        <v>80</v>
      </c>
    </row>
    <row r="385" spans="1:23" ht="21">
      <c r="A385" s="237">
        <v>17.47</v>
      </c>
      <c r="B385" s="168">
        <v>75</v>
      </c>
      <c r="C385" s="49"/>
      <c r="D385" s="238">
        <v>16.03</v>
      </c>
      <c r="E385" s="167">
        <v>69</v>
      </c>
      <c r="G385" s="228">
        <v>18.32</v>
      </c>
      <c r="H385" s="158">
        <v>80</v>
      </c>
      <c r="I385" s="159"/>
      <c r="J385" s="229">
        <v>13.18</v>
      </c>
      <c r="K385" s="160">
        <v>73</v>
      </c>
      <c r="M385" s="228">
        <v>20.52</v>
      </c>
      <c r="N385" s="158">
        <v>83</v>
      </c>
      <c r="O385" s="159"/>
      <c r="P385" s="229">
        <v>14.03</v>
      </c>
      <c r="Q385" s="160">
        <v>76</v>
      </c>
      <c r="S385" s="228">
        <v>17.22</v>
      </c>
      <c r="T385" s="158">
        <v>73</v>
      </c>
      <c r="U385" s="181"/>
      <c r="V385" s="229">
        <v>15.53</v>
      </c>
      <c r="W385" s="160">
        <v>80</v>
      </c>
    </row>
    <row r="386" spans="1:23" ht="21">
      <c r="A386" s="237">
        <v>17.48</v>
      </c>
      <c r="B386" s="168">
        <v>75</v>
      </c>
      <c r="C386" s="49"/>
      <c r="D386" s="238">
        <v>16.04</v>
      </c>
      <c r="E386" s="167">
        <v>69</v>
      </c>
      <c r="G386" s="228">
        <v>18.329999999999998</v>
      </c>
      <c r="H386" s="158">
        <v>80</v>
      </c>
      <c r="I386" s="159"/>
      <c r="J386" s="229">
        <v>13.19</v>
      </c>
      <c r="K386" s="160">
        <v>73</v>
      </c>
      <c r="M386" s="228">
        <v>20.53</v>
      </c>
      <c r="N386" s="158">
        <v>83</v>
      </c>
      <c r="O386" s="159"/>
      <c r="P386" s="229">
        <v>14.04</v>
      </c>
      <c r="Q386" s="160">
        <v>76</v>
      </c>
      <c r="S386" s="228">
        <v>17.23</v>
      </c>
      <c r="T386" s="158">
        <v>73</v>
      </c>
      <c r="U386" s="181"/>
      <c r="V386" s="229">
        <v>15.54</v>
      </c>
      <c r="W386" s="160">
        <v>80</v>
      </c>
    </row>
    <row r="387" spans="1:23" ht="21">
      <c r="A387" s="237">
        <v>17.489999999999998</v>
      </c>
      <c r="B387" s="168">
        <v>75</v>
      </c>
      <c r="C387" s="49"/>
      <c r="D387" s="238">
        <v>16.05</v>
      </c>
      <c r="E387" s="167">
        <v>69</v>
      </c>
      <c r="G387" s="228">
        <v>18.34</v>
      </c>
      <c r="H387" s="158">
        <v>80</v>
      </c>
      <c r="I387" s="159"/>
      <c r="J387" s="229">
        <v>13.2</v>
      </c>
      <c r="K387" s="160">
        <v>73</v>
      </c>
      <c r="M387" s="228">
        <v>20.54</v>
      </c>
      <c r="N387" s="158">
        <v>83</v>
      </c>
      <c r="O387" s="159"/>
      <c r="P387" s="229">
        <v>14.05</v>
      </c>
      <c r="Q387" s="160">
        <v>76</v>
      </c>
      <c r="S387" s="228">
        <v>17.239999999999998</v>
      </c>
      <c r="T387" s="158">
        <v>73</v>
      </c>
      <c r="U387" s="181"/>
      <c r="V387" s="229">
        <v>15.55</v>
      </c>
      <c r="W387" s="160">
        <v>80</v>
      </c>
    </row>
    <row r="388" spans="1:23" ht="21">
      <c r="A388" s="237">
        <v>17.5</v>
      </c>
      <c r="B388" s="168">
        <v>75</v>
      </c>
      <c r="C388" s="49"/>
      <c r="D388" s="238">
        <v>16.059999999999999</v>
      </c>
      <c r="E388" s="167">
        <v>69</v>
      </c>
      <c r="G388" s="228">
        <v>18.350000000000001</v>
      </c>
      <c r="H388" s="158">
        <v>80</v>
      </c>
      <c r="I388" s="159"/>
      <c r="J388" s="229">
        <v>13.21</v>
      </c>
      <c r="K388" s="160">
        <v>73</v>
      </c>
      <c r="M388" s="228">
        <v>20.55</v>
      </c>
      <c r="N388" s="158">
        <v>83</v>
      </c>
      <c r="O388" s="159"/>
      <c r="P388" s="229">
        <v>14.06</v>
      </c>
      <c r="Q388" s="160">
        <v>76</v>
      </c>
      <c r="S388" s="228">
        <v>17.25</v>
      </c>
      <c r="T388" s="158">
        <v>73</v>
      </c>
      <c r="U388" s="181"/>
      <c r="V388" s="229">
        <v>15.56</v>
      </c>
      <c r="W388" s="160">
        <v>79</v>
      </c>
    </row>
    <row r="389" spans="1:23" ht="21">
      <c r="A389" s="237">
        <v>17.510000000000002</v>
      </c>
      <c r="B389" s="168">
        <v>75</v>
      </c>
      <c r="C389" s="49"/>
      <c r="D389" s="238">
        <v>16.07</v>
      </c>
      <c r="E389" s="167">
        <v>69</v>
      </c>
      <c r="G389" s="228">
        <v>18.36</v>
      </c>
      <c r="H389" s="158">
        <v>80</v>
      </c>
      <c r="I389" s="159"/>
      <c r="J389" s="229">
        <v>13.22</v>
      </c>
      <c r="K389" s="160">
        <v>73</v>
      </c>
      <c r="M389" s="228">
        <v>20.56</v>
      </c>
      <c r="N389" s="158">
        <v>83</v>
      </c>
      <c r="O389" s="159"/>
      <c r="P389" s="229">
        <v>14.07</v>
      </c>
      <c r="Q389" s="160">
        <v>75</v>
      </c>
      <c r="S389" s="228">
        <v>17.260000000000002</v>
      </c>
      <c r="T389" s="158">
        <v>73</v>
      </c>
      <c r="U389" s="181"/>
      <c r="V389" s="229">
        <v>15.57</v>
      </c>
      <c r="W389" s="160">
        <v>79</v>
      </c>
    </row>
    <row r="390" spans="1:23" ht="21">
      <c r="A390" s="237">
        <v>17.52</v>
      </c>
      <c r="B390" s="168">
        <v>74</v>
      </c>
      <c r="C390" s="49"/>
      <c r="D390" s="238">
        <v>16.079999999999998</v>
      </c>
      <c r="E390" s="167">
        <v>69</v>
      </c>
      <c r="G390" s="228">
        <v>18.37</v>
      </c>
      <c r="H390" s="158">
        <v>80</v>
      </c>
      <c r="I390" s="159"/>
      <c r="J390" s="229">
        <v>13.23</v>
      </c>
      <c r="K390" s="160">
        <v>73</v>
      </c>
      <c r="M390" s="228">
        <v>20.57</v>
      </c>
      <c r="N390" s="158">
        <v>83</v>
      </c>
      <c r="O390" s="159"/>
      <c r="P390" s="229">
        <v>14.08</v>
      </c>
      <c r="Q390" s="160">
        <v>75</v>
      </c>
      <c r="S390" s="228">
        <v>17.27</v>
      </c>
      <c r="T390" s="158">
        <v>73</v>
      </c>
      <c r="U390" s="181"/>
      <c r="V390" s="229">
        <v>15.58</v>
      </c>
      <c r="W390" s="160">
        <v>79</v>
      </c>
    </row>
    <row r="391" spans="1:23" ht="21">
      <c r="A391" s="237">
        <v>17.53</v>
      </c>
      <c r="B391" s="168">
        <v>74</v>
      </c>
      <c r="C391" s="49"/>
      <c r="D391" s="238">
        <v>16.09</v>
      </c>
      <c r="E391" s="167">
        <v>69</v>
      </c>
      <c r="G391" s="228">
        <v>18.38</v>
      </c>
      <c r="H391" s="158">
        <v>80</v>
      </c>
      <c r="I391" s="159"/>
      <c r="J391" s="229">
        <v>13.24</v>
      </c>
      <c r="K391" s="160">
        <v>73</v>
      </c>
      <c r="M391" s="228">
        <v>20.58</v>
      </c>
      <c r="N391" s="158">
        <v>83</v>
      </c>
      <c r="O391" s="159"/>
      <c r="P391" s="229">
        <v>14.09</v>
      </c>
      <c r="Q391" s="160">
        <v>75</v>
      </c>
      <c r="S391" s="228">
        <v>17.28</v>
      </c>
      <c r="T391" s="158">
        <v>72</v>
      </c>
      <c r="U391" s="181"/>
      <c r="V391" s="229">
        <v>15.59</v>
      </c>
      <c r="W391" s="160">
        <v>79</v>
      </c>
    </row>
    <row r="392" spans="1:23" ht="21">
      <c r="A392" s="237">
        <v>17.54</v>
      </c>
      <c r="B392" s="168">
        <v>74</v>
      </c>
      <c r="C392" s="49"/>
      <c r="D392" s="238">
        <v>16.100000000000001</v>
      </c>
      <c r="E392" s="167">
        <v>69</v>
      </c>
      <c r="G392" s="228">
        <v>18.39</v>
      </c>
      <c r="H392" s="158">
        <v>80</v>
      </c>
      <c r="I392" s="159"/>
      <c r="J392" s="229">
        <v>13.25</v>
      </c>
      <c r="K392" s="160">
        <v>73</v>
      </c>
      <c r="M392" s="228">
        <v>20.59</v>
      </c>
      <c r="N392" s="158">
        <v>83</v>
      </c>
      <c r="O392" s="159"/>
      <c r="P392" s="229">
        <v>14.1</v>
      </c>
      <c r="Q392" s="160">
        <v>75</v>
      </c>
      <c r="S392" s="228">
        <v>17.29</v>
      </c>
      <c r="T392" s="158">
        <v>72</v>
      </c>
      <c r="U392" s="181"/>
      <c r="V392" s="229">
        <v>16</v>
      </c>
      <c r="W392" s="160">
        <v>79</v>
      </c>
    </row>
    <row r="393" spans="1:23" ht="21">
      <c r="A393" s="237">
        <v>17.55</v>
      </c>
      <c r="B393" s="168">
        <v>74</v>
      </c>
      <c r="C393" s="49"/>
      <c r="D393" s="238">
        <v>16.11</v>
      </c>
      <c r="E393" s="167">
        <v>69</v>
      </c>
      <c r="G393" s="228">
        <v>18.399999999999999</v>
      </c>
      <c r="H393" s="158">
        <v>80</v>
      </c>
      <c r="I393" s="159"/>
      <c r="J393" s="229">
        <v>13.26</v>
      </c>
      <c r="K393" s="160">
        <v>73</v>
      </c>
      <c r="M393" s="228">
        <v>21</v>
      </c>
      <c r="N393" s="158">
        <v>83</v>
      </c>
      <c r="O393" s="159"/>
      <c r="P393" s="229">
        <v>14.11</v>
      </c>
      <c r="Q393" s="160">
        <v>75</v>
      </c>
      <c r="S393" s="228">
        <v>17.3</v>
      </c>
      <c r="T393" s="158">
        <v>72</v>
      </c>
      <c r="U393" s="181"/>
      <c r="V393" s="229">
        <v>16.010000000000002</v>
      </c>
      <c r="W393" s="160">
        <v>79</v>
      </c>
    </row>
    <row r="394" spans="1:23" ht="21">
      <c r="A394" s="237">
        <v>17.559999999999999</v>
      </c>
      <c r="B394" s="168">
        <v>74</v>
      </c>
      <c r="C394" s="49"/>
      <c r="D394" s="238">
        <v>16.12</v>
      </c>
      <c r="E394" s="167">
        <v>69</v>
      </c>
      <c r="G394" s="228">
        <v>18.41</v>
      </c>
      <c r="H394" s="158">
        <v>80</v>
      </c>
      <c r="I394" s="159"/>
      <c r="J394" s="229">
        <v>13.27</v>
      </c>
      <c r="K394" s="160">
        <v>73</v>
      </c>
      <c r="M394" s="228">
        <v>21.01</v>
      </c>
      <c r="N394" s="158">
        <v>82</v>
      </c>
      <c r="O394" s="159"/>
      <c r="P394" s="229">
        <v>14.12</v>
      </c>
      <c r="Q394" s="160">
        <v>75</v>
      </c>
      <c r="S394" s="228">
        <v>17.309999999999999</v>
      </c>
      <c r="T394" s="158">
        <v>72</v>
      </c>
      <c r="U394" s="181"/>
      <c r="V394" s="229">
        <v>16.02</v>
      </c>
      <c r="W394" s="160">
        <v>79</v>
      </c>
    </row>
    <row r="395" spans="1:23" ht="21">
      <c r="A395" s="237">
        <v>17.57</v>
      </c>
      <c r="B395" s="168">
        <v>74</v>
      </c>
      <c r="C395" s="49"/>
      <c r="D395" s="238">
        <v>16.13</v>
      </c>
      <c r="E395" s="167">
        <v>69</v>
      </c>
      <c r="G395" s="228">
        <v>18.420000000000002</v>
      </c>
      <c r="H395" s="158">
        <v>80</v>
      </c>
      <c r="I395" s="159"/>
      <c r="J395" s="229">
        <v>13.28</v>
      </c>
      <c r="K395" s="160">
        <v>73</v>
      </c>
      <c r="M395" s="228">
        <v>21.02</v>
      </c>
      <c r="N395" s="158">
        <v>82</v>
      </c>
      <c r="O395" s="159"/>
      <c r="P395" s="229">
        <v>14.13</v>
      </c>
      <c r="Q395" s="160">
        <v>75</v>
      </c>
      <c r="S395" s="228">
        <v>17.32</v>
      </c>
      <c r="T395" s="158">
        <v>72</v>
      </c>
      <c r="U395" s="181"/>
      <c r="V395" s="229">
        <v>16.03</v>
      </c>
      <c r="W395" s="160">
        <v>79</v>
      </c>
    </row>
    <row r="396" spans="1:23" ht="21">
      <c r="A396" s="237">
        <v>17.579999999999998</v>
      </c>
      <c r="B396" s="168">
        <v>74</v>
      </c>
      <c r="C396" s="49"/>
      <c r="D396" s="238">
        <v>16.14</v>
      </c>
      <c r="E396" s="167">
        <v>68</v>
      </c>
      <c r="G396" s="228">
        <v>18.43</v>
      </c>
      <c r="H396" s="158">
        <v>80</v>
      </c>
      <c r="I396" s="159"/>
      <c r="J396" s="229">
        <v>13.29</v>
      </c>
      <c r="K396" s="160">
        <v>73</v>
      </c>
      <c r="M396" s="228">
        <v>21.03</v>
      </c>
      <c r="N396" s="158">
        <v>82</v>
      </c>
      <c r="O396" s="159"/>
      <c r="P396" s="229">
        <v>14.14</v>
      </c>
      <c r="Q396" s="160">
        <v>75</v>
      </c>
      <c r="S396" s="228">
        <v>17.329999999999998</v>
      </c>
      <c r="T396" s="158">
        <v>72</v>
      </c>
      <c r="U396" s="181"/>
      <c r="V396" s="229">
        <v>16.04</v>
      </c>
      <c r="W396" s="160">
        <v>79</v>
      </c>
    </row>
    <row r="397" spans="1:23" ht="21">
      <c r="A397" s="237">
        <v>17.59</v>
      </c>
      <c r="B397" s="168">
        <v>74</v>
      </c>
      <c r="C397" s="49"/>
      <c r="D397" s="238">
        <v>16.149999999999999</v>
      </c>
      <c r="E397" s="167">
        <v>68</v>
      </c>
      <c r="G397" s="228">
        <v>18.440000000000001</v>
      </c>
      <c r="H397" s="158">
        <v>80</v>
      </c>
      <c r="I397" s="159"/>
      <c r="J397" s="229">
        <v>13.3</v>
      </c>
      <c r="K397" s="160">
        <v>73</v>
      </c>
      <c r="M397" s="228">
        <v>21.04</v>
      </c>
      <c r="N397" s="158">
        <v>82</v>
      </c>
      <c r="O397" s="159"/>
      <c r="P397" s="229">
        <v>14.15</v>
      </c>
      <c r="Q397" s="160">
        <v>75</v>
      </c>
      <c r="S397" s="228">
        <v>17.34</v>
      </c>
      <c r="T397" s="158">
        <v>72</v>
      </c>
      <c r="U397" s="181"/>
      <c r="V397" s="229">
        <v>16.05</v>
      </c>
      <c r="W397" s="160">
        <v>79</v>
      </c>
    </row>
    <row r="398" spans="1:23" ht="21">
      <c r="A398" s="237">
        <v>18</v>
      </c>
      <c r="B398" s="168">
        <v>74</v>
      </c>
      <c r="C398" s="49"/>
      <c r="D398" s="238">
        <v>16.16</v>
      </c>
      <c r="E398" s="167">
        <v>68</v>
      </c>
      <c r="G398" s="228">
        <v>18.45</v>
      </c>
      <c r="H398" s="158">
        <v>80</v>
      </c>
      <c r="I398" s="159"/>
      <c r="J398" s="229">
        <v>13.31</v>
      </c>
      <c r="K398" s="160">
        <v>73</v>
      </c>
      <c r="M398" s="228">
        <v>21.05</v>
      </c>
      <c r="N398" s="158">
        <v>82</v>
      </c>
      <c r="O398" s="159"/>
      <c r="P398" s="229">
        <v>14.16</v>
      </c>
      <c r="Q398" s="160">
        <v>75</v>
      </c>
      <c r="S398" s="228">
        <v>17.350000000000001</v>
      </c>
      <c r="T398" s="158">
        <v>72</v>
      </c>
      <c r="U398" s="181"/>
      <c r="V398" s="229">
        <v>16.059999999999999</v>
      </c>
      <c r="W398" s="160">
        <v>79</v>
      </c>
    </row>
    <row r="399" spans="1:23" ht="21">
      <c r="A399" s="237">
        <v>18.010000000000002</v>
      </c>
      <c r="B399" s="168">
        <v>74</v>
      </c>
      <c r="C399" s="49"/>
      <c r="D399" s="238">
        <v>16.170000000000002</v>
      </c>
      <c r="E399" s="167">
        <v>68</v>
      </c>
      <c r="G399" s="228">
        <v>18.46</v>
      </c>
      <c r="H399" s="158">
        <v>80</v>
      </c>
      <c r="I399" s="159"/>
      <c r="J399" s="229">
        <v>13.32</v>
      </c>
      <c r="K399" s="160">
        <v>73</v>
      </c>
      <c r="M399" s="228">
        <v>21.06</v>
      </c>
      <c r="N399" s="158">
        <v>82</v>
      </c>
      <c r="O399" s="159"/>
      <c r="P399" s="229">
        <v>14.17</v>
      </c>
      <c r="Q399" s="160">
        <v>75</v>
      </c>
      <c r="S399" s="228">
        <v>17.36</v>
      </c>
      <c r="T399" s="158">
        <v>72</v>
      </c>
      <c r="U399" s="181"/>
      <c r="V399" s="229">
        <v>16.07</v>
      </c>
      <c r="W399" s="160">
        <v>79</v>
      </c>
    </row>
    <row r="400" spans="1:23" ht="21">
      <c r="A400" s="237">
        <v>18.02</v>
      </c>
      <c r="B400" s="168">
        <v>74</v>
      </c>
      <c r="C400" s="49"/>
      <c r="D400" s="238">
        <v>16.18</v>
      </c>
      <c r="E400" s="167">
        <v>68</v>
      </c>
      <c r="G400" s="228">
        <v>18.47</v>
      </c>
      <c r="H400" s="158">
        <v>80</v>
      </c>
      <c r="I400" s="159"/>
      <c r="J400" s="229">
        <v>13.33</v>
      </c>
      <c r="K400" s="160">
        <v>73</v>
      </c>
      <c r="M400" s="228">
        <v>21.07</v>
      </c>
      <c r="N400" s="158">
        <v>82</v>
      </c>
      <c r="O400" s="159"/>
      <c r="P400" s="229">
        <v>14.18</v>
      </c>
      <c r="Q400" s="160">
        <v>75</v>
      </c>
      <c r="S400" s="228">
        <v>17.37</v>
      </c>
      <c r="T400" s="158">
        <v>72</v>
      </c>
      <c r="U400" s="181"/>
      <c r="V400" s="229">
        <v>16.079999999999998</v>
      </c>
      <c r="W400" s="160">
        <v>79</v>
      </c>
    </row>
    <row r="401" spans="1:23" ht="21">
      <c r="A401" s="237">
        <v>18.03</v>
      </c>
      <c r="B401" s="168">
        <v>74</v>
      </c>
      <c r="C401" s="49"/>
      <c r="D401" s="238">
        <v>16.190000000000001</v>
      </c>
      <c r="E401" s="167">
        <v>68</v>
      </c>
      <c r="G401" s="228">
        <v>18.48</v>
      </c>
      <c r="H401" s="158">
        <v>80</v>
      </c>
      <c r="I401" s="159"/>
      <c r="J401" s="229">
        <v>13.34</v>
      </c>
      <c r="K401" s="160">
        <v>73</v>
      </c>
      <c r="M401" s="228">
        <v>21.08</v>
      </c>
      <c r="N401" s="158">
        <v>82</v>
      </c>
      <c r="O401" s="159"/>
      <c r="P401" s="229">
        <v>14.19</v>
      </c>
      <c r="Q401" s="160">
        <v>75</v>
      </c>
      <c r="S401" s="228">
        <v>17.38</v>
      </c>
      <c r="T401" s="158">
        <v>72</v>
      </c>
      <c r="U401" s="181"/>
      <c r="V401" s="229">
        <v>16.09</v>
      </c>
      <c r="W401" s="160">
        <v>79</v>
      </c>
    </row>
    <row r="402" spans="1:23" ht="21">
      <c r="A402" s="237">
        <v>18.04</v>
      </c>
      <c r="B402" s="168">
        <v>74</v>
      </c>
      <c r="C402" s="49"/>
      <c r="D402" s="238">
        <v>16.2</v>
      </c>
      <c r="E402" s="167">
        <v>68</v>
      </c>
      <c r="G402" s="228">
        <v>18.489999999999998</v>
      </c>
      <c r="H402" s="158">
        <v>80</v>
      </c>
      <c r="I402" s="159"/>
      <c r="J402" s="229">
        <v>13.35</v>
      </c>
      <c r="K402" s="160">
        <v>73</v>
      </c>
      <c r="M402" s="228">
        <v>21.09</v>
      </c>
      <c r="N402" s="158">
        <v>82</v>
      </c>
      <c r="O402" s="159"/>
      <c r="P402" s="229">
        <v>14.2</v>
      </c>
      <c r="Q402" s="160">
        <v>75</v>
      </c>
      <c r="S402" s="228">
        <v>17.39</v>
      </c>
      <c r="T402" s="158">
        <v>72</v>
      </c>
      <c r="U402" s="181"/>
      <c r="V402" s="229">
        <v>16.100000000000001</v>
      </c>
      <c r="W402" s="160">
        <v>79</v>
      </c>
    </row>
    <row r="403" spans="1:23" ht="21">
      <c r="A403" s="237">
        <v>18.05</v>
      </c>
      <c r="B403" s="168">
        <v>74</v>
      </c>
      <c r="C403" s="49"/>
      <c r="D403" s="238">
        <v>16.21</v>
      </c>
      <c r="E403" s="167">
        <v>68</v>
      </c>
      <c r="G403" s="228">
        <v>18.5</v>
      </c>
      <c r="H403" s="158">
        <v>80</v>
      </c>
      <c r="I403" s="159"/>
      <c r="J403" s="229">
        <v>13.36</v>
      </c>
      <c r="K403" s="160">
        <v>72</v>
      </c>
      <c r="M403" s="228">
        <v>21.1</v>
      </c>
      <c r="N403" s="158">
        <v>82</v>
      </c>
      <c r="O403" s="159"/>
      <c r="P403" s="229">
        <v>14.21</v>
      </c>
      <c r="Q403" s="160">
        <v>75</v>
      </c>
      <c r="S403" s="228">
        <v>17.399999999999999</v>
      </c>
      <c r="T403" s="158">
        <v>72</v>
      </c>
      <c r="U403" s="181"/>
      <c r="V403" s="229">
        <v>16.11</v>
      </c>
      <c r="W403" s="160">
        <v>79</v>
      </c>
    </row>
    <row r="404" spans="1:23" ht="21">
      <c r="A404" s="237">
        <v>18.059999999999999</v>
      </c>
      <c r="B404" s="168">
        <v>74</v>
      </c>
      <c r="C404" s="49"/>
      <c r="D404" s="238">
        <v>16.22</v>
      </c>
      <c r="E404" s="167">
        <v>68</v>
      </c>
      <c r="G404" s="228">
        <v>18.510000000000002</v>
      </c>
      <c r="H404" s="158">
        <v>79</v>
      </c>
      <c r="I404" s="159"/>
      <c r="J404" s="229">
        <v>13.37</v>
      </c>
      <c r="K404" s="160">
        <v>72</v>
      </c>
      <c r="M404" s="228">
        <v>21.11</v>
      </c>
      <c r="N404" s="158">
        <v>82</v>
      </c>
      <c r="O404" s="159"/>
      <c r="P404" s="229">
        <v>14.22</v>
      </c>
      <c r="Q404" s="160">
        <v>75</v>
      </c>
      <c r="S404" s="228">
        <v>17.41</v>
      </c>
      <c r="T404" s="158">
        <v>72</v>
      </c>
      <c r="U404" s="181"/>
      <c r="V404" s="229">
        <v>16.12</v>
      </c>
      <c r="W404" s="160">
        <v>79</v>
      </c>
    </row>
    <row r="405" spans="1:23" ht="21">
      <c r="A405" s="237">
        <v>18.07</v>
      </c>
      <c r="B405" s="168">
        <v>74</v>
      </c>
      <c r="C405" s="49"/>
      <c r="D405" s="238">
        <v>16.23</v>
      </c>
      <c r="E405" s="167">
        <v>68</v>
      </c>
      <c r="G405" s="228">
        <v>18.52</v>
      </c>
      <c r="H405" s="158">
        <v>79</v>
      </c>
      <c r="I405" s="159"/>
      <c r="J405" s="229">
        <v>13.38</v>
      </c>
      <c r="K405" s="160">
        <v>72</v>
      </c>
      <c r="M405" s="228">
        <v>21.12</v>
      </c>
      <c r="N405" s="158">
        <v>82</v>
      </c>
      <c r="O405" s="159"/>
      <c r="P405" s="229">
        <v>14.23</v>
      </c>
      <c r="Q405" s="160">
        <v>75</v>
      </c>
      <c r="S405" s="228">
        <v>17.420000000000002</v>
      </c>
      <c r="T405" s="158">
        <v>72</v>
      </c>
      <c r="U405" s="181"/>
      <c r="V405" s="229">
        <v>16.13</v>
      </c>
      <c r="W405" s="160">
        <v>79</v>
      </c>
    </row>
    <row r="406" spans="1:23" ht="21">
      <c r="A406" s="237">
        <v>18.079999999999998</v>
      </c>
      <c r="B406" s="168">
        <v>74</v>
      </c>
      <c r="C406" s="49"/>
      <c r="D406" s="238">
        <v>16.239999999999998</v>
      </c>
      <c r="E406" s="167">
        <v>68</v>
      </c>
      <c r="G406" s="228">
        <v>18.53</v>
      </c>
      <c r="H406" s="158">
        <v>79</v>
      </c>
      <c r="I406" s="159"/>
      <c r="J406" s="229">
        <v>13.39</v>
      </c>
      <c r="K406" s="160">
        <v>72</v>
      </c>
      <c r="M406" s="228">
        <v>21.13</v>
      </c>
      <c r="N406" s="158">
        <v>82</v>
      </c>
      <c r="O406" s="159"/>
      <c r="P406" s="229">
        <v>14.24</v>
      </c>
      <c r="Q406" s="160">
        <v>75</v>
      </c>
      <c r="S406" s="228">
        <v>17.43</v>
      </c>
      <c r="T406" s="158">
        <v>72</v>
      </c>
      <c r="U406" s="181"/>
      <c r="V406" s="229">
        <v>16.14</v>
      </c>
      <c r="W406" s="160">
        <v>79</v>
      </c>
    </row>
    <row r="407" spans="1:23" ht="21">
      <c r="A407" s="237">
        <v>18.09</v>
      </c>
      <c r="B407" s="168">
        <v>74</v>
      </c>
      <c r="C407" s="49"/>
      <c r="D407" s="238">
        <v>16.25</v>
      </c>
      <c r="E407" s="167">
        <v>68</v>
      </c>
      <c r="G407" s="228">
        <v>18.54</v>
      </c>
      <c r="H407" s="158">
        <v>79</v>
      </c>
      <c r="I407" s="159"/>
      <c r="J407" s="229">
        <v>13.4</v>
      </c>
      <c r="K407" s="160">
        <v>72</v>
      </c>
      <c r="M407" s="228">
        <v>21.14</v>
      </c>
      <c r="N407" s="158">
        <v>82</v>
      </c>
      <c r="O407" s="159"/>
      <c r="P407" s="229">
        <v>14.25</v>
      </c>
      <c r="Q407" s="160">
        <v>75</v>
      </c>
      <c r="S407" s="228">
        <v>17.440000000000001</v>
      </c>
      <c r="T407" s="158">
        <v>72</v>
      </c>
      <c r="U407" s="181"/>
      <c r="V407" s="229">
        <v>16.149999999999999</v>
      </c>
      <c r="W407" s="160">
        <v>79</v>
      </c>
    </row>
    <row r="408" spans="1:23" ht="21">
      <c r="A408" s="237">
        <v>18.100000000000001</v>
      </c>
      <c r="B408" s="168">
        <v>74</v>
      </c>
      <c r="C408" s="49"/>
      <c r="D408" s="238">
        <v>16.260000000000002</v>
      </c>
      <c r="E408" s="167">
        <v>68</v>
      </c>
      <c r="G408" s="228">
        <v>18.55</v>
      </c>
      <c r="H408" s="158">
        <v>79</v>
      </c>
      <c r="I408" s="159"/>
      <c r="J408" s="229">
        <v>13.41</v>
      </c>
      <c r="K408" s="160">
        <v>72</v>
      </c>
      <c r="M408" s="228">
        <v>21.15</v>
      </c>
      <c r="N408" s="158">
        <v>82</v>
      </c>
      <c r="O408" s="159"/>
      <c r="P408" s="229">
        <v>14.26</v>
      </c>
      <c r="Q408" s="160">
        <v>75</v>
      </c>
      <c r="S408" s="228">
        <v>17.45</v>
      </c>
      <c r="T408" s="158">
        <v>72</v>
      </c>
      <c r="U408" s="181"/>
      <c r="V408" s="229">
        <v>16.16</v>
      </c>
      <c r="W408" s="160">
        <v>79</v>
      </c>
    </row>
    <row r="409" spans="1:23" ht="21">
      <c r="A409" s="237">
        <v>18.11</v>
      </c>
      <c r="B409" s="168">
        <v>73</v>
      </c>
      <c r="C409" s="49"/>
      <c r="D409" s="238">
        <v>16.27</v>
      </c>
      <c r="E409" s="167">
        <v>68</v>
      </c>
      <c r="G409" s="228">
        <v>18.559999999999999</v>
      </c>
      <c r="H409" s="158">
        <v>79</v>
      </c>
      <c r="I409" s="159"/>
      <c r="J409" s="229">
        <v>13.42</v>
      </c>
      <c r="K409" s="160">
        <v>72</v>
      </c>
      <c r="M409" s="228">
        <v>21.16</v>
      </c>
      <c r="N409" s="158">
        <v>82</v>
      </c>
      <c r="O409" s="159"/>
      <c r="P409" s="229">
        <v>14.27</v>
      </c>
      <c r="Q409" s="160">
        <v>75</v>
      </c>
      <c r="S409" s="228">
        <v>17.46</v>
      </c>
      <c r="T409" s="158">
        <v>72</v>
      </c>
      <c r="U409" s="181"/>
      <c r="V409" s="229">
        <v>16.170000000000002</v>
      </c>
      <c r="W409" s="160">
        <v>79</v>
      </c>
    </row>
    <row r="410" spans="1:23" ht="21">
      <c r="A410" s="237">
        <v>18.12</v>
      </c>
      <c r="B410" s="168">
        <v>73</v>
      </c>
      <c r="C410" s="49"/>
      <c r="D410" s="238">
        <v>16.28</v>
      </c>
      <c r="E410" s="167">
        <v>68</v>
      </c>
      <c r="G410" s="228">
        <v>18.57</v>
      </c>
      <c r="H410" s="158">
        <v>79</v>
      </c>
      <c r="I410" s="159"/>
      <c r="J410" s="229">
        <v>13.43</v>
      </c>
      <c r="K410" s="160">
        <v>72</v>
      </c>
      <c r="M410" s="228">
        <v>21.17</v>
      </c>
      <c r="N410" s="158">
        <v>82</v>
      </c>
      <c r="O410" s="159"/>
      <c r="P410" s="229">
        <v>14.28</v>
      </c>
      <c r="Q410" s="160">
        <v>75</v>
      </c>
      <c r="S410" s="228">
        <v>17.47</v>
      </c>
      <c r="T410" s="158">
        <v>71</v>
      </c>
      <c r="U410" s="181"/>
      <c r="V410" s="229">
        <v>16.18</v>
      </c>
      <c r="W410" s="160">
        <v>79</v>
      </c>
    </row>
    <row r="411" spans="1:23" ht="21">
      <c r="A411" s="237">
        <v>18.13</v>
      </c>
      <c r="B411" s="168">
        <v>73</v>
      </c>
      <c r="C411" s="49"/>
      <c r="D411" s="238">
        <v>16.29</v>
      </c>
      <c r="E411" s="167">
        <v>68</v>
      </c>
      <c r="G411" s="228">
        <v>18.579999999999998</v>
      </c>
      <c r="H411" s="158">
        <v>79</v>
      </c>
      <c r="I411" s="159"/>
      <c r="J411" s="229">
        <v>13.44</v>
      </c>
      <c r="K411" s="160">
        <v>72</v>
      </c>
      <c r="M411" s="228">
        <v>21.18</v>
      </c>
      <c r="N411" s="158">
        <v>82</v>
      </c>
      <c r="O411" s="159"/>
      <c r="P411" s="229">
        <v>14.29</v>
      </c>
      <c r="Q411" s="160">
        <v>75</v>
      </c>
      <c r="S411" s="228">
        <v>17.48</v>
      </c>
      <c r="T411" s="158">
        <v>71</v>
      </c>
      <c r="U411" s="181"/>
      <c r="V411" s="229">
        <v>16.190000000000001</v>
      </c>
      <c r="W411" s="160">
        <v>79</v>
      </c>
    </row>
    <row r="412" spans="1:23" ht="21">
      <c r="A412" s="237">
        <v>18.14</v>
      </c>
      <c r="B412" s="168">
        <v>73</v>
      </c>
      <c r="C412" s="49"/>
      <c r="D412" s="238">
        <v>16.3</v>
      </c>
      <c r="E412" s="167">
        <v>68</v>
      </c>
      <c r="G412" s="228">
        <v>18.59</v>
      </c>
      <c r="H412" s="158">
        <v>79</v>
      </c>
      <c r="I412" s="159"/>
      <c r="J412" s="229">
        <v>13.45</v>
      </c>
      <c r="K412" s="160">
        <v>72</v>
      </c>
      <c r="M412" s="228">
        <v>21.19</v>
      </c>
      <c r="N412" s="158">
        <v>82</v>
      </c>
      <c r="O412" s="159"/>
      <c r="P412" s="229">
        <v>14.3</v>
      </c>
      <c r="Q412" s="160">
        <v>75</v>
      </c>
      <c r="S412" s="228">
        <v>17.489999999999998</v>
      </c>
      <c r="T412" s="158">
        <v>71</v>
      </c>
      <c r="U412" s="181"/>
      <c r="V412" s="229">
        <v>16.2</v>
      </c>
      <c r="W412" s="160">
        <v>79</v>
      </c>
    </row>
    <row r="413" spans="1:23" ht="21">
      <c r="A413" s="237">
        <v>18.149999999999999</v>
      </c>
      <c r="B413" s="168">
        <v>73</v>
      </c>
      <c r="C413" s="49"/>
      <c r="D413" s="238">
        <v>16.309999999999999</v>
      </c>
      <c r="E413" s="167">
        <v>68</v>
      </c>
      <c r="G413" s="228">
        <v>19</v>
      </c>
      <c r="H413" s="158">
        <v>79</v>
      </c>
      <c r="I413" s="159"/>
      <c r="J413" s="229">
        <v>13.46</v>
      </c>
      <c r="K413" s="160">
        <v>72</v>
      </c>
      <c r="M413" s="228">
        <v>21.2</v>
      </c>
      <c r="N413" s="158">
        <v>82</v>
      </c>
      <c r="O413" s="159"/>
      <c r="P413" s="229">
        <v>14.31</v>
      </c>
      <c r="Q413" s="160">
        <v>75</v>
      </c>
      <c r="S413" s="228">
        <v>17.5</v>
      </c>
      <c r="T413" s="158">
        <v>71</v>
      </c>
      <c r="U413" s="181"/>
      <c r="V413" s="229">
        <v>16.21</v>
      </c>
      <c r="W413" s="160">
        <v>78</v>
      </c>
    </row>
    <row r="414" spans="1:23" ht="21">
      <c r="A414" s="237">
        <v>18.16</v>
      </c>
      <c r="B414" s="168">
        <v>73</v>
      </c>
      <c r="C414" s="49"/>
      <c r="D414" s="238">
        <v>16.32</v>
      </c>
      <c r="E414" s="167">
        <v>67</v>
      </c>
      <c r="G414" s="228">
        <v>19.010000000000002</v>
      </c>
      <c r="H414" s="158">
        <v>79</v>
      </c>
      <c r="I414" s="159"/>
      <c r="J414" s="229">
        <v>13.47</v>
      </c>
      <c r="K414" s="160">
        <v>72</v>
      </c>
      <c r="M414" s="228">
        <v>21.21</v>
      </c>
      <c r="N414" s="158">
        <v>82</v>
      </c>
      <c r="O414" s="159"/>
      <c r="P414" s="229">
        <v>14.32</v>
      </c>
      <c r="Q414" s="160">
        <v>75</v>
      </c>
      <c r="S414" s="228">
        <v>17.510000000000002</v>
      </c>
      <c r="T414" s="158">
        <v>71</v>
      </c>
      <c r="U414" s="181"/>
      <c r="V414" s="229">
        <v>16.22</v>
      </c>
      <c r="W414" s="160">
        <v>78</v>
      </c>
    </row>
    <row r="415" spans="1:23" ht="21">
      <c r="A415" s="237">
        <v>18.170000000000002</v>
      </c>
      <c r="B415" s="168">
        <v>73</v>
      </c>
      <c r="C415" s="49"/>
      <c r="D415" s="238">
        <v>16.329999999999998</v>
      </c>
      <c r="E415" s="167">
        <v>67</v>
      </c>
      <c r="G415" s="228">
        <v>19.02</v>
      </c>
      <c r="H415" s="158">
        <v>79</v>
      </c>
      <c r="I415" s="159"/>
      <c r="J415" s="229">
        <v>13.48</v>
      </c>
      <c r="K415" s="160">
        <v>72</v>
      </c>
      <c r="M415" s="228">
        <v>21.22</v>
      </c>
      <c r="N415" s="158">
        <v>82</v>
      </c>
      <c r="O415" s="159"/>
      <c r="P415" s="229">
        <v>14.33</v>
      </c>
      <c r="Q415" s="160">
        <v>74</v>
      </c>
      <c r="S415" s="228">
        <v>17.52</v>
      </c>
      <c r="T415" s="158">
        <v>71</v>
      </c>
      <c r="U415" s="181"/>
      <c r="V415" s="229">
        <v>16.23</v>
      </c>
      <c r="W415" s="160">
        <v>78</v>
      </c>
    </row>
    <row r="416" spans="1:23" ht="21">
      <c r="A416" s="237">
        <v>18.18</v>
      </c>
      <c r="B416" s="168">
        <v>73</v>
      </c>
      <c r="C416" s="49"/>
      <c r="D416" s="238">
        <v>16.34</v>
      </c>
      <c r="E416" s="167">
        <v>67</v>
      </c>
      <c r="G416" s="228">
        <v>19.03</v>
      </c>
      <c r="H416" s="158">
        <v>79</v>
      </c>
      <c r="I416" s="159"/>
      <c r="J416" s="229">
        <v>13.49</v>
      </c>
      <c r="K416" s="160">
        <v>72</v>
      </c>
      <c r="M416" s="228">
        <v>21.23</v>
      </c>
      <c r="N416" s="158">
        <v>82</v>
      </c>
      <c r="O416" s="159"/>
      <c r="P416" s="229">
        <v>14.34</v>
      </c>
      <c r="Q416" s="160">
        <v>74</v>
      </c>
      <c r="S416" s="228">
        <v>17.53</v>
      </c>
      <c r="T416" s="158">
        <v>71</v>
      </c>
      <c r="U416" s="181"/>
      <c r="V416" s="229">
        <v>16.239999999999998</v>
      </c>
      <c r="W416" s="160">
        <v>78</v>
      </c>
    </row>
    <row r="417" spans="1:23" ht="21">
      <c r="A417" s="237">
        <v>18.190000000000001</v>
      </c>
      <c r="B417" s="168">
        <v>73</v>
      </c>
      <c r="C417" s="49"/>
      <c r="D417" s="238">
        <v>16.350000000000001</v>
      </c>
      <c r="E417" s="167">
        <v>67</v>
      </c>
      <c r="G417" s="228">
        <v>19.04</v>
      </c>
      <c r="H417" s="158">
        <v>79</v>
      </c>
      <c r="I417" s="159"/>
      <c r="J417" s="229">
        <v>13.5</v>
      </c>
      <c r="K417" s="160">
        <v>72</v>
      </c>
      <c r="M417" s="228">
        <v>21.24</v>
      </c>
      <c r="N417" s="158">
        <v>82</v>
      </c>
      <c r="O417" s="159"/>
      <c r="P417" s="229">
        <v>14.35</v>
      </c>
      <c r="Q417" s="160">
        <v>74</v>
      </c>
      <c r="S417" s="228">
        <v>17.54</v>
      </c>
      <c r="T417" s="158">
        <v>71</v>
      </c>
      <c r="U417" s="181"/>
      <c r="V417" s="229">
        <v>16.25</v>
      </c>
      <c r="W417" s="160">
        <v>78</v>
      </c>
    </row>
    <row r="418" spans="1:23" ht="21">
      <c r="A418" s="237">
        <v>18.2</v>
      </c>
      <c r="B418" s="168">
        <v>73</v>
      </c>
      <c r="C418" s="49"/>
      <c r="D418" s="238">
        <v>16.36</v>
      </c>
      <c r="E418" s="167">
        <v>67</v>
      </c>
      <c r="G418" s="228">
        <v>19.05</v>
      </c>
      <c r="H418" s="158">
        <v>79</v>
      </c>
      <c r="I418" s="159"/>
      <c r="J418" s="229">
        <v>13.51</v>
      </c>
      <c r="K418" s="160">
        <v>72</v>
      </c>
      <c r="M418" s="228">
        <v>21.25</v>
      </c>
      <c r="N418" s="158">
        <v>82</v>
      </c>
      <c r="O418" s="159"/>
      <c r="P418" s="229">
        <v>14.36</v>
      </c>
      <c r="Q418" s="160">
        <v>74</v>
      </c>
      <c r="S418" s="228">
        <v>17.55</v>
      </c>
      <c r="T418" s="158">
        <v>71</v>
      </c>
      <c r="U418" s="181"/>
      <c r="V418" s="229">
        <v>16.260000000000002</v>
      </c>
      <c r="W418" s="160">
        <v>78</v>
      </c>
    </row>
    <row r="419" spans="1:23" ht="21">
      <c r="A419" s="237">
        <v>18.21</v>
      </c>
      <c r="B419" s="168">
        <v>73</v>
      </c>
      <c r="C419" s="49"/>
      <c r="D419" s="238">
        <v>16.37</v>
      </c>
      <c r="E419" s="167">
        <v>67</v>
      </c>
      <c r="G419" s="228">
        <v>19.059999999999999</v>
      </c>
      <c r="H419" s="158">
        <v>79</v>
      </c>
      <c r="I419" s="159"/>
      <c r="J419" s="229">
        <v>13.52</v>
      </c>
      <c r="K419" s="160">
        <v>72</v>
      </c>
      <c r="M419" s="228">
        <v>21.26</v>
      </c>
      <c r="N419" s="158">
        <v>82</v>
      </c>
      <c r="O419" s="159"/>
      <c r="P419" s="229">
        <v>14.37</v>
      </c>
      <c r="Q419" s="160">
        <v>74</v>
      </c>
      <c r="S419" s="228">
        <v>17.559999999999999</v>
      </c>
      <c r="T419" s="158">
        <v>71</v>
      </c>
      <c r="U419" s="181"/>
      <c r="V419" s="229">
        <v>16.27</v>
      </c>
      <c r="W419" s="160">
        <v>78</v>
      </c>
    </row>
    <row r="420" spans="1:23" ht="21">
      <c r="A420" s="237">
        <v>18.22</v>
      </c>
      <c r="B420" s="168">
        <v>73</v>
      </c>
      <c r="C420" s="49"/>
      <c r="D420" s="238">
        <v>16.38</v>
      </c>
      <c r="E420" s="167">
        <v>67</v>
      </c>
      <c r="G420" s="228">
        <v>19.07</v>
      </c>
      <c r="H420" s="158">
        <v>79</v>
      </c>
      <c r="I420" s="159"/>
      <c r="J420" s="229">
        <v>13.53</v>
      </c>
      <c r="K420" s="160">
        <v>72</v>
      </c>
      <c r="M420" s="228">
        <v>21.27</v>
      </c>
      <c r="N420" s="158">
        <v>82</v>
      </c>
      <c r="O420" s="159"/>
      <c r="P420" s="229">
        <v>14.38</v>
      </c>
      <c r="Q420" s="160">
        <v>74</v>
      </c>
      <c r="S420" s="228">
        <v>17.57</v>
      </c>
      <c r="T420" s="158">
        <v>71</v>
      </c>
      <c r="U420" s="181"/>
      <c r="V420" s="229">
        <v>16.28</v>
      </c>
      <c r="W420" s="160">
        <v>78</v>
      </c>
    </row>
    <row r="421" spans="1:23" ht="21">
      <c r="A421" s="237">
        <v>18.23</v>
      </c>
      <c r="B421" s="168">
        <v>73</v>
      </c>
      <c r="C421" s="49"/>
      <c r="D421" s="238">
        <v>16.39</v>
      </c>
      <c r="E421" s="167">
        <v>67</v>
      </c>
      <c r="G421" s="228">
        <v>19.079999999999998</v>
      </c>
      <c r="H421" s="158">
        <v>79</v>
      </c>
      <c r="I421" s="159"/>
      <c r="J421" s="229">
        <v>13.54</v>
      </c>
      <c r="K421" s="160">
        <v>72</v>
      </c>
      <c r="M421" s="228">
        <v>21.28</v>
      </c>
      <c r="N421" s="158">
        <v>82</v>
      </c>
      <c r="O421" s="159"/>
      <c r="P421" s="229">
        <v>14.39</v>
      </c>
      <c r="Q421" s="160">
        <v>74</v>
      </c>
      <c r="S421" s="228">
        <v>17.579999999999998</v>
      </c>
      <c r="T421" s="158">
        <v>71</v>
      </c>
      <c r="U421" s="181"/>
      <c r="V421" s="229">
        <v>16.29</v>
      </c>
      <c r="W421" s="160">
        <v>78</v>
      </c>
    </row>
    <row r="422" spans="1:23" ht="21">
      <c r="A422" s="237">
        <v>18.239999999999998</v>
      </c>
      <c r="B422" s="168">
        <v>73</v>
      </c>
      <c r="C422" s="49"/>
      <c r="D422" s="238">
        <v>16.399999999999999</v>
      </c>
      <c r="E422" s="167">
        <v>67</v>
      </c>
      <c r="G422" s="228">
        <v>19.09</v>
      </c>
      <c r="H422" s="158">
        <v>79</v>
      </c>
      <c r="I422" s="159"/>
      <c r="J422" s="229">
        <v>13.55</v>
      </c>
      <c r="K422" s="160">
        <v>72</v>
      </c>
      <c r="M422" s="228">
        <v>21.29</v>
      </c>
      <c r="N422" s="158">
        <v>82</v>
      </c>
      <c r="O422" s="159"/>
      <c r="P422" s="229">
        <v>14.4</v>
      </c>
      <c r="Q422" s="160">
        <v>74</v>
      </c>
      <c r="S422" s="228">
        <v>17.59</v>
      </c>
      <c r="T422" s="158">
        <v>71</v>
      </c>
      <c r="U422" s="181"/>
      <c r="V422" s="229">
        <v>16.3</v>
      </c>
      <c r="W422" s="160">
        <v>78</v>
      </c>
    </row>
    <row r="423" spans="1:23" ht="21">
      <c r="A423" s="237">
        <v>18.25</v>
      </c>
      <c r="B423" s="168">
        <v>73</v>
      </c>
      <c r="C423" s="49"/>
      <c r="D423" s="238">
        <v>16.41</v>
      </c>
      <c r="E423" s="167">
        <v>67</v>
      </c>
      <c r="G423" s="228">
        <v>19.100000000000001</v>
      </c>
      <c r="H423" s="158">
        <v>79</v>
      </c>
      <c r="I423" s="159"/>
      <c r="J423" s="229">
        <v>13.56</v>
      </c>
      <c r="K423" s="160">
        <v>71</v>
      </c>
      <c r="M423" s="228">
        <v>21.3</v>
      </c>
      <c r="N423" s="158">
        <v>82</v>
      </c>
      <c r="O423" s="159"/>
      <c r="P423" s="229">
        <v>14.41</v>
      </c>
      <c r="Q423" s="160">
        <v>74</v>
      </c>
      <c r="S423" s="228">
        <v>18</v>
      </c>
      <c r="T423" s="158">
        <v>71</v>
      </c>
      <c r="U423" s="181"/>
      <c r="V423" s="229">
        <v>16.309999999999999</v>
      </c>
      <c r="W423" s="160">
        <v>78</v>
      </c>
    </row>
    <row r="424" spans="1:23" ht="21">
      <c r="A424" s="237">
        <v>18.260000000000002</v>
      </c>
      <c r="B424" s="168">
        <v>73</v>
      </c>
      <c r="C424" s="49"/>
      <c r="D424" s="238">
        <v>16.420000000000002</v>
      </c>
      <c r="E424" s="167">
        <v>67</v>
      </c>
      <c r="G424" s="228">
        <v>19.11</v>
      </c>
      <c r="H424" s="158">
        <v>79</v>
      </c>
      <c r="I424" s="159"/>
      <c r="J424" s="229">
        <v>13.57</v>
      </c>
      <c r="K424" s="160">
        <v>71</v>
      </c>
      <c r="M424" s="228">
        <v>21.31</v>
      </c>
      <c r="N424" s="158">
        <v>81</v>
      </c>
      <c r="O424" s="159"/>
      <c r="P424" s="229">
        <v>14.42</v>
      </c>
      <c r="Q424" s="160">
        <v>74</v>
      </c>
      <c r="S424" s="228">
        <v>18.010000000000002</v>
      </c>
      <c r="T424" s="158">
        <v>71</v>
      </c>
      <c r="U424" s="181"/>
      <c r="V424" s="229">
        <v>16.32</v>
      </c>
      <c r="W424" s="160">
        <v>78</v>
      </c>
    </row>
    <row r="425" spans="1:23" ht="21">
      <c r="A425" s="237">
        <v>18.27</v>
      </c>
      <c r="B425" s="168">
        <v>73</v>
      </c>
      <c r="C425" s="49"/>
      <c r="D425" s="238">
        <v>16.43</v>
      </c>
      <c r="E425" s="167">
        <v>67</v>
      </c>
      <c r="G425" s="228">
        <v>19.12</v>
      </c>
      <c r="H425" s="158">
        <v>79</v>
      </c>
      <c r="I425" s="159"/>
      <c r="J425" s="229">
        <v>13.58</v>
      </c>
      <c r="K425" s="160">
        <v>71</v>
      </c>
      <c r="M425" s="228">
        <v>21.32</v>
      </c>
      <c r="N425" s="158">
        <v>81</v>
      </c>
      <c r="O425" s="159"/>
      <c r="P425" s="229">
        <v>14.43</v>
      </c>
      <c r="Q425" s="160">
        <v>74</v>
      </c>
      <c r="S425" s="228">
        <v>18.02</v>
      </c>
      <c r="T425" s="158">
        <v>71</v>
      </c>
      <c r="U425" s="181"/>
      <c r="V425" s="229">
        <v>16.329999999999998</v>
      </c>
      <c r="W425" s="160">
        <v>78</v>
      </c>
    </row>
    <row r="426" spans="1:23" ht="21">
      <c r="A426" s="237">
        <v>18.28</v>
      </c>
      <c r="B426" s="168">
        <v>73</v>
      </c>
      <c r="C426" s="49"/>
      <c r="D426" s="238">
        <v>16.440000000000001</v>
      </c>
      <c r="E426" s="167">
        <v>67</v>
      </c>
      <c r="G426" s="228">
        <v>19.13</v>
      </c>
      <c r="H426" s="158">
        <v>79</v>
      </c>
      <c r="I426" s="159"/>
      <c r="J426" s="229">
        <v>13.59</v>
      </c>
      <c r="K426" s="160">
        <v>71</v>
      </c>
      <c r="M426" s="228">
        <v>21.33</v>
      </c>
      <c r="N426" s="158">
        <v>81</v>
      </c>
      <c r="O426" s="159"/>
      <c r="P426" s="229">
        <v>14.44</v>
      </c>
      <c r="Q426" s="160">
        <v>74</v>
      </c>
      <c r="S426" s="228">
        <v>18.03</v>
      </c>
      <c r="T426" s="158">
        <v>71</v>
      </c>
      <c r="U426" s="181"/>
      <c r="V426" s="229">
        <v>16.34</v>
      </c>
      <c r="W426" s="160">
        <v>78</v>
      </c>
    </row>
    <row r="427" spans="1:23" ht="21">
      <c r="A427" s="237">
        <v>18.29</v>
      </c>
      <c r="B427" s="168">
        <v>73</v>
      </c>
      <c r="C427" s="49"/>
      <c r="D427" s="238">
        <v>16.45</v>
      </c>
      <c r="E427" s="167">
        <v>67</v>
      </c>
      <c r="G427" s="228">
        <v>19.14</v>
      </c>
      <c r="H427" s="158">
        <v>79</v>
      </c>
      <c r="I427" s="159"/>
      <c r="J427" s="229">
        <v>14</v>
      </c>
      <c r="K427" s="160">
        <v>71</v>
      </c>
      <c r="M427" s="228">
        <v>21.34</v>
      </c>
      <c r="N427" s="158">
        <v>81</v>
      </c>
      <c r="O427" s="159"/>
      <c r="P427" s="229">
        <v>14.45</v>
      </c>
      <c r="Q427" s="160">
        <v>74</v>
      </c>
      <c r="S427" s="228">
        <v>18.04</v>
      </c>
      <c r="T427" s="158">
        <v>71</v>
      </c>
      <c r="U427" s="181"/>
      <c r="V427" s="229">
        <v>16.350000000000001</v>
      </c>
      <c r="W427" s="160">
        <v>78</v>
      </c>
    </row>
    <row r="428" spans="1:23" ht="21">
      <c r="A428" s="237">
        <v>18.3</v>
      </c>
      <c r="B428" s="168">
        <v>73</v>
      </c>
      <c r="C428" s="49"/>
      <c r="D428" s="238">
        <v>16.46</v>
      </c>
      <c r="E428" s="167">
        <v>67</v>
      </c>
      <c r="G428" s="228">
        <v>19.149999999999999</v>
      </c>
      <c r="H428" s="158">
        <v>79</v>
      </c>
      <c r="I428" s="159"/>
      <c r="J428" s="229">
        <v>14.01</v>
      </c>
      <c r="K428" s="160">
        <v>71</v>
      </c>
      <c r="M428" s="228">
        <v>21.35</v>
      </c>
      <c r="N428" s="158">
        <v>81</v>
      </c>
      <c r="O428" s="159"/>
      <c r="P428" s="229">
        <v>14.46</v>
      </c>
      <c r="Q428" s="160">
        <v>74</v>
      </c>
      <c r="S428" s="228">
        <v>18.05</v>
      </c>
      <c r="T428" s="158">
        <v>71</v>
      </c>
      <c r="U428" s="181"/>
      <c r="V428" s="229">
        <v>16.36</v>
      </c>
      <c r="W428" s="160">
        <v>78</v>
      </c>
    </row>
    <row r="429" spans="1:23" ht="21">
      <c r="A429" s="237">
        <v>18.309999999999999</v>
      </c>
      <c r="B429" s="168">
        <v>72</v>
      </c>
      <c r="C429" s="49"/>
      <c r="D429" s="238">
        <v>16.47</v>
      </c>
      <c r="E429" s="167">
        <v>67</v>
      </c>
      <c r="G429" s="228">
        <v>19.16</v>
      </c>
      <c r="H429" s="158">
        <v>78</v>
      </c>
      <c r="I429" s="159"/>
      <c r="J429" s="229">
        <v>14.02</v>
      </c>
      <c r="K429" s="160">
        <v>71</v>
      </c>
      <c r="M429" s="228">
        <v>21.36</v>
      </c>
      <c r="N429" s="158">
        <v>81</v>
      </c>
      <c r="O429" s="159"/>
      <c r="P429" s="229">
        <v>14.47</v>
      </c>
      <c r="Q429" s="160">
        <v>74</v>
      </c>
      <c r="S429" s="228">
        <v>18.059999999999999</v>
      </c>
      <c r="T429" s="158">
        <v>70</v>
      </c>
      <c r="U429" s="181"/>
      <c r="V429" s="229">
        <v>16.37</v>
      </c>
      <c r="W429" s="160">
        <v>78</v>
      </c>
    </row>
    <row r="430" spans="1:23" ht="21">
      <c r="A430" s="237">
        <v>18.32</v>
      </c>
      <c r="B430" s="168">
        <v>72</v>
      </c>
      <c r="C430" s="49"/>
      <c r="D430" s="238">
        <v>16.48</v>
      </c>
      <c r="E430" s="167">
        <v>67</v>
      </c>
      <c r="G430" s="228">
        <v>19.170000000000002</v>
      </c>
      <c r="H430" s="158">
        <v>78</v>
      </c>
      <c r="I430" s="159"/>
      <c r="J430" s="229">
        <v>14.03</v>
      </c>
      <c r="K430" s="160">
        <v>71</v>
      </c>
      <c r="M430" s="228">
        <v>21.37</v>
      </c>
      <c r="N430" s="158">
        <v>81</v>
      </c>
      <c r="O430" s="159"/>
      <c r="P430" s="229">
        <v>14.48</v>
      </c>
      <c r="Q430" s="160">
        <v>74</v>
      </c>
      <c r="S430" s="228">
        <v>18.07</v>
      </c>
      <c r="T430" s="158">
        <v>70</v>
      </c>
      <c r="U430" s="181"/>
      <c r="V430" s="229">
        <v>16.38</v>
      </c>
      <c r="W430" s="160">
        <v>78</v>
      </c>
    </row>
    <row r="431" spans="1:23" ht="21">
      <c r="A431" s="237">
        <v>18.329999999999998</v>
      </c>
      <c r="B431" s="168">
        <v>72</v>
      </c>
      <c r="C431" s="49"/>
      <c r="D431" s="238">
        <v>16.489999999999998</v>
      </c>
      <c r="E431" s="167">
        <v>67</v>
      </c>
      <c r="G431" s="228">
        <v>19.18</v>
      </c>
      <c r="H431" s="158">
        <v>78</v>
      </c>
      <c r="I431" s="159"/>
      <c r="J431" s="229">
        <v>14.04</v>
      </c>
      <c r="K431" s="160">
        <v>71</v>
      </c>
      <c r="M431" s="228">
        <v>21.38</v>
      </c>
      <c r="N431" s="158">
        <v>81</v>
      </c>
      <c r="O431" s="159"/>
      <c r="P431" s="229">
        <v>14.49</v>
      </c>
      <c r="Q431" s="160">
        <v>74</v>
      </c>
      <c r="S431" s="228">
        <v>18.079999999999998</v>
      </c>
      <c r="T431" s="158">
        <v>70</v>
      </c>
      <c r="U431" s="181"/>
      <c r="V431" s="229">
        <v>16.39</v>
      </c>
      <c r="W431" s="160">
        <v>78</v>
      </c>
    </row>
    <row r="432" spans="1:23" ht="21">
      <c r="A432" s="237">
        <v>18.34</v>
      </c>
      <c r="B432" s="168">
        <v>72</v>
      </c>
      <c r="C432" s="49"/>
      <c r="D432" s="238">
        <v>16.5</v>
      </c>
      <c r="E432" s="167">
        <v>66</v>
      </c>
      <c r="G432" s="228">
        <v>19.190000000000001</v>
      </c>
      <c r="H432" s="158">
        <v>78</v>
      </c>
      <c r="I432" s="159"/>
      <c r="J432" s="229">
        <v>14.05</v>
      </c>
      <c r="K432" s="160">
        <v>71</v>
      </c>
      <c r="M432" s="228">
        <v>21.39</v>
      </c>
      <c r="N432" s="158">
        <v>81</v>
      </c>
      <c r="O432" s="159"/>
      <c r="P432" s="229">
        <v>14.5</v>
      </c>
      <c r="Q432" s="160">
        <v>74</v>
      </c>
      <c r="S432" s="228">
        <v>18.09</v>
      </c>
      <c r="T432" s="158">
        <v>70</v>
      </c>
      <c r="U432" s="181"/>
      <c r="V432" s="229">
        <v>16.399999999999999</v>
      </c>
      <c r="W432" s="160">
        <v>78</v>
      </c>
    </row>
    <row r="433" spans="1:23" ht="21">
      <c r="A433" s="237">
        <v>18.350000000000001</v>
      </c>
      <c r="B433" s="168">
        <v>72</v>
      </c>
      <c r="C433" s="49"/>
      <c r="D433" s="238">
        <v>16.510000000000002</v>
      </c>
      <c r="E433" s="167">
        <v>66</v>
      </c>
      <c r="G433" s="228">
        <v>19.2</v>
      </c>
      <c r="H433" s="158">
        <v>78</v>
      </c>
      <c r="I433" s="159"/>
      <c r="J433" s="229">
        <v>14.06</v>
      </c>
      <c r="K433" s="160">
        <v>71</v>
      </c>
      <c r="M433" s="228">
        <v>21.4</v>
      </c>
      <c r="N433" s="158">
        <v>81</v>
      </c>
      <c r="O433" s="159"/>
      <c r="P433" s="229">
        <v>14.51</v>
      </c>
      <c r="Q433" s="160">
        <v>74</v>
      </c>
      <c r="S433" s="228">
        <v>18.100000000000001</v>
      </c>
      <c r="T433" s="158">
        <v>70</v>
      </c>
      <c r="U433" s="181"/>
      <c r="V433" s="229">
        <v>16.41</v>
      </c>
      <c r="W433" s="160">
        <v>78</v>
      </c>
    </row>
    <row r="434" spans="1:23" ht="21">
      <c r="A434" s="237">
        <v>18.36</v>
      </c>
      <c r="B434" s="168">
        <v>72</v>
      </c>
      <c r="C434" s="49"/>
      <c r="D434" s="238">
        <v>16.52</v>
      </c>
      <c r="E434" s="167">
        <v>66</v>
      </c>
      <c r="G434" s="228">
        <v>19.21</v>
      </c>
      <c r="H434" s="158">
        <v>78</v>
      </c>
      <c r="I434" s="159"/>
      <c r="J434" s="229">
        <v>14.07</v>
      </c>
      <c r="K434" s="160">
        <v>71</v>
      </c>
      <c r="M434" s="228">
        <v>21.41</v>
      </c>
      <c r="N434" s="158">
        <v>81</v>
      </c>
      <c r="O434" s="159"/>
      <c r="P434" s="229">
        <v>14.52</v>
      </c>
      <c r="Q434" s="160">
        <v>74</v>
      </c>
      <c r="S434" s="228">
        <v>18.11</v>
      </c>
      <c r="T434" s="158">
        <v>70</v>
      </c>
      <c r="U434" s="181"/>
      <c r="V434" s="229">
        <v>16.420000000000002</v>
      </c>
      <c r="W434" s="160">
        <v>78</v>
      </c>
    </row>
    <row r="435" spans="1:23" ht="21">
      <c r="A435" s="237">
        <v>18.37</v>
      </c>
      <c r="B435" s="168">
        <v>72</v>
      </c>
      <c r="C435" s="49"/>
      <c r="D435" s="238">
        <v>16.53</v>
      </c>
      <c r="E435" s="167">
        <v>66</v>
      </c>
      <c r="G435" s="228">
        <v>19.22</v>
      </c>
      <c r="H435" s="158">
        <v>78</v>
      </c>
      <c r="I435" s="159"/>
      <c r="J435" s="229">
        <v>14.08</v>
      </c>
      <c r="K435" s="160">
        <v>71</v>
      </c>
      <c r="M435" s="228">
        <v>21.42</v>
      </c>
      <c r="N435" s="158">
        <v>81</v>
      </c>
      <c r="O435" s="159"/>
      <c r="P435" s="229">
        <v>14.53</v>
      </c>
      <c r="Q435" s="160">
        <v>74</v>
      </c>
      <c r="S435" s="228">
        <v>18.12</v>
      </c>
      <c r="T435" s="158">
        <v>70</v>
      </c>
      <c r="U435" s="181"/>
      <c r="V435" s="229">
        <v>16.43</v>
      </c>
      <c r="W435" s="160">
        <v>78</v>
      </c>
    </row>
    <row r="436" spans="1:23" ht="21">
      <c r="A436" s="237">
        <v>18.38</v>
      </c>
      <c r="B436" s="168">
        <v>72</v>
      </c>
      <c r="C436" s="49"/>
      <c r="D436" s="238">
        <v>16.54</v>
      </c>
      <c r="E436" s="167">
        <v>66</v>
      </c>
      <c r="G436" s="228">
        <v>19.23</v>
      </c>
      <c r="H436" s="158">
        <v>78</v>
      </c>
      <c r="I436" s="159"/>
      <c r="J436" s="229">
        <v>14.09</v>
      </c>
      <c r="K436" s="160">
        <v>71</v>
      </c>
      <c r="M436" s="228">
        <v>21.43</v>
      </c>
      <c r="N436" s="158">
        <v>81</v>
      </c>
      <c r="O436" s="159"/>
      <c r="P436" s="229">
        <v>14.54</v>
      </c>
      <c r="Q436" s="160">
        <v>74</v>
      </c>
      <c r="S436" s="228">
        <v>18.13</v>
      </c>
      <c r="T436" s="158">
        <v>70</v>
      </c>
      <c r="U436" s="181"/>
      <c r="V436" s="229">
        <v>16.440000000000001</v>
      </c>
      <c r="W436" s="160">
        <v>78</v>
      </c>
    </row>
    <row r="437" spans="1:23" ht="21">
      <c r="A437" s="237">
        <v>18.39</v>
      </c>
      <c r="B437" s="168">
        <v>72</v>
      </c>
      <c r="C437" s="49"/>
      <c r="D437" s="238">
        <v>16.55</v>
      </c>
      <c r="E437" s="167">
        <v>66</v>
      </c>
      <c r="G437" s="228">
        <v>19.239999999999998</v>
      </c>
      <c r="H437" s="158">
        <v>78</v>
      </c>
      <c r="I437" s="159"/>
      <c r="J437" s="229">
        <v>14.1</v>
      </c>
      <c r="K437" s="160">
        <v>71</v>
      </c>
      <c r="M437" s="228">
        <v>21.44</v>
      </c>
      <c r="N437" s="158">
        <v>81</v>
      </c>
      <c r="O437" s="159"/>
      <c r="P437" s="229">
        <v>14.55</v>
      </c>
      <c r="Q437" s="160">
        <v>74</v>
      </c>
      <c r="S437" s="228">
        <v>18.14</v>
      </c>
      <c r="T437" s="158">
        <v>70</v>
      </c>
      <c r="U437" s="181"/>
      <c r="V437" s="229">
        <v>16.45</v>
      </c>
      <c r="W437" s="160">
        <v>78</v>
      </c>
    </row>
    <row r="438" spans="1:23" ht="21">
      <c r="A438" s="237">
        <v>18.399999999999999</v>
      </c>
      <c r="B438" s="168">
        <v>72</v>
      </c>
      <c r="C438" s="49"/>
      <c r="D438" s="238">
        <v>16.559999999999999</v>
      </c>
      <c r="E438" s="167">
        <v>66</v>
      </c>
      <c r="G438" s="228">
        <v>19.25</v>
      </c>
      <c r="H438" s="158">
        <v>78</v>
      </c>
      <c r="I438" s="159"/>
      <c r="J438" s="229">
        <v>14.11</v>
      </c>
      <c r="K438" s="160">
        <v>71</v>
      </c>
      <c r="M438" s="228">
        <v>21.45</v>
      </c>
      <c r="N438" s="158">
        <v>81</v>
      </c>
      <c r="O438" s="159"/>
      <c r="P438" s="229">
        <v>14.56</v>
      </c>
      <c r="Q438" s="160">
        <v>74</v>
      </c>
      <c r="S438" s="228">
        <v>18.149999999999999</v>
      </c>
      <c r="T438" s="158">
        <v>70</v>
      </c>
      <c r="U438" s="181"/>
      <c r="V438" s="229">
        <v>16.46</v>
      </c>
      <c r="W438" s="160">
        <v>77</v>
      </c>
    </row>
    <row r="439" spans="1:23" ht="21">
      <c r="A439" s="237">
        <v>18.41</v>
      </c>
      <c r="B439" s="168">
        <v>72</v>
      </c>
      <c r="C439" s="49"/>
      <c r="D439" s="238">
        <v>16.57</v>
      </c>
      <c r="E439" s="167">
        <v>66</v>
      </c>
      <c r="G439" s="228">
        <v>19.260000000000002</v>
      </c>
      <c r="H439" s="158">
        <v>78</v>
      </c>
      <c r="I439" s="159"/>
      <c r="J439" s="229">
        <v>14.12</v>
      </c>
      <c r="K439" s="160">
        <v>71</v>
      </c>
      <c r="M439" s="228">
        <v>21.46</v>
      </c>
      <c r="N439" s="158">
        <v>81</v>
      </c>
      <c r="O439" s="159"/>
      <c r="P439" s="229">
        <v>14.57</v>
      </c>
      <c r="Q439" s="160">
        <v>74</v>
      </c>
      <c r="S439" s="228">
        <v>18.16</v>
      </c>
      <c r="T439" s="158">
        <v>70</v>
      </c>
      <c r="U439" s="181"/>
      <c r="V439" s="229">
        <v>16.47</v>
      </c>
      <c r="W439" s="160">
        <v>77</v>
      </c>
    </row>
    <row r="440" spans="1:23" ht="21">
      <c r="A440" s="237">
        <v>18.420000000000002</v>
      </c>
      <c r="B440" s="168">
        <v>72</v>
      </c>
      <c r="C440" s="49"/>
      <c r="D440" s="238">
        <v>16.579999999999998</v>
      </c>
      <c r="E440" s="167">
        <v>66</v>
      </c>
      <c r="G440" s="228">
        <v>19.27</v>
      </c>
      <c r="H440" s="158">
        <v>78</v>
      </c>
      <c r="I440" s="159"/>
      <c r="J440" s="229">
        <v>14.13</v>
      </c>
      <c r="K440" s="160">
        <v>71</v>
      </c>
      <c r="M440" s="228">
        <v>21.47</v>
      </c>
      <c r="N440" s="158">
        <v>81</v>
      </c>
      <c r="O440" s="159"/>
      <c r="P440" s="229">
        <v>14.58</v>
      </c>
      <c r="Q440" s="160">
        <v>74</v>
      </c>
      <c r="S440" s="228">
        <v>18.170000000000002</v>
      </c>
      <c r="T440" s="158">
        <v>70</v>
      </c>
      <c r="U440" s="181"/>
      <c r="V440" s="229">
        <v>16.48</v>
      </c>
      <c r="W440" s="160">
        <v>77</v>
      </c>
    </row>
    <row r="441" spans="1:23" ht="21">
      <c r="A441" s="237">
        <v>18.43</v>
      </c>
      <c r="B441" s="168">
        <v>72</v>
      </c>
      <c r="C441" s="49"/>
      <c r="D441" s="238">
        <v>16.59</v>
      </c>
      <c r="E441" s="167">
        <v>66</v>
      </c>
      <c r="G441" s="228">
        <v>19.28</v>
      </c>
      <c r="H441" s="158">
        <v>78</v>
      </c>
      <c r="I441" s="159"/>
      <c r="J441" s="229">
        <v>14.14</v>
      </c>
      <c r="K441" s="160">
        <v>71</v>
      </c>
      <c r="M441" s="228">
        <v>21.48</v>
      </c>
      <c r="N441" s="158">
        <v>81</v>
      </c>
      <c r="O441" s="159"/>
      <c r="P441" s="229">
        <v>14.59</v>
      </c>
      <c r="Q441" s="160">
        <v>74</v>
      </c>
      <c r="S441" s="228">
        <v>18.18</v>
      </c>
      <c r="T441" s="158">
        <v>70</v>
      </c>
      <c r="U441" s="181"/>
      <c r="V441" s="229">
        <v>16.489999999999998</v>
      </c>
      <c r="W441" s="160">
        <v>77</v>
      </c>
    </row>
    <row r="442" spans="1:23" ht="21">
      <c r="A442" s="237">
        <v>18.440000000000001</v>
      </c>
      <c r="B442" s="168">
        <v>72</v>
      </c>
      <c r="C442" s="49"/>
      <c r="D442" s="238">
        <v>17</v>
      </c>
      <c r="E442" s="167">
        <v>66</v>
      </c>
      <c r="G442" s="228">
        <v>19.29</v>
      </c>
      <c r="H442" s="158">
        <v>78</v>
      </c>
      <c r="I442" s="159"/>
      <c r="J442" s="229">
        <v>14.15</v>
      </c>
      <c r="K442" s="160">
        <v>71</v>
      </c>
      <c r="M442" s="228">
        <v>21.49</v>
      </c>
      <c r="N442" s="158">
        <v>81</v>
      </c>
      <c r="O442" s="159"/>
      <c r="P442" s="229">
        <v>15</v>
      </c>
      <c r="Q442" s="160">
        <v>74</v>
      </c>
      <c r="S442" s="228">
        <v>18.190000000000001</v>
      </c>
      <c r="T442" s="158">
        <v>70</v>
      </c>
      <c r="U442" s="181"/>
      <c r="V442" s="229">
        <v>16.5</v>
      </c>
      <c r="W442" s="160">
        <v>77</v>
      </c>
    </row>
    <row r="443" spans="1:23" ht="21">
      <c r="A443" s="237">
        <v>18.45</v>
      </c>
      <c r="B443" s="168">
        <v>72</v>
      </c>
      <c r="C443" s="49"/>
      <c r="D443" s="238">
        <v>17.010000000000002</v>
      </c>
      <c r="E443" s="167">
        <v>66</v>
      </c>
      <c r="G443" s="228">
        <v>19.3</v>
      </c>
      <c r="H443" s="158">
        <v>78</v>
      </c>
      <c r="I443" s="159"/>
      <c r="J443" s="229">
        <v>14.16</v>
      </c>
      <c r="K443" s="160">
        <v>70</v>
      </c>
      <c r="M443" s="228">
        <v>21.5</v>
      </c>
      <c r="N443" s="158">
        <v>81</v>
      </c>
      <c r="O443" s="159"/>
      <c r="P443" s="229">
        <v>15.01</v>
      </c>
      <c r="Q443" s="160">
        <v>73</v>
      </c>
      <c r="S443" s="228">
        <v>18.2</v>
      </c>
      <c r="T443" s="158">
        <v>70</v>
      </c>
      <c r="U443" s="181"/>
      <c r="V443" s="229">
        <v>16.510000000000002</v>
      </c>
      <c r="W443" s="160">
        <v>77</v>
      </c>
    </row>
    <row r="444" spans="1:23" ht="21">
      <c r="A444" s="237">
        <v>18.46</v>
      </c>
      <c r="B444" s="168">
        <v>72</v>
      </c>
      <c r="C444" s="49"/>
      <c r="D444" s="238">
        <v>17.02</v>
      </c>
      <c r="E444" s="167">
        <v>66</v>
      </c>
      <c r="G444" s="228">
        <v>19.309999999999999</v>
      </c>
      <c r="H444" s="158">
        <v>78</v>
      </c>
      <c r="I444" s="159"/>
      <c r="J444" s="229">
        <v>14.17</v>
      </c>
      <c r="K444" s="160">
        <v>70</v>
      </c>
      <c r="M444" s="228">
        <v>21.51</v>
      </c>
      <c r="N444" s="158">
        <v>81</v>
      </c>
      <c r="O444" s="159"/>
      <c r="P444" s="229">
        <v>15.02</v>
      </c>
      <c r="Q444" s="160">
        <v>73</v>
      </c>
      <c r="S444" s="228">
        <v>18.21</v>
      </c>
      <c r="T444" s="158">
        <v>70</v>
      </c>
      <c r="U444" s="181"/>
      <c r="V444" s="229">
        <v>16.52</v>
      </c>
      <c r="W444" s="160">
        <v>77</v>
      </c>
    </row>
    <row r="445" spans="1:23" ht="21">
      <c r="A445" s="237">
        <v>18.47</v>
      </c>
      <c r="B445" s="168">
        <v>72</v>
      </c>
      <c r="C445" s="49"/>
      <c r="D445" s="238">
        <v>17.03</v>
      </c>
      <c r="E445" s="167">
        <v>66</v>
      </c>
      <c r="G445" s="228">
        <v>19.32</v>
      </c>
      <c r="H445" s="158">
        <v>78</v>
      </c>
      <c r="I445" s="159"/>
      <c r="J445" s="229">
        <v>14.18</v>
      </c>
      <c r="K445" s="160">
        <v>70</v>
      </c>
      <c r="M445" s="228">
        <v>21.52</v>
      </c>
      <c r="N445" s="158">
        <v>81</v>
      </c>
      <c r="O445" s="159"/>
      <c r="P445" s="229">
        <v>15.03</v>
      </c>
      <c r="Q445" s="160">
        <v>73</v>
      </c>
      <c r="S445" s="228">
        <v>18.22</v>
      </c>
      <c r="T445" s="158">
        <v>70</v>
      </c>
      <c r="U445" s="181"/>
      <c r="V445" s="229">
        <v>16.53</v>
      </c>
      <c r="W445" s="160">
        <v>77</v>
      </c>
    </row>
    <row r="446" spans="1:23" ht="21">
      <c r="A446" s="237">
        <v>18.48</v>
      </c>
      <c r="B446" s="168">
        <v>72</v>
      </c>
      <c r="C446" s="49"/>
      <c r="D446" s="238">
        <v>17.04</v>
      </c>
      <c r="E446" s="167">
        <v>66</v>
      </c>
      <c r="G446" s="228">
        <v>19.329999999999998</v>
      </c>
      <c r="H446" s="158">
        <v>78</v>
      </c>
      <c r="I446" s="159"/>
      <c r="J446" s="229">
        <v>14.19</v>
      </c>
      <c r="K446" s="160">
        <v>70</v>
      </c>
      <c r="M446" s="228">
        <v>21.53</v>
      </c>
      <c r="N446" s="158">
        <v>81</v>
      </c>
      <c r="O446" s="159"/>
      <c r="P446" s="229">
        <v>15.04</v>
      </c>
      <c r="Q446" s="160">
        <v>73</v>
      </c>
      <c r="S446" s="228">
        <v>18.23</v>
      </c>
      <c r="T446" s="158">
        <v>70</v>
      </c>
      <c r="U446" s="181"/>
      <c r="V446" s="229">
        <v>16.54</v>
      </c>
      <c r="W446" s="160">
        <v>77</v>
      </c>
    </row>
    <row r="447" spans="1:23" ht="21">
      <c r="A447" s="237">
        <v>18.489999999999998</v>
      </c>
      <c r="B447" s="168">
        <v>72</v>
      </c>
      <c r="C447" s="49"/>
      <c r="D447" s="238">
        <v>17.05</v>
      </c>
      <c r="E447" s="167">
        <v>66</v>
      </c>
      <c r="G447" s="228">
        <v>19.34</v>
      </c>
      <c r="H447" s="158">
        <v>78</v>
      </c>
      <c r="I447" s="159"/>
      <c r="J447" s="229">
        <v>14.2</v>
      </c>
      <c r="K447" s="160">
        <v>70</v>
      </c>
      <c r="M447" s="228">
        <v>21.54</v>
      </c>
      <c r="N447" s="158">
        <v>81</v>
      </c>
      <c r="O447" s="159"/>
      <c r="P447" s="229">
        <v>15.05</v>
      </c>
      <c r="Q447" s="160">
        <v>73</v>
      </c>
      <c r="S447" s="228">
        <v>18.239999999999998</v>
      </c>
      <c r="T447" s="158">
        <v>70</v>
      </c>
      <c r="U447" s="181"/>
      <c r="V447" s="229">
        <v>16.55</v>
      </c>
      <c r="W447" s="160">
        <v>77</v>
      </c>
    </row>
    <row r="448" spans="1:23" ht="21">
      <c r="A448" s="237">
        <v>18.5</v>
      </c>
      <c r="B448" s="168">
        <v>72</v>
      </c>
      <c r="C448" s="49"/>
      <c r="D448" s="238">
        <v>17.059999999999999</v>
      </c>
      <c r="E448" s="167">
        <v>66</v>
      </c>
      <c r="G448" s="228">
        <v>19.350000000000001</v>
      </c>
      <c r="H448" s="158">
        <v>78</v>
      </c>
      <c r="I448" s="159"/>
      <c r="J448" s="229">
        <v>14.21</v>
      </c>
      <c r="K448" s="160">
        <v>70</v>
      </c>
      <c r="M448" s="228">
        <v>21.55</v>
      </c>
      <c r="N448" s="158">
        <v>81</v>
      </c>
      <c r="O448" s="159"/>
      <c r="P448" s="229">
        <v>15.06</v>
      </c>
      <c r="Q448" s="160">
        <v>73</v>
      </c>
      <c r="S448" s="228">
        <v>18.25</v>
      </c>
      <c r="T448" s="158">
        <v>69</v>
      </c>
      <c r="U448" s="181"/>
      <c r="V448" s="229">
        <v>16.559999999999999</v>
      </c>
      <c r="W448" s="160">
        <v>77</v>
      </c>
    </row>
    <row r="449" spans="1:23" ht="21">
      <c r="A449" s="237">
        <v>18.510000000000002</v>
      </c>
      <c r="B449" s="168">
        <v>71</v>
      </c>
      <c r="C449" s="49"/>
      <c r="D449" s="238">
        <v>17.07</v>
      </c>
      <c r="E449" s="167">
        <v>66</v>
      </c>
      <c r="G449" s="228">
        <v>19.36</v>
      </c>
      <c r="H449" s="158">
        <v>78</v>
      </c>
      <c r="I449" s="159"/>
      <c r="J449" s="229">
        <v>14.22</v>
      </c>
      <c r="K449" s="160">
        <v>70</v>
      </c>
      <c r="M449" s="228">
        <v>21.56</v>
      </c>
      <c r="N449" s="158">
        <v>81</v>
      </c>
      <c r="O449" s="159"/>
      <c r="P449" s="229">
        <v>15.07</v>
      </c>
      <c r="Q449" s="160">
        <v>73</v>
      </c>
      <c r="S449" s="228">
        <v>18.260000000000002</v>
      </c>
      <c r="T449" s="158">
        <v>69</v>
      </c>
      <c r="U449" s="181"/>
      <c r="V449" s="229">
        <v>16.57</v>
      </c>
      <c r="W449" s="160">
        <v>77</v>
      </c>
    </row>
    <row r="450" spans="1:23" ht="21">
      <c r="A450" s="237">
        <v>18.52</v>
      </c>
      <c r="B450" s="168">
        <v>71</v>
      </c>
      <c r="C450" s="49"/>
      <c r="D450" s="238">
        <v>17.079999999999998</v>
      </c>
      <c r="E450" s="167">
        <v>65</v>
      </c>
      <c r="G450" s="228">
        <v>19.37</v>
      </c>
      <c r="H450" s="158">
        <v>78</v>
      </c>
      <c r="I450" s="159"/>
      <c r="J450" s="229">
        <v>14.23</v>
      </c>
      <c r="K450" s="160">
        <v>70</v>
      </c>
      <c r="M450" s="228">
        <v>21.57</v>
      </c>
      <c r="N450" s="158">
        <v>81</v>
      </c>
      <c r="O450" s="159"/>
      <c r="P450" s="229">
        <v>15.08</v>
      </c>
      <c r="Q450" s="160">
        <v>73</v>
      </c>
      <c r="S450" s="228">
        <v>18.27</v>
      </c>
      <c r="T450" s="158">
        <v>69</v>
      </c>
      <c r="U450" s="181"/>
      <c r="V450" s="229">
        <v>16.579999999999998</v>
      </c>
      <c r="W450" s="160">
        <v>77</v>
      </c>
    </row>
    <row r="451" spans="1:23" ht="21">
      <c r="A451" s="237">
        <v>18.53</v>
      </c>
      <c r="B451" s="168">
        <v>71</v>
      </c>
      <c r="C451" s="49"/>
      <c r="D451" s="238">
        <v>17.09</v>
      </c>
      <c r="E451" s="167">
        <v>65</v>
      </c>
      <c r="G451" s="228">
        <v>19.38</v>
      </c>
      <c r="H451" s="158">
        <v>78</v>
      </c>
      <c r="I451" s="159"/>
      <c r="J451" s="229">
        <v>14.24</v>
      </c>
      <c r="K451" s="160">
        <v>70</v>
      </c>
      <c r="M451" s="228">
        <v>21.58</v>
      </c>
      <c r="N451" s="158">
        <v>81</v>
      </c>
      <c r="O451" s="159"/>
      <c r="P451" s="229">
        <v>15.09</v>
      </c>
      <c r="Q451" s="160">
        <v>73</v>
      </c>
      <c r="S451" s="228">
        <v>18.28</v>
      </c>
      <c r="T451" s="158">
        <v>69</v>
      </c>
      <c r="U451" s="181"/>
      <c r="V451" s="229">
        <v>16.59</v>
      </c>
      <c r="W451" s="160">
        <v>77</v>
      </c>
    </row>
    <row r="452" spans="1:23" ht="21">
      <c r="A452" s="237">
        <v>18.54</v>
      </c>
      <c r="B452" s="168">
        <v>71</v>
      </c>
      <c r="C452" s="49"/>
      <c r="D452" s="238">
        <v>17.100000000000001</v>
      </c>
      <c r="E452" s="167">
        <v>65</v>
      </c>
      <c r="G452" s="228">
        <v>19.39</v>
      </c>
      <c r="H452" s="158">
        <v>78</v>
      </c>
      <c r="I452" s="159"/>
      <c r="J452" s="229">
        <v>14.25</v>
      </c>
      <c r="K452" s="160">
        <v>70</v>
      </c>
      <c r="M452" s="228">
        <v>21.59</v>
      </c>
      <c r="N452" s="158">
        <v>81</v>
      </c>
      <c r="O452" s="159"/>
      <c r="P452" s="229">
        <v>15.1</v>
      </c>
      <c r="Q452" s="160">
        <v>73</v>
      </c>
      <c r="S452" s="228">
        <v>18.29</v>
      </c>
      <c r="T452" s="158">
        <v>69</v>
      </c>
      <c r="U452" s="181"/>
      <c r="V452" s="229">
        <v>17</v>
      </c>
      <c r="W452" s="160">
        <v>77</v>
      </c>
    </row>
    <row r="453" spans="1:23" ht="21">
      <c r="A453" s="237">
        <v>18.55</v>
      </c>
      <c r="B453" s="168">
        <v>71</v>
      </c>
      <c r="C453" s="49"/>
      <c r="D453" s="238">
        <v>17.11</v>
      </c>
      <c r="E453" s="167">
        <v>65</v>
      </c>
      <c r="G453" s="228">
        <v>19.399999999999999</v>
      </c>
      <c r="H453" s="158">
        <v>78</v>
      </c>
      <c r="I453" s="159"/>
      <c r="J453" s="229">
        <v>14.26</v>
      </c>
      <c r="K453" s="160">
        <v>70</v>
      </c>
      <c r="M453" s="228">
        <v>22</v>
      </c>
      <c r="N453" s="158">
        <v>81</v>
      </c>
      <c r="O453" s="159"/>
      <c r="P453" s="229">
        <v>15.11</v>
      </c>
      <c r="Q453" s="160">
        <v>73</v>
      </c>
      <c r="S453" s="228">
        <v>18.3</v>
      </c>
      <c r="T453" s="158">
        <v>69</v>
      </c>
      <c r="U453" s="181"/>
      <c r="V453" s="229">
        <v>17.010000000000002</v>
      </c>
      <c r="W453" s="160">
        <v>77</v>
      </c>
    </row>
    <row r="454" spans="1:23" ht="21">
      <c r="A454" s="237">
        <v>18.559999999999999</v>
      </c>
      <c r="B454" s="168">
        <v>71</v>
      </c>
      <c r="C454" s="49"/>
      <c r="D454" s="238">
        <v>17.12</v>
      </c>
      <c r="E454" s="167">
        <v>65</v>
      </c>
      <c r="G454" s="228">
        <v>19.41</v>
      </c>
      <c r="H454" s="158">
        <v>77</v>
      </c>
      <c r="I454" s="159"/>
      <c r="J454" s="229">
        <v>14.27</v>
      </c>
      <c r="K454" s="160">
        <v>70</v>
      </c>
      <c r="M454" s="228">
        <v>22.01</v>
      </c>
      <c r="N454" s="158">
        <v>80</v>
      </c>
      <c r="O454" s="159"/>
      <c r="P454" s="229">
        <v>15.12</v>
      </c>
      <c r="Q454" s="160">
        <v>73</v>
      </c>
      <c r="S454" s="228">
        <v>18.309999999999999</v>
      </c>
      <c r="T454" s="158">
        <v>69</v>
      </c>
      <c r="U454" s="181"/>
      <c r="V454" s="229">
        <v>17.02</v>
      </c>
      <c r="W454" s="160">
        <v>77</v>
      </c>
    </row>
    <row r="455" spans="1:23" ht="21">
      <c r="A455" s="237">
        <v>18.57</v>
      </c>
      <c r="B455" s="168">
        <v>71</v>
      </c>
      <c r="C455" s="49"/>
      <c r="D455" s="238">
        <v>17.13</v>
      </c>
      <c r="E455" s="167">
        <v>65</v>
      </c>
      <c r="G455" s="228">
        <v>19.420000000000002</v>
      </c>
      <c r="H455" s="158">
        <v>77</v>
      </c>
      <c r="I455" s="159"/>
      <c r="J455" s="229">
        <v>14.28</v>
      </c>
      <c r="K455" s="160">
        <v>70</v>
      </c>
      <c r="M455" s="228">
        <v>22.02</v>
      </c>
      <c r="N455" s="158">
        <v>80</v>
      </c>
      <c r="O455" s="159"/>
      <c r="P455" s="229">
        <v>15.13</v>
      </c>
      <c r="Q455" s="160">
        <v>73</v>
      </c>
      <c r="S455" s="228">
        <v>18.32</v>
      </c>
      <c r="T455" s="158">
        <v>69</v>
      </c>
      <c r="U455" s="181"/>
      <c r="V455" s="229">
        <v>17.03</v>
      </c>
      <c r="W455" s="160">
        <v>77</v>
      </c>
    </row>
    <row r="456" spans="1:23" ht="21">
      <c r="A456" s="237">
        <v>18.579999999999998</v>
      </c>
      <c r="B456" s="168">
        <v>71</v>
      </c>
      <c r="C456" s="49"/>
      <c r="D456" s="238">
        <v>17.14</v>
      </c>
      <c r="E456" s="167">
        <v>65</v>
      </c>
      <c r="G456" s="228">
        <v>19.43</v>
      </c>
      <c r="H456" s="158">
        <v>77</v>
      </c>
      <c r="I456" s="159"/>
      <c r="J456" s="229">
        <v>14.29</v>
      </c>
      <c r="K456" s="160">
        <v>70</v>
      </c>
      <c r="M456" s="228">
        <v>22.03</v>
      </c>
      <c r="N456" s="158">
        <v>80</v>
      </c>
      <c r="O456" s="159"/>
      <c r="P456" s="229">
        <v>15.14</v>
      </c>
      <c r="Q456" s="160">
        <v>73</v>
      </c>
      <c r="S456" s="228">
        <v>18.329999999999998</v>
      </c>
      <c r="T456" s="158">
        <v>69</v>
      </c>
      <c r="U456" s="181"/>
      <c r="V456" s="229">
        <v>17.04</v>
      </c>
      <c r="W456" s="160">
        <v>77</v>
      </c>
    </row>
    <row r="457" spans="1:23" ht="21">
      <c r="A457" s="237">
        <v>18.59</v>
      </c>
      <c r="B457" s="168">
        <v>71</v>
      </c>
      <c r="C457" s="49"/>
      <c r="D457" s="238">
        <v>17.149999999999999</v>
      </c>
      <c r="E457" s="167">
        <v>65</v>
      </c>
      <c r="G457" s="228">
        <v>19.440000000000001</v>
      </c>
      <c r="H457" s="158">
        <v>77</v>
      </c>
      <c r="I457" s="159"/>
      <c r="J457" s="229">
        <v>14.3</v>
      </c>
      <c r="K457" s="160">
        <v>70</v>
      </c>
      <c r="M457" s="228">
        <v>22.04</v>
      </c>
      <c r="N457" s="158">
        <v>80</v>
      </c>
      <c r="O457" s="159"/>
      <c r="P457" s="229">
        <v>15.15</v>
      </c>
      <c r="Q457" s="160">
        <v>73</v>
      </c>
      <c r="S457" s="228">
        <v>18.34</v>
      </c>
      <c r="T457" s="158">
        <v>69</v>
      </c>
      <c r="U457" s="181"/>
      <c r="V457" s="229">
        <v>17.05</v>
      </c>
      <c r="W457" s="160">
        <v>77</v>
      </c>
    </row>
    <row r="458" spans="1:23" ht="21">
      <c r="A458" s="237">
        <v>19</v>
      </c>
      <c r="B458" s="168">
        <v>71</v>
      </c>
      <c r="C458" s="49"/>
      <c r="D458" s="238">
        <v>17.16</v>
      </c>
      <c r="E458" s="167">
        <v>65</v>
      </c>
      <c r="G458" s="228">
        <v>19.45</v>
      </c>
      <c r="H458" s="158">
        <v>77</v>
      </c>
      <c r="I458" s="159"/>
      <c r="J458" s="229">
        <v>14.31</v>
      </c>
      <c r="K458" s="160">
        <v>70</v>
      </c>
      <c r="M458" s="228">
        <v>22.05</v>
      </c>
      <c r="N458" s="158">
        <v>80</v>
      </c>
      <c r="O458" s="159"/>
      <c r="P458" s="229">
        <v>15.16</v>
      </c>
      <c r="Q458" s="160">
        <v>73</v>
      </c>
      <c r="S458" s="228">
        <v>18.350000000000001</v>
      </c>
      <c r="T458" s="158">
        <v>69</v>
      </c>
      <c r="U458" s="181"/>
      <c r="V458" s="229">
        <v>17.059999999999999</v>
      </c>
      <c r="W458" s="160">
        <v>77</v>
      </c>
    </row>
    <row r="459" spans="1:23" ht="21">
      <c r="A459" s="237">
        <v>19.010000000000002</v>
      </c>
      <c r="B459" s="168">
        <v>71</v>
      </c>
      <c r="C459" s="49"/>
      <c r="D459" s="238">
        <v>17.170000000000002</v>
      </c>
      <c r="E459" s="167">
        <v>65</v>
      </c>
      <c r="G459" s="228">
        <v>19.46</v>
      </c>
      <c r="H459" s="158">
        <v>77</v>
      </c>
      <c r="I459" s="159"/>
      <c r="J459" s="229">
        <v>14.32</v>
      </c>
      <c r="K459" s="160">
        <v>70</v>
      </c>
      <c r="M459" s="228">
        <v>22.06</v>
      </c>
      <c r="N459" s="158">
        <v>80</v>
      </c>
      <c r="O459" s="159"/>
      <c r="P459" s="229">
        <v>15.17</v>
      </c>
      <c r="Q459" s="160">
        <v>73</v>
      </c>
      <c r="S459" s="228">
        <v>18.36</v>
      </c>
      <c r="T459" s="158">
        <v>69</v>
      </c>
      <c r="U459" s="181"/>
      <c r="V459" s="229">
        <v>17.07</v>
      </c>
      <c r="W459" s="160">
        <v>77</v>
      </c>
    </row>
    <row r="460" spans="1:23" ht="21">
      <c r="A460" s="237">
        <v>19.02</v>
      </c>
      <c r="B460" s="168">
        <v>71</v>
      </c>
      <c r="C460" s="49"/>
      <c r="D460" s="238">
        <v>17.18</v>
      </c>
      <c r="E460" s="167">
        <v>65</v>
      </c>
      <c r="G460" s="228">
        <v>19.47</v>
      </c>
      <c r="H460" s="158">
        <v>77</v>
      </c>
      <c r="I460" s="159"/>
      <c r="J460" s="229">
        <v>14.33</v>
      </c>
      <c r="K460" s="160">
        <v>70</v>
      </c>
      <c r="M460" s="228">
        <v>22.07</v>
      </c>
      <c r="N460" s="158">
        <v>80</v>
      </c>
      <c r="O460" s="159"/>
      <c r="P460" s="229">
        <v>15.18</v>
      </c>
      <c r="Q460" s="160">
        <v>73</v>
      </c>
      <c r="S460" s="228">
        <v>18.37</v>
      </c>
      <c r="T460" s="158">
        <v>69</v>
      </c>
      <c r="U460" s="181"/>
      <c r="V460" s="229">
        <v>17.079999999999998</v>
      </c>
      <c r="W460" s="160">
        <v>77</v>
      </c>
    </row>
    <row r="461" spans="1:23" ht="21">
      <c r="A461" s="237">
        <v>19.03</v>
      </c>
      <c r="B461" s="168">
        <v>71</v>
      </c>
      <c r="C461" s="49"/>
      <c r="D461" s="238">
        <v>17.190000000000001</v>
      </c>
      <c r="E461" s="167">
        <v>65</v>
      </c>
      <c r="G461" s="228">
        <v>19.48</v>
      </c>
      <c r="H461" s="158">
        <v>77</v>
      </c>
      <c r="I461" s="159"/>
      <c r="J461" s="229">
        <v>14.34</v>
      </c>
      <c r="K461" s="160">
        <v>70</v>
      </c>
      <c r="M461" s="228">
        <v>22.08</v>
      </c>
      <c r="N461" s="158">
        <v>80</v>
      </c>
      <c r="O461" s="159"/>
      <c r="P461" s="229">
        <v>15.19</v>
      </c>
      <c r="Q461" s="160">
        <v>73</v>
      </c>
      <c r="S461" s="228">
        <v>18.38</v>
      </c>
      <c r="T461" s="158">
        <v>69</v>
      </c>
      <c r="U461" s="181"/>
      <c r="V461" s="229">
        <v>17.09</v>
      </c>
      <c r="W461" s="160">
        <v>77</v>
      </c>
    </row>
    <row r="462" spans="1:23" ht="21">
      <c r="A462" s="237">
        <v>19.04</v>
      </c>
      <c r="B462" s="168">
        <v>71</v>
      </c>
      <c r="C462" s="49"/>
      <c r="D462" s="238">
        <v>17.2</v>
      </c>
      <c r="E462" s="167">
        <v>65</v>
      </c>
      <c r="G462" s="228">
        <v>19.489999999999998</v>
      </c>
      <c r="H462" s="158">
        <v>77</v>
      </c>
      <c r="I462" s="159"/>
      <c r="J462" s="229">
        <v>14.35</v>
      </c>
      <c r="K462" s="160">
        <v>70</v>
      </c>
      <c r="M462" s="228">
        <v>22.09</v>
      </c>
      <c r="N462" s="158">
        <v>80</v>
      </c>
      <c r="O462" s="159"/>
      <c r="P462" s="229">
        <v>15.2</v>
      </c>
      <c r="Q462" s="160">
        <v>73</v>
      </c>
      <c r="S462" s="228">
        <v>18.39</v>
      </c>
      <c r="T462" s="158">
        <v>69</v>
      </c>
      <c r="U462" s="181"/>
      <c r="V462" s="229">
        <v>17.100000000000001</v>
      </c>
      <c r="W462" s="160">
        <v>77</v>
      </c>
    </row>
    <row r="463" spans="1:23" ht="21">
      <c r="A463" s="237">
        <v>19.05</v>
      </c>
      <c r="B463" s="168">
        <v>71</v>
      </c>
      <c r="C463" s="49"/>
      <c r="D463" s="238">
        <v>17.21</v>
      </c>
      <c r="E463" s="167">
        <v>65</v>
      </c>
      <c r="G463" s="228">
        <v>19.5</v>
      </c>
      <c r="H463" s="158">
        <v>77</v>
      </c>
      <c r="I463" s="159"/>
      <c r="J463" s="229">
        <v>14.36</v>
      </c>
      <c r="K463" s="160">
        <v>69</v>
      </c>
      <c r="M463" s="228">
        <v>22.1</v>
      </c>
      <c r="N463" s="158">
        <v>80</v>
      </c>
      <c r="O463" s="159"/>
      <c r="P463" s="229">
        <v>15.21</v>
      </c>
      <c r="Q463" s="160">
        <v>73</v>
      </c>
      <c r="S463" s="228">
        <v>18.399999999999999</v>
      </c>
      <c r="T463" s="158">
        <v>69</v>
      </c>
      <c r="U463" s="181"/>
      <c r="V463" s="229">
        <v>17.11</v>
      </c>
      <c r="W463" s="160">
        <v>76</v>
      </c>
    </row>
    <row r="464" spans="1:23" ht="21">
      <c r="A464" s="237">
        <v>19.059999999999999</v>
      </c>
      <c r="B464" s="168">
        <v>71</v>
      </c>
      <c r="C464" s="49"/>
      <c r="D464" s="238">
        <v>17.22</v>
      </c>
      <c r="E464" s="167">
        <v>65</v>
      </c>
      <c r="G464" s="228">
        <v>19.510000000000002</v>
      </c>
      <c r="H464" s="158">
        <v>77</v>
      </c>
      <c r="I464" s="159"/>
      <c r="J464" s="229">
        <v>14.37</v>
      </c>
      <c r="K464" s="160">
        <v>69</v>
      </c>
      <c r="M464" s="228">
        <v>22.11</v>
      </c>
      <c r="N464" s="158">
        <v>80</v>
      </c>
      <c r="O464" s="159"/>
      <c r="P464" s="229">
        <v>15.22</v>
      </c>
      <c r="Q464" s="160">
        <v>73</v>
      </c>
      <c r="S464" s="228">
        <v>18.41</v>
      </c>
      <c r="T464" s="158">
        <v>69</v>
      </c>
      <c r="U464" s="181"/>
      <c r="V464" s="229">
        <v>17.12</v>
      </c>
      <c r="W464" s="160">
        <v>76</v>
      </c>
    </row>
    <row r="465" spans="1:23" ht="21">
      <c r="A465" s="237">
        <v>19.07</v>
      </c>
      <c r="B465" s="168">
        <v>71</v>
      </c>
      <c r="C465" s="49"/>
      <c r="D465" s="238">
        <v>17.23</v>
      </c>
      <c r="E465" s="167">
        <v>65</v>
      </c>
      <c r="G465" s="228">
        <v>19.52</v>
      </c>
      <c r="H465" s="158">
        <v>77</v>
      </c>
      <c r="I465" s="159"/>
      <c r="J465" s="229">
        <v>14.38</v>
      </c>
      <c r="K465" s="160">
        <v>69</v>
      </c>
      <c r="M465" s="228">
        <v>22.12</v>
      </c>
      <c r="N465" s="158">
        <v>80</v>
      </c>
      <c r="O465" s="159"/>
      <c r="P465" s="229">
        <v>15.23</v>
      </c>
      <c r="Q465" s="160">
        <v>73</v>
      </c>
      <c r="S465" s="228">
        <v>18.420000000000002</v>
      </c>
      <c r="T465" s="158">
        <v>69</v>
      </c>
      <c r="U465" s="181"/>
      <c r="V465" s="229">
        <v>17.13</v>
      </c>
      <c r="W465" s="160">
        <v>76</v>
      </c>
    </row>
    <row r="466" spans="1:23" ht="21">
      <c r="A466" s="237">
        <v>19.079999999999998</v>
      </c>
      <c r="B466" s="168">
        <v>71</v>
      </c>
      <c r="C466" s="49"/>
      <c r="D466" s="238">
        <v>17.239999999999998</v>
      </c>
      <c r="E466" s="167">
        <v>65</v>
      </c>
      <c r="G466" s="228">
        <v>19.53</v>
      </c>
      <c r="H466" s="158">
        <v>77</v>
      </c>
      <c r="I466" s="159"/>
      <c r="J466" s="229">
        <v>14.39</v>
      </c>
      <c r="K466" s="160">
        <v>69</v>
      </c>
      <c r="M466" s="228">
        <v>22.13</v>
      </c>
      <c r="N466" s="158">
        <v>80</v>
      </c>
      <c r="O466" s="159"/>
      <c r="P466" s="229">
        <v>15.24</v>
      </c>
      <c r="Q466" s="160">
        <v>73</v>
      </c>
      <c r="S466" s="228">
        <v>18.43</v>
      </c>
      <c r="T466" s="158">
        <v>69</v>
      </c>
      <c r="U466" s="181"/>
      <c r="V466" s="229">
        <v>17.14</v>
      </c>
      <c r="W466" s="160">
        <v>76</v>
      </c>
    </row>
    <row r="467" spans="1:23" ht="21">
      <c r="A467" s="237">
        <v>19.09</v>
      </c>
      <c r="B467" s="168">
        <v>71</v>
      </c>
      <c r="C467" s="49"/>
      <c r="D467" s="238">
        <v>17.25</v>
      </c>
      <c r="E467" s="167">
        <v>65</v>
      </c>
      <c r="G467" s="228">
        <v>19.54</v>
      </c>
      <c r="H467" s="158">
        <v>77</v>
      </c>
      <c r="I467" s="159"/>
      <c r="J467" s="229">
        <v>14.4</v>
      </c>
      <c r="K467" s="160">
        <v>69</v>
      </c>
      <c r="M467" s="228">
        <v>22.14</v>
      </c>
      <c r="N467" s="158">
        <v>80</v>
      </c>
      <c r="O467" s="159"/>
      <c r="P467" s="229">
        <v>15.25</v>
      </c>
      <c r="Q467" s="160">
        <v>73</v>
      </c>
      <c r="S467" s="228">
        <v>18.440000000000001</v>
      </c>
      <c r="T467" s="158">
        <v>68</v>
      </c>
      <c r="U467" s="181"/>
      <c r="V467" s="229">
        <v>17.149999999999999</v>
      </c>
      <c r="W467" s="160">
        <v>76</v>
      </c>
    </row>
    <row r="468" spans="1:23" ht="21">
      <c r="A468" s="237">
        <v>19.100000000000001</v>
      </c>
      <c r="B468" s="168">
        <v>71</v>
      </c>
      <c r="C468" s="49"/>
      <c r="D468" s="238">
        <v>17.260000000000002</v>
      </c>
      <c r="E468" s="167">
        <v>64</v>
      </c>
      <c r="G468" s="228">
        <v>19.55</v>
      </c>
      <c r="H468" s="158">
        <v>77</v>
      </c>
      <c r="I468" s="159"/>
      <c r="J468" s="229">
        <v>14.41</v>
      </c>
      <c r="K468" s="160">
        <v>69</v>
      </c>
      <c r="M468" s="228">
        <v>22.15</v>
      </c>
      <c r="N468" s="158">
        <v>80</v>
      </c>
      <c r="O468" s="159"/>
      <c r="P468" s="229">
        <v>15.26</v>
      </c>
      <c r="Q468" s="160">
        <v>73</v>
      </c>
      <c r="S468" s="228">
        <v>18.45</v>
      </c>
      <c r="T468" s="158">
        <v>68</v>
      </c>
      <c r="U468" s="181"/>
      <c r="V468" s="229">
        <v>17.16</v>
      </c>
      <c r="W468" s="160">
        <v>76</v>
      </c>
    </row>
    <row r="469" spans="1:23" ht="21">
      <c r="A469" s="237">
        <v>19.11</v>
      </c>
      <c r="B469" s="168">
        <v>71</v>
      </c>
      <c r="C469" s="49"/>
      <c r="D469" s="238">
        <v>17.27</v>
      </c>
      <c r="E469" s="167">
        <v>64</v>
      </c>
      <c r="G469" s="228">
        <v>19.559999999999999</v>
      </c>
      <c r="H469" s="158">
        <v>77</v>
      </c>
      <c r="I469" s="159"/>
      <c r="J469" s="229">
        <v>14.42</v>
      </c>
      <c r="K469" s="160">
        <v>69</v>
      </c>
      <c r="M469" s="228">
        <v>22.16</v>
      </c>
      <c r="N469" s="158">
        <v>80</v>
      </c>
      <c r="O469" s="159"/>
      <c r="P469" s="229">
        <v>15.27</v>
      </c>
      <c r="Q469" s="160">
        <v>73</v>
      </c>
      <c r="S469" s="228">
        <v>18.46</v>
      </c>
      <c r="T469" s="158">
        <v>68</v>
      </c>
      <c r="U469" s="181"/>
      <c r="V469" s="229">
        <v>17.170000000000002</v>
      </c>
      <c r="W469" s="160">
        <v>76</v>
      </c>
    </row>
    <row r="470" spans="1:23" ht="21">
      <c r="A470" s="237">
        <v>19.12</v>
      </c>
      <c r="B470" s="168">
        <v>70</v>
      </c>
      <c r="C470" s="49"/>
      <c r="D470" s="238">
        <v>17.28</v>
      </c>
      <c r="E470" s="167">
        <v>64</v>
      </c>
      <c r="G470" s="228">
        <v>19.57</v>
      </c>
      <c r="H470" s="158">
        <v>77</v>
      </c>
      <c r="I470" s="159"/>
      <c r="J470" s="229">
        <v>14.43</v>
      </c>
      <c r="K470" s="160">
        <v>69</v>
      </c>
      <c r="M470" s="228">
        <v>22.17</v>
      </c>
      <c r="N470" s="158">
        <v>80</v>
      </c>
      <c r="O470" s="159"/>
      <c r="P470" s="229">
        <v>15.28</v>
      </c>
      <c r="Q470" s="160">
        <v>73</v>
      </c>
      <c r="S470" s="228">
        <v>18.47</v>
      </c>
      <c r="T470" s="158">
        <v>68</v>
      </c>
      <c r="U470" s="181"/>
      <c r="V470" s="229">
        <v>17.18</v>
      </c>
      <c r="W470" s="160">
        <v>76</v>
      </c>
    </row>
    <row r="471" spans="1:23" ht="21">
      <c r="A471" s="237">
        <v>19.13</v>
      </c>
      <c r="B471" s="168">
        <v>70</v>
      </c>
      <c r="C471" s="49"/>
      <c r="D471" s="238">
        <v>17.29</v>
      </c>
      <c r="E471" s="167">
        <v>64</v>
      </c>
      <c r="G471" s="228">
        <v>19.579999999999998</v>
      </c>
      <c r="H471" s="158">
        <v>77</v>
      </c>
      <c r="I471" s="159"/>
      <c r="J471" s="229">
        <v>14.44</v>
      </c>
      <c r="K471" s="160">
        <v>69</v>
      </c>
      <c r="M471" s="228">
        <v>22.18</v>
      </c>
      <c r="N471" s="158">
        <v>80</v>
      </c>
      <c r="O471" s="159"/>
      <c r="P471" s="229">
        <v>15.29</v>
      </c>
      <c r="Q471" s="160">
        <v>72</v>
      </c>
      <c r="S471" s="228">
        <v>18.48</v>
      </c>
      <c r="T471" s="158">
        <v>68</v>
      </c>
      <c r="U471" s="181"/>
      <c r="V471" s="229">
        <v>17.190000000000001</v>
      </c>
      <c r="W471" s="160">
        <v>76</v>
      </c>
    </row>
    <row r="472" spans="1:23" ht="21">
      <c r="A472" s="237">
        <v>19.14</v>
      </c>
      <c r="B472" s="168">
        <v>70</v>
      </c>
      <c r="C472" s="49"/>
      <c r="D472" s="238">
        <v>17.3</v>
      </c>
      <c r="E472" s="167">
        <v>64</v>
      </c>
      <c r="G472" s="228">
        <v>19.59</v>
      </c>
      <c r="H472" s="158">
        <v>77</v>
      </c>
      <c r="I472" s="159"/>
      <c r="J472" s="229">
        <v>14.45</v>
      </c>
      <c r="K472" s="160">
        <v>69</v>
      </c>
      <c r="M472" s="228">
        <v>22.19</v>
      </c>
      <c r="N472" s="158">
        <v>80</v>
      </c>
      <c r="O472" s="159"/>
      <c r="P472" s="229">
        <v>15.3</v>
      </c>
      <c r="Q472" s="160">
        <v>72</v>
      </c>
      <c r="S472" s="228">
        <v>18.489999999999998</v>
      </c>
      <c r="T472" s="158">
        <v>68</v>
      </c>
      <c r="U472" s="181"/>
      <c r="V472" s="229">
        <v>17.2</v>
      </c>
      <c r="W472" s="160">
        <v>76</v>
      </c>
    </row>
    <row r="473" spans="1:23" ht="21">
      <c r="A473" s="237">
        <v>19.149999999999999</v>
      </c>
      <c r="B473" s="168">
        <v>70</v>
      </c>
      <c r="C473" s="49"/>
      <c r="D473" s="238">
        <v>17.309999999999999</v>
      </c>
      <c r="E473" s="167">
        <v>64</v>
      </c>
      <c r="G473" s="228">
        <v>20</v>
      </c>
      <c r="H473" s="158">
        <v>77</v>
      </c>
      <c r="I473" s="159"/>
      <c r="J473" s="229">
        <v>14.46</v>
      </c>
      <c r="K473" s="160">
        <v>69</v>
      </c>
      <c r="M473" s="228">
        <v>22.2</v>
      </c>
      <c r="N473" s="158">
        <v>80</v>
      </c>
      <c r="O473" s="159"/>
      <c r="P473" s="229">
        <v>15.31</v>
      </c>
      <c r="Q473" s="160">
        <v>72</v>
      </c>
      <c r="S473" s="228">
        <v>18.5</v>
      </c>
      <c r="T473" s="158">
        <v>68</v>
      </c>
      <c r="U473" s="181"/>
      <c r="V473" s="229">
        <v>17.21</v>
      </c>
      <c r="W473" s="160">
        <v>76</v>
      </c>
    </row>
    <row r="474" spans="1:23" ht="21">
      <c r="A474" s="237">
        <v>19.16</v>
      </c>
      <c r="B474" s="168">
        <v>70</v>
      </c>
      <c r="C474" s="49"/>
      <c r="D474" s="238">
        <v>17.32</v>
      </c>
      <c r="E474" s="167">
        <v>64</v>
      </c>
      <c r="G474" s="228">
        <v>20.010000000000002</v>
      </c>
      <c r="H474" s="158">
        <v>77</v>
      </c>
      <c r="I474" s="159"/>
      <c r="J474" s="229">
        <v>14.47</v>
      </c>
      <c r="K474" s="160">
        <v>69</v>
      </c>
      <c r="M474" s="228">
        <v>22.21</v>
      </c>
      <c r="N474" s="158">
        <v>80</v>
      </c>
      <c r="O474" s="159"/>
      <c r="P474" s="229">
        <v>15.32</v>
      </c>
      <c r="Q474" s="160">
        <v>72</v>
      </c>
      <c r="S474" s="228">
        <v>18.510000000000002</v>
      </c>
      <c r="T474" s="158">
        <v>68</v>
      </c>
      <c r="U474" s="181"/>
      <c r="V474" s="229">
        <v>17.22</v>
      </c>
      <c r="W474" s="160">
        <v>76</v>
      </c>
    </row>
    <row r="475" spans="1:23" ht="21">
      <c r="A475" s="237">
        <v>19.170000000000002</v>
      </c>
      <c r="B475" s="168">
        <v>70</v>
      </c>
      <c r="C475" s="49"/>
      <c r="D475" s="238">
        <v>17.329999999999998</v>
      </c>
      <c r="E475" s="167">
        <v>64</v>
      </c>
      <c r="G475" s="228">
        <v>20.02</v>
      </c>
      <c r="H475" s="158">
        <v>77</v>
      </c>
      <c r="I475" s="159"/>
      <c r="J475" s="229">
        <v>14.48</v>
      </c>
      <c r="K475" s="160">
        <v>69</v>
      </c>
      <c r="M475" s="228">
        <v>22.22</v>
      </c>
      <c r="N475" s="158">
        <v>80</v>
      </c>
      <c r="O475" s="159"/>
      <c r="P475" s="229">
        <v>15.33</v>
      </c>
      <c r="Q475" s="160">
        <v>72</v>
      </c>
      <c r="S475" s="228">
        <v>18.52</v>
      </c>
      <c r="T475" s="158">
        <v>68</v>
      </c>
      <c r="U475" s="181"/>
      <c r="V475" s="229">
        <v>17.23</v>
      </c>
      <c r="W475" s="160">
        <v>76</v>
      </c>
    </row>
    <row r="476" spans="1:23" ht="21">
      <c r="A476" s="237">
        <v>19.18</v>
      </c>
      <c r="B476" s="168">
        <v>70</v>
      </c>
      <c r="C476" s="49"/>
      <c r="D476" s="238">
        <v>17.34</v>
      </c>
      <c r="E476" s="167">
        <v>64</v>
      </c>
      <c r="G476" s="228">
        <v>20.03</v>
      </c>
      <c r="H476" s="158">
        <v>77</v>
      </c>
      <c r="I476" s="159"/>
      <c r="J476" s="229">
        <v>14.49</v>
      </c>
      <c r="K476" s="160">
        <v>69</v>
      </c>
      <c r="M476" s="228">
        <v>22.23</v>
      </c>
      <c r="N476" s="158">
        <v>80</v>
      </c>
      <c r="O476" s="159"/>
      <c r="P476" s="229">
        <v>15.34</v>
      </c>
      <c r="Q476" s="160">
        <v>72</v>
      </c>
      <c r="S476" s="228">
        <v>18.53</v>
      </c>
      <c r="T476" s="158">
        <v>68</v>
      </c>
      <c r="U476" s="181"/>
      <c r="V476" s="229">
        <v>17.239999999999998</v>
      </c>
      <c r="W476" s="160">
        <v>76</v>
      </c>
    </row>
    <row r="477" spans="1:23" ht="21">
      <c r="A477" s="237">
        <v>19.190000000000001</v>
      </c>
      <c r="B477" s="168">
        <v>70</v>
      </c>
      <c r="C477" s="49"/>
      <c r="D477" s="238">
        <v>17.350000000000001</v>
      </c>
      <c r="E477" s="167">
        <v>64</v>
      </c>
      <c r="G477" s="228">
        <v>20.04</v>
      </c>
      <c r="H477" s="158">
        <v>77</v>
      </c>
      <c r="I477" s="159"/>
      <c r="J477" s="229">
        <v>14.5</v>
      </c>
      <c r="K477" s="160">
        <v>69</v>
      </c>
      <c r="M477" s="228">
        <v>22.24</v>
      </c>
      <c r="N477" s="158">
        <v>80</v>
      </c>
      <c r="O477" s="159"/>
      <c r="P477" s="229">
        <v>15.35</v>
      </c>
      <c r="Q477" s="160">
        <v>72</v>
      </c>
      <c r="S477" s="228">
        <v>18.54</v>
      </c>
      <c r="T477" s="158">
        <v>68</v>
      </c>
      <c r="U477" s="181"/>
      <c r="V477" s="229">
        <v>17.25</v>
      </c>
      <c r="W477" s="160">
        <v>76</v>
      </c>
    </row>
    <row r="478" spans="1:23" ht="21">
      <c r="A478" s="237">
        <v>19.2</v>
      </c>
      <c r="B478" s="168">
        <v>70</v>
      </c>
      <c r="C478" s="49"/>
      <c r="D478" s="238">
        <v>17.36</v>
      </c>
      <c r="E478" s="167">
        <v>64</v>
      </c>
      <c r="G478" s="228">
        <v>20.05</v>
      </c>
      <c r="H478" s="158">
        <v>77</v>
      </c>
      <c r="I478" s="159"/>
      <c r="J478" s="229">
        <v>14.51</v>
      </c>
      <c r="K478" s="160">
        <v>69</v>
      </c>
      <c r="M478" s="228">
        <v>22.25</v>
      </c>
      <c r="N478" s="158">
        <v>80</v>
      </c>
      <c r="O478" s="159"/>
      <c r="P478" s="229">
        <v>15.36</v>
      </c>
      <c r="Q478" s="160">
        <v>72</v>
      </c>
      <c r="S478" s="228">
        <v>18.55</v>
      </c>
      <c r="T478" s="158">
        <v>68</v>
      </c>
      <c r="U478" s="181"/>
      <c r="V478" s="229">
        <v>17.260000000000002</v>
      </c>
      <c r="W478" s="160">
        <v>76</v>
      </c>
    </row>
    <row r="479" spans="1:23" ht="21">
      <c r="A479" s="237">
        <v>19.21</v>
      </c>
      <c r="B479" s="168">
        <v>70</v>
      </c>
      <c r="C479" s="49"/>
      <c r="D479" s="238">
        <v>17.37</v>
      </c>
      <c r="E479" s="167">
        <v>64</v>
      </c>
      <c r="G479" s="228">
        <v>20.059999999999999</v>
      </c>
      <c r="H479" s="158">
        <v>76</v>
      </c>
      <c r="I479" s="159"/>
      <c r="J479" s="229">
        <v>14.52</v>
      </c>
      <c r="K479" s="160">
        <v>69</v>
      </c>
      <c r="M479" s="228">
        <v>22.26</v>
      </c>
      <c r="N479" s="158">
        <v>80</v>
      </c>
      <c r="O479" s="159"/>
      <c r="P479" s="229">
        <v>15.37</v>
      </c>
      <c r="Q479" s="160">
        <v>72</v>
      </c>
      <c r="S479" s="228">
        <v>18.559999999999999</v>
      </c>
      <c r="T479" s="158">
        <v>68</v>
      </c>
      <c r="U479" s="181"/>
      <c r="V479" s="229">
        <v>17.27</v>
      </c>
      <c r="W479" s="160">
        <v>76</v>
      </c>
    </row>
    <row r="480" spans="1:23" ht="21">
      <c r="A480" s="237">
        <v>19.22</v>
      </c>
      <c r="B480" s="168">
        <v>70</v>
      </c>
      <c r="C480" s="49"/>
      <c r="D480" s="238">
        <v>17.38</v>
      </c>
      <c r="E480" s="167">
        <v>64</v>
      </c>
      <c r="G480" s="228">
        <v>20.07</v>
      </c>
      <c r="H480" s="158">
        <v>76</v>
      </c>
      <c r="I480" s="159"/>
      <c r="J480" s="229">
        <v>14.53</v>
      </c>
      <c r="K480" s="160">
        <v>69</v>
      </c>
      <c r="M480" s="228">
        <v>22.27</v>
      </c>
      <c r="N480" s="158">
        <v>80</v>
      </c>
      <c r="O480" s="159"/>
      <c r="P480" s="229">
        <v>15.38</v>
      </c>
      <c r="Q480" s="160">
        <v>72</v>
      </c>
      <c r="S480" s="228">
        <v>18.57</v>
      </c>
      <c r="T480" s="158">
        <v>68</v>
      </c>
      <c r="U480" s="181"/>
      <c r="V480" s="229">
        <v>17.28</v>
      </c>
      <c r="W480" s="160">
        <v>76</v>
      </c>
    </row>
    <row r="481" spans="1:23" ht="21">
      <c r="A481" s="237">
        <v>19.23</v>
      </c>
      <c r="B481" s="168">
        <v>70</v>
      </c>
      <c r="C481" s="49"/>
      <c r="D481" s="238">
        <v>17.39</v>
      </c>
      <c r="E481" s="167">
        <v>64</v>
      </c>
      <c r="G481" s="228">
        <v>20.079999999999998</v>
      </c>
      <c r="H481" s="158">
        <v>76</v>
      </c>
      <c r="I481" s="159"/>
      <c r="J481" s="229">
        <v>14.54</v>
      </c>
      <c r="K481" s="160">
        <v>69</v>
      </c>
      <c r="M481" s="228">
        <v>22.28</v>
      </c>
      <c r="N481" s="158">
        <v>80</v>
      </c>
      <c r="O481" s="159"/>
      <c r="P481" s="229">
        <v>15.39</v>
      </c>
      <c r="Q481" s="160">
        <v>72</v>
      </c>
      <c r="S481" s="228">
        <v>18.579999999999998</v>
      </c>
      <c r="T481" s="158">
        <v>68</v>
      </c>
      <c r="U481" s="181"/>
      <c r="V481" s="229">
        <v>17.29</v>
      </c>
      <c r="W481" s="160">
        <v>76</v>
      </c>
    </row>
    <row r="482" spans="1:23" ht="21">
      <c r="A482" s="237">
        <v>19.239999999999998</v>
      </c>
      <c r="B482" s="168">
        <v>70</v>
      </c>
      <c r="C482" s="49"/>
      <c r="D482" s="238">
        <v>17.399999999999999</v>
      </c>
      <c r="E482" s="167">
        <v>64</v>
      </c>
      <c r="G482" s="228">
        <v>20.09</v>
      </c>
      <c r="H482" s="158">
        <v>76</v>
      </c>
      <c r="I482" s="159"/>
      <c r="J482" s="229">
        <v>14.55</v>
      </c>
      <c r="K482" s="160">
        <v>69</v>
      </c>
      <c r="M482" s="228">
        <v>22.29</v>
      </c>
      <c r="N482" s="158">
        <v>80</v>
      </c>
      <c r="O482" s="159"/>
      <c r="P482" s="229">
        <v>15.4</v>
      </c>
      <c r="Q482" s="160">
        <v>72</v>
      </c>
      <c r="S482" s="228">
        <v>18.59</v>
      </c>
      <c r="T482" s="158">
        <v>68</v>
      </c>
      <c r="U482" s="181"/>
      <c r="V482" s="229">
        <v>17.3</v>
      </c>
      <c r="W482" s="160">
        <v>76</v>
      </c>
    </row>
    <row r="483" spans="1:23" ht="21">
      <c r="A483" s="237">
        <v>19.25</v>
      </c>
      <c r="B483" s="168">
        <v>70</v>
      </c>
      <c r="C483" s="49"/>
      <c r="D483" s="238">
        <v>17.41</v>
      </c>
      <c r="E483" s="167">
        <v>64</v>
      </c>
      <c r="G483" s="228">
        <v>20.100000000000001</v>
      </c>
      <c r="H483" s="158">
        <v>76</v>
      </c>
      <c r="I483" s="159"/>
      <c r="J483" s="229">
        <v>14.56</v>
      </c>
      <c r="K483" s="160">
        <v>68</v>
      </c>
      <c r="M483" s="228">
        <v>22.3</v>
      </c>
      <c r="N483" s="158">
        <v>80</v>
      </c>
      <c r="O483" s="159"/>
      <c r="P483" s="229">
        <v>15.41</v>
      </c>
      <c r="Q483" s="160">
        <v>72</v>
      </c>
      <c r="S483" s="228">
        <v>19</v>
      </c>
      <c r="T483" s="158">
        <v>68</v>
      </c>
      <c r="U483" s="181"/>
      <c r="V483" s="229">
        <v>17.309999999999999</v>
      </c>
      <c r="W483" s="160">
        <v>76</v>
      </c>
    </row>
    <row r="484" spans="1:23" ht="21">
      <c r="A484" s="237">
        <v>19.260000000000002</v>
      </c>
      <c r="B484" s="168">
        <v>70</v>
      </c>
      <c r="C484" s="49"/>
      <c r="D484" s="238">
        <v>17.420000000000002</v>
      </c>
      <c r="E484" s="167">
        <v>64</v>
      </c>
      <c r="G484" s="228">
        <v>20.11</v>
      </c>
      <c r="H484" s="158">
        <v>76</v>
      </c>
      <c r="I484" s="159"/>
      <c r="J484" s="229">
        <v>14.57</v>
      </c>
      <c r="K484" s="160">
        <v>68</v>
      </c>
      <c r="M484" s="228">
        <v>22.31</v>
      </c>
      <c r="N484" s="158">
        <v>79</v>
      </c>
      <c r="O484" s="159"/>
      <c r="P484" s="229">
        <v>15.42</v>
      </c>
      <c r="Q484" s="160">
        <v>72</v>
      </c>
      <c r="S484" s="228">
        <v>19.010000000000002</v>
      </c>
      <c r="T484" s="158">
        <v>68</v>
      </c>
      <c r="U484" s="181"/>
      <c r="V484" s="229">
        <v>17.32</v>
      </c>
      <c r="W484" s="160">
        <v>76</v>
      </c>
    </row>
    <row r="485" spans="1:23" ht="21">
      <c r="A485" s="237">
        <v>19.27</v>
      </c>
      <c r="B485" s="168">
        <v>70</v>
      </c>
      <c r="C485" s="49"/>
      <c r="D485" s="238">
        <v>17.43</v>
      </c>
      <c r="E485" s="167">
        <v>64</v>
      </c>
      <c r="G485" s="228">
        <v>20.12</v>
      </c>
      <c r="H485" s="158">
        <v>76</v>
      </c>
      <c r="I485" s="159"/>
      <c r="J485" s="229">
        <v>14.58</v>
      </c>
      <c r="K485" s="160">
        <v>68</v>
      </c>
      <c r="M485" s="228">
        <v>22.32</v>
      </c>
      <c r="N485" s="158">
        <v>79</v>
      </c>
      <c r="O485" s="159"/>
      <c r="P485" s="229">
        <v>15.43</v>
      </c>
      <c r="Q485" s="160">
        <v>72</v>
      </c>
      <c r="S485" s="228">
        <v>19.02</v>
      </c>
      <c r="T485" s="158">
        <v>68</v>
      </c>
      <c r="U485" s="181"/>
      <c r="V485" s="229">
        <v>17.329999999999998</v>
      </c>
      <c r="W485" s="160">
        <v>76</v>
      </c>
    </row>
    <row r="486" spans="1:23" ht="21">
      <c r="A486" s="237">
        <v>19.28</v>
      </c>
      <c r="B486" s="168">
        <v>70</v>
      </c>
      <c r="C486" s="49"/>
      <c r="D486" s="238">
        <v>17.440000000000001</v>
      </c>
      <c r="E486" s="167">
        <v>64</v>
      </c>
      <c r="G486" s="228">
        <v>20.13</v>
      </c>
      <c r="H486" s="158">
        <v>76</v>
      </c>
      <c r="I486" s="159"/>
      <c r="J486" s="229">
        <v>14.59</v>
      </c>
      <c r="K486" s="160">
        <v>68</v>
      </c>
      <c r="M486" s="228">
        <v>22.33</v>
      </c>
      <c r="N486" s="158">
        <v>79</v>
      </c>
      <c r="O486" s="159"/>
      <c r="P486" s="229">
        <v>15.44</v>
      </c>
      <c r="Q486" s="160">
        <v>72</v>
      </c>
      <c r="S486" s="228">
        <v>19.03</v>
      </c>
      <c r="T486" s="158">
        <v>67</v>
      </c>
      <c r="U486" s="181"/>
      <c r="V486" s="229">
        <v>17.34</v>
      </c>
      <c r="W486" s="160">
        <v>76</v>
      </c>
    </row>
    <row r="487" spans="1:23" ht="21">
      <c r="A487" s="237">
        <v>19.29</v>
      </c>
      <c r="B487" s="168">
        <v>70</v>
      </c>
      <c r="C487" s="49"/>
      <c r="D487" s="238">
        <v>17.45</v>
      </c>
      <c r="E487" s="167">
        <v>63</v>
      </c>
      <c r="G487" s="228">
        <v>20.14</v>
      </c>
      <c r="H487" s="158">
        <v>76</v>
      </c>
      <c r="I487" s="159"/>
      <c r="J487" s="229">
        <v>15</v>
      </c>
      <c r="K487" s="160">
        <v>68</v>
      </c>
      <c r="M487" s="228">
        <v>22.34</v>
      </c>
      <c r="N487" s="158">
        <v>79</v>
      </c>
      <c r="O487" s="159"/>
      <c r="P487" s="229">
        <v>15.45</v>
      </c>
      <c r="Q487" s="160">
        <v>72</v>
      </c>
      <c r="S487" s="228">
        <v>19.04</v>
      </c>
      <c r="T487" s="158">
        <v>67</v>
      </c>
      <c r="U487" s="181"/>
      <c r="V487" s="229">
        <v>17.350000000000001</v>
      </c>
      <c r="W487" s="160">
        <v>76</v>
      </c>
    </row>
    <row r="488" spans="1:23" ht="21">
      <c r="A488" s="237">
        <v>19.3</v>
      </c>
      <c r="B488" s="168">
        <v>70</v>
      </c>
      <c r="C488" s="49"/>
      <c r="D488" s="238">
        <v>17.46</v>
      </c>
      <c r="E488" s="167">
        <v>63</v>
      </c>
      <c r="G488" s="228">
        <v>20.149999999999999</v>
      </c>
      <c r="H488" s="158">
        <v>76</v>
      </c>
      <c r="I488" s="159"/>
      <c r="J488" s="229">
        <v>15.01</v>
      </c>
      <c r="K488" s="160">
        <v>68</v>
      </c>
      <c r="M488" s="228">
        <v>22.35</v>
      </c>
      <c r="N488" s="158">
        <v>79</v>
      </c>
      <c r="O488" s="159"/>
      <c r="P488" s="229">
        <v>15.46</v>
      </c>
      <c r="Q488" s="160">
        <v>72</v>
      </c>
      <c r="S488" s="228">
        <v>19.05</v>
      </c>
      <c r="T488" s="158">
        <v>67</v>
      </c>
      <c r="U488" s="181"/>
      <c r="V488" s="229">
        <v>17.36</v>
      </c>
      <c r="W488" s="160">
        <v>76</v>
      </c>
    </row>
    <row r="489" spans="1:23" ht="21">
      <c r="A489" s="237">
        <v>19.309999999999999</v>
      </c>
      <c r="B489" s="168">
        <v>70</v>
      </c>
      <c r="C489" s="49"/>
      <c r="D489" s="238">
        <v>17.47</v>
      </c>
      <c r="E489" s="167">
        <v>63</v>
      </c>
      <c r="G489" s="228">
        <v>20.16</v>
      </c>
      <c r="H489" s="158">
        <v>76</v>
      </c>
      <c r="I489" s="159"/>
      <c r="J489" s="229">
        <v>15.02</v>
      </c>
      <c r="K489" s="160">
        <v>68</v>
      </c>
      <c r="M489" s="228">
        <v>22.36</v>
      </c>
      <c r="N489" s="158">
        <v>79</v>
      </c>
      <c r="O489" s="159"/>
      <c r="P489" s="229">
        <v>15.47</v>
      </c>
      <c r="Q489" s="160">
        <v>72</v>
      </c>
      <c r="S489" s="228">
        <v>19.059999999999999</v>
      </c>
      <c r="T489" s="158">
        <v>67</v>
      </c>
      <c r="U489" s="181"/>
      <c r="V489" s="229">
        <v>17.37</v>
      </c>
      <c r="W489" s="160">
        <v>75</v>
      </c>
    </row>
    <row r="490" spans="1:23" ht="21">
      <c r="A490" s="237">
        <v>19.32</v>
      </c>
      <c r="B490" s="168">
        <v>70</v>
      </c>
      <c r="C490" s="49"/>
      <c r="D490" s="238">
        <v>17.48</v>
      </c>
      <c r="E490" s="167">
        <v>63</v>
      </c>
      <c r="G490" s="228">
        <v>20.170000000000002</v>
      </c>
      <c r="H490" s="158">
        <v>76</v>
      </c>
      <c r="I490" s="159"/>
      <c r="J490" s="229">
        <v>15.03</v>
      </c>
      <c r="K490" s="160">
        <v>68</v>
      </c>
      <c r="M490" s="228">
        <v>22.37</v>
      </c>
      <c r="N490" s="158">
        <v>79</v>
      </c>
      <c r="O490" s="159"/>
      <c r="P490" s="229">
        <v>15.48</v>
      </c>
      <c r="Q490" s="160">
        <v>72</v>
      </c>
      <c r="S490" s="228">
        <v>19.07</v>
      </c>
      <c r="T490" s="158">
        <v>67</v>
      </c>
      <c r="U490" s="181"/>
      <c r="V490" s="229">
        <v>17.38</v>
      </c>
      <c r="W490" s="160">
        <v>75</v>
      </c>
    </row>
    <row r="491" spans="1:23" ht="21">
      <c r="A491" s="237">
        <v>19.329999999999998</v>
      </c>
      <c r="B491" s="168">
        <v>69</v>
      </c>
      <c r="C491" s="49"/>
      <c r="D491" s="238">
        <v>17.489999999999998</v>
      </c>
      <c r="E491" s="167">
        <v>63</v>
      </c>
      <c r="G491" s="228">
        <v>20.18</v>
      </c>
      <c r="H491" s="158">
        <v>76</v>
      </c>
      <c r="I491" s="159"/>
      <c r="J491" s="229">
        <v>15.04</v>
      </c>
      <c r="K491" s="160">
        <v>68</v>
      </c>
      <c r="M491" s="228">
        <v>22.38</v>
      </c>
      <c r="N491" s="158">
        <v>79</v>
      </c>
      <c r="O491" s="159"/>
      <c r="P491" s="229">
        <v>15.49</v>
      </c>
      <c r="Q491" s="160">
        <v>72</v>
      </c>
      <c r="S491" s="228">
        <v>19.079999999999998</v>
      </c>
      <c r="T491" s="158">
        <v>67</v>
      </c>
      <c r="U491" s="181"/>
      <c r="V491" s="229">
        <v>17.39</v>
      </c>
      <c r="W491" s="160">
        <v>75</v>
      </c>
    </row>
    <row r="492" spans="1:23" ht="21">
      <c r="A492" s="237">
        <v>19.34</v>
      </c>
      <c r="B492" s="168">
        <v>69</v>
      </c>
      <c r="C492" s="49"/>
      <c r="D492" s="238">
        <v>17.5</v>
      </c>
      <c r="E492" s="167">
        <v>63</v>
      </c>
      <c r="G492" s="228">
        <v>20.190000000000001</v>
      </c>
      <c r="H492" s="158">
        <v>76</v>
      </c>
      <c r="I492" s="159"/>
      <c r="J492" s="229">
        <v>15.05</v>
      </c>
      <c r="K492" s="160">
        <v>68</v>
      </c>
      <c r="M492" s="228">
        <v>22.39</v>
      </c>
      <c r="N492" s="158">
        <v>79</v>
      </c>
      <c r="O492" s="159"/>
      <c r="P492" s="229">
        <v>15.5</v>
      </c>
      <c r="Q492" s="160">
        <v>72</v>
      </c>
      <c r="S492" s="228">
        <v>19.09</v>
      </c>
      <c r="T492" s="158">
        <v>67</v>
      </c>
      <c r="U492" s="181"/>
      <c r="V492" s="229">
        <v>17.399999999999999</v>
      </c>
      <c r="W492" s="160">
        <v>75</v>
      </c>
    </row>
    <row r="493" spans="1:23" ht="21">
      <c r="A493" s="237">
        <v>19.350000000000001</v>
      </c>
      <c r="B493" s="168">
        <v>69</v>
      </c>
      <c r="C493" s="49"/>
      <c r="D493" s="238">
        <v>17.510000000000002</v>
      </c>
      <c r="E493" s="167">
        <v>63</v>
      </c>
      <c r="G493" s="228">
        <v>20.2</v>
      </c>
      <c r="H493" s="158">
        <v>76</v>
      </c>
      <c r="I493" s="159"/>
      <c r="J493" s="229">
        <v>15.06</v>
      </c>
      <c r="K493" s="160">
        <v>68</v>
      </c>
      <c r="M493" s="228">
        <v>22.4</v>
      </c>
      <c r="N493" s="158">
        <v>79</v>
      </c>
      <c r="O493" s="159"/>
      <c r="P493" s="229">
        <v>15.51</v>
      </c>
      <c r="Q493" s="160">
        <v>72</v>
      </c>
      <c r="S493" s="228">
        <v>19.100000000000001</v>
      </c>
      <c r="T493" s="158">
        <v>67</v>
      </c>
      <c r="U493" s="181"/>
      <c r="V493" s="229">
        <v>17.41</v>
      </c>
      <c r="W493" s="160">
        <v>75</v>
      </c>
    </row>
    <row r="494" spans="1:23" ht="21">
      <c r="A494" s="237">
        <v>19.36</v>
      </c>
      <c r="B494" s="168">
        <v>69</v>
      </c>
      <c r="C494" s="49"/>
      <c r="D494" s="238">
        <v>17.52</v>
      </c>
      <c r="E494" s="167">
        <v>63</v>
      </c>
      <c r="G494" s="228">
        <v>20.21</v>
      </c>
      <c r="H494" s="158">
        <v>76</v>
      </c>
      <c r="I494" s="159"/>
      <c r="J494" s="229">
        <v>15.07</v>
      </c>
      <c r="K494" s="160">
        <v>68</v>
      </c>
      <c r="M494" s="228">
        <v>22.41</v>
      </c>
      <c r="N494" s="158">
        <v>79</v>
      </c>
      <c r="O494" s="159"/>
      <c r="P494" s="229">
        <v>15.52</v>
      </c>
      <c r="Q494" s="160">
        <v>72</v>
      </c>
      <c r="S494" s="228">
        <v>19.11</v>
      </c>
      <c r="T494" s="158">
        <v>67</v>
      </c>
      <c r="U494" s="181"/>
      <c r="V494" s="229">
        <v>17.420000000000002</v>
      </c>
      <c r="W494" s="160">
        <v>75</v>
      </c>
    </row>
    <row r="495" spans="1:23" ht="21">
      <c r="A495" s="237">
        <v>19.37</v>
      </c>
      <c r="B495" s="168">
        <v>69</v>
      </c>
      <c r="C495" s="49"/>
      <c r="D495" s="238">
        <v>17.53</v>
      </c>
      <c r="E495" s="167">
        <v>63</v>
      </c>
      <c r="G495" s="228">
        <v>20.22</v>
      </c>
      <c r="H495" s="158">
        <v>76</v>
      </c>
      <c r="I495" s="159"/>
      <c r="J495" s="229">
        <v>15.08</v>
      </c>
      <c r="K495" s="160">
        <v>68</v>
      </c>
      <c r="M495" s="228">
        <v>22.42</v>
      </c>
      <c r="N495" s="158">
        <v>79</v>
      </c>
      <c r="O495" s="159"/>
      <c r="P495" s="229">
        <v>15.53</v>
      </c>
      <c r="Q495" s="160">
        <v>72</v>
      </c>
      <c r="S495" s="228">
        <v>19.12</v>
      </c>
      <c r="T495" s="158">
        <v>67</v>
      </c>
      <c r="U495" s="181"/>
      <c r="V495" s="229">
        <v>17.43</v>
      </c>
      <c r="W495" s="160">
        <v>75</v>
      </c>
    </row>
    <row r="496" spans="1:23" ht="21">
      <c r="A496" s="237">
        <v>19.38</v>
      </c>
      <c r="B496" s="168">
        <v>69</v>
      </c>
      <c r="C496" s="49"/>
      <c r="D496" s="238">
        <v>17.54</v>
      </c>
      <c r="E496" s="167">
        <v>63</v>
      </c>
      <c r="G496" s="228">
        <v>20.23</v>
      </c>
      <c r="H496" s="158">
        <v>76</v>
      </c>
      <c r="I496" s="159"/>
      <c r="J496" s="229">
        <v>15.09</v>
      </c>
      <c r="K496" s="160">
        <v>68</v>
      </c>
      <c r="M496" s="228">
        <v>22.43</v>
      </c>
      <c r="N496" s="158">
        <v>79</v>
      </c>
      <c r="O496" s="159"/>
      <c r="P496" s="229">
        <v>15.54</v>
      </c>
      <c r="Q496" s="160">
        <v>72</v>
      </c>
      <c r="S496" s="228">
        <v>19.13</v>
      </c>
      <c r="T496" s="158">
        <v>67</v>
      </c>
      <c r="U496" s="181"/>
      <c r="V496" s="229">
        <v>17.440000000000001</v>
      </c>
      <c r="W496" s="160">
        <v>75</v>
      </c>
    </row>
    <row r="497" spans="1:23" ht="21">
      <c r="A497" s="237">
        <v>19.39</v>
      </c>
      <c r="B497" s="168">
        <v>69</v>
      </c>
      <c r="C497" s="49"/>
      <c r="D497" s="238">
        <v>17.55</v>
      </c>
      <c r="E497" s="167">
        <v>63</v>
      </c>
      <c r="G497" s="228">
        <v>20.239999999999998</v>
      </c>
      <c r="H497" s="158">
        <v>76</v>
      </c>
      <c r="I497" s="159"/>
      <c r="J497" s="229">
        <v>15.1</v>
      </c>
      <c r="K497" s="160">
        <v>68</v>
      </c>
      <c r="M497" s="228">
        <v>22.44</v>
      </c>
      <c r="N497" s="158">
        <v>79</v>
      </c>
      <c r="O497" s="159"/>
      <c r="P497" s="229">
        <v>15.55</v>
      </c>
      <c r="Q497" s="160">
        <v>72</v>
      </c>
      <c r="S497" s="228">
        <v>19.14</v>
      </c>
      <c r="T497" s="158">
        <v>67</v>
      </c>
      <c r="U497" s="181"/>
      <c r="V497" s="229">
        <v>17.45</v>
      </c>
      <c r="W497" s="160">
        <v>75</v>
      </c>
    </row>
    <row r="498" spans="1:23" ht="21">
      <c r="A498" s="237">
        <v>19.399999999999999</v>
      </c>
      <c r="B498" s="168">
        <v>69</v>
      </c>
      <c r="C498" s="49"/>
      <c r="D498" s="238">
        <v>17.559999999999999</v>
      </c>
      <c r="E498" s="167">
        <v>63</v>
      </c>
      <c r="G498" s="228">
        <v>20.25</v>
      </c>
      <c r="H498" s="158">
        <v>76</v>
      </c>
      <c r="I498" s="159"/>
      <c r="J498" s="229">
        <v>15.11</v>
      </c>
      <c r="K498" s="160">
        <v>68</v>
      </c>
      <c r="M498" s="228">
        <v>22.45</v>
      </c>
      <c r="N498" s="158">
        <v>79</v>
      </c>
      <c r="O498" s="159"/>
      <c r="P498" s="229">
        <v>15.56</v>
      </c>
      <c r="Q498" s="160">
        <v>72</v>
      </c>
      <c r="S498" s="228">
        <v>19.149999999999999</v>
      </c>
      <c r="T498" s="158">
        <v>67</v>
      </c>
      <c r="U498" s="181"/>
      <c r="V498" s="229">
        <v>17.46</v>
      </c>
      <c r="W498" s="160">
        <v>75</v>
      </c>
    </row>
    <row r="499" spans="1:23" ht="21">
      <c r="A499" s="237">
        <v>19.41</v>
      </c>
      <c r="B499" s="168">
        <v>69</v>
      </c>
      <c r="C499" s="49"/>
      <c r="D499" s="238">
        <v>17.57</v>
      </c>
      <c r="E499" s="167">
        <v>63</v>
      </c>
      <c r="G499" s="228">
        <v>20.260000000000002</v>
      </c>
      <c r="H499" s="158">
        <v>76</v>
      </c>
      <c r="I499" s="159"/>
      <c r="J499" s="229">
        <v>15.12</v>
      </c>
      <c r="K499" s="160">
        <v>68</v>
      </c>
      <c r="M499" s="228">
        <v>22.46</v>
      </c>
      <c r="N499" s="158">
        <v>79</v>
      </c>
      <c r="O499" s="159"/>
      <c r="P499" s="229">
        <v>15.57</v>
      </c>
      <c r="Q499" s="160">
        <v>71</v>
      </c>
      <c r="S499" s="228">
        <v>19.16</v>
      </c>
      <c r="T499" s="158">
        <v>67</v>
      </c>
      <c r="U499" s="181"/>
      <c r="V499" s="229">
        <v>17.47</v>
      </c>
      <c r="W499" s="160">
        <v>75</v>
      </c>
    </row>
    <row r="500" spans="1:23" ht="21">
      <c r="A500" s="237">
        <v>19.420000000000002</v>
      </c>
      <c r="B500" s="168">
        <v>69</v>
      </c>
      <c r="C500" s="49"/>
      <c r="D500" s="238">
        <v>17.579999999999998</v>
      </c>
      <c r="E500" s="167">
        <v>63</v>
      </c>
      <c r="G500" s="228">
        <v>20.27</v>
      </c>
      <c r="H500" s="158">
        <v>76</v>
      </c>
      <c r="I500" s="159"/>
      <c r="J500" s="229">
        <v>15.13</v>
      </c>
      <c r="K500" s="160">
        <v>68</v>
      </c>
      <c r="M500" s="228">
        <v>22.47</v>
      </c>
      <c r="N500" s="158">
        <v>79</v>
      </c>
      <c r="O500" s="159"/>
      <c r="P500" s="229">
        <v>15.58</v>
      </c>
      <c r="Q500" s="160">
        <v>71</v>
      </c>
      <c r="S500" s="228">
        <v>19.170000000000002</v>
      </c>
      <c r="T500" s="158">
        <v>67</v>
      </c>
      <c r="U500" s="181"/>
      <c r="V500" s="229">
        <v>17.48</v>
      </c>
      <c r="W500" s="160">
        <v>75</v>
      </c>
    </row>
    <row r="501" spans="1:23" ht="21">
      <c r="A501" s="237">
        <v>19.43</v>
      </c>
      <c r="B501" s="168">
        <v>69</v>
      </c>
      <c r="C501" s="49"/>
      <c r="D501" s="238">
        <v>17.59</v>
      </c>
      <c r="E501" s="167">
        <v>63</v>
      </c>
      <c r="G501" s="228">
        <v>20.28</v>
      </c>
      <c r="H501" s="158">
        <v>76</v>
      </c>
      <c r="I501" s="159"/>
      <c r="J501" s="229">
        <v>15.14</v>
      </c>
      <c r="K501" s="160">
        <v>68</v>
      </c>
      <c r="M501" s="228">
        <v>22.48</v>
      </c>
      <c r="N501" s="158">
        <v>79</v>
      </c>
      <c r="O501" s="159"/>
      <c r="P501" s="229">
        <v>15.59</v>
      </c>
      <c r="Q501" s="160">
        <v>71</v>
      </c>
      <c r="S501" s="228">
        <v>19.18</v>
      </c>
      <c r="T501" s="158">
        <v>67</v>
      </c>
      <c r="U501" s="181"/>
      <c r="V501" s="229">
        <v>17.489999999999998</v>
      </c>
      <c r="W501" s="160">
        <v>75</v>
      </c>
    </row>
    <row r="502" spans="1:23" ht="21">
      <c r="A502" s="237">
        <v>19.440000000000001</v>
      </c>
      <c r="B502" s="168">
        <v>69</v>
      </c>
      <c r="C502" s="49"/>
      <c r="D502" s="238">
        <v>18</v>
      </c>
      <c r="E502" s="167">
        <v>63</v>
      </c>
      <c r="G502" s="228">
        <v>20.29</v>
      </c>
      <c r="H502" s="158">
        <v>76</v>
      </c>
      <c r="I502" s="159"/>
      <c r="J502" s="229">
        <v>15.15</v>
      </c>
      <c r="K502" s="160">
        <v>68</v>
      </c>
      <c r="M502" s="228">
        <v>22.49</v>
      </c>
      <c r="N502" s="158">
        <v>79</v>
      </c>
      <c r="O502" s="159"/>
      <c r="P502" s="229">
        <v>16</v>
      </c>
      <c r="Q502" s="160">
        <v>71</v>
      </c>
      <c r="S502" s="228">
        <v>19.190000000000001</v>
      </c>
      <c r="T502" s="158">
        <v>67</v>
      </c>
      <c r="U502" s="181"/>
      <c r="V502" s="229">
        <v>17.5</v>
      </c>
      <c r="W502" s="160">
        <v>75</v>
      </c>
    </row>
    <row r="503" spans="1:23" ht="21">
      <c r="A503" s="237">
        <v>19.45</v>
      </c>
      <c r="B503" s="168">
        <v>69</v>
      </c>
      <c r="C503" s="49"/>
      <c r="D503" s="238">
        <v>18.010000000000002</v>
      </c>
      <c r="E503" s="167">
        <v>63</v>
      </c>
      <c r="G503" s="228">
        <v>20.3</v>
      </c>
      <c r="H503" s="158">
        <v>76</v>
      </c>
      <c r="I503" s="159"/>
      <c r="J503" s="229">
        <v>15.16</v>
      </c>
      <c r="K503" s="160">
        <v>67</v>
      </c>
      <c r="M503" s="228">
        <v>22.5</v>
      </c>
      <c r="N503" s="158">
        <v>79</v>
      </c>
      <c r="O503" s="159"/>
      <c r="P503" s="229">
        <v>16.010000000000002</v>
      </c>
      <c r="Q503" s="160">
        <v>71</v>
      </c>
      <c r="S503" s="228">
        <v>19.2</v>
      </c>
      <c r="T503" s="158">
        <v>67</v>
      </c>
      <c r="U503" s="181"/>
      <c r="V503" s="229">
        <v>17.510000000000002</v>
      </c>
      <c r="W503" s="160">
        <v>75</v>
      </c>
    </row>
    <row r="504" spans="1:23" ht="21">
      <c r="A504" s="237">
        <v>19.46</v>
      </c>
      <c r="B504" s="168">
        <v>69</v>
      </c>
      <c r="C504" s="49"/>
      <c r="D504" s="238">
        <v>18.02</v>
      </c>
      <c r="E504" s="167">
        <v>63</v>
      </c>
      <c r="G504" s="228">
        <v>20.309999999999999</v>
      </c>
      <c r="H504" s="158">
        <v>76</v>
      </c>
      <c r="I504" s="159"/>
      <c r="J504" s="229">
        <v>15.17</v>
      </c>
      <c r="K504" s="160">
        <v>67</v>
      </c>
      <c r="M504" s="228">
        <v>22.51</v>
      </c>
      <c r="N504" s="158">
        <v>79</v>
      </c>
      <c r="O504" s="159"/>
      <c r="P504" s="229">
        <v>16.02</v>
      </c>
      <c r="Q504" s="160">
        <v>71</v>
      </c>
      <c r="S504" s="228">
        <v>19.21</v>
      </c>
      <c r="T504" s="158">
        <v>67</v>
      </c>
      <c r="U504" s="181"/>
      <c r="V504" s="229">
        <v>17.52</v>
      </c>
      <c r="W504" s="160">
        <v>75</v>
      </c>
    </row>
    <row r="505" spans="1:23" ht="21">
      <c r="A505" s="237">
        <v>19.47</v>
      </c>
      <c r="B505" s="168">
        <v>69</v>
      </c>
      <c r="C505" s="49"/>
      <c r="D505" s="238">
        <v>18.03</v>
      </c>
      <c r="E505" s="167">
        <v>63</v>
      </c>
      <c r="G505" s="228">
        <v>20.32</v>
      </c>
      <c r="H505" s="158">
        <v>75</v>
      </c>
      <c r="I505" s="159"/>
      <c r="J505" s="229">
        <v>15.18</v>
      </c>
      <c r="K505" s="160">
        <v>67</v>
      </c>
      <c r="M505" s="228">
        <v>22.52</v>
      </c>
      <c r="N505" s="158">
        <v>79</v>
      </c>
      <c r="O505" s="159"/>
      <c r="P505" s="229">
        <v>16.03</v>
      </c>
      <c r="Q505" s="160">
        <v>71</v>
      </c>
      <c r="S505" s="228">
        <v>19.22</v>
      </c>
      <c r="T505" s="158">
        <v>66</v>
      </c>
      <c r="U505" s="181"/>
      <c r="V505" s="229">
        <v>17.53</v>
      </c>
      <c r="W505" s="160">
        <v>75</v>
      </c>
    </row>
    <row r="506" spans="1:23" ht="21">
      <c r="A506" s="237">
        <v>19.48</v>
      </c>
      <c r="B506" s="168">
        <v>69</v>
      </c>
      <c r="C506" s="49"/>
      <c r="D506" s="238">
        <v>18.04</v>
      </c>
      <c r="E506" s="167">
        <v>62</v>
      </c>
      <c r="G506" s="228">
        <v>20.329999999999998</v>
      </c>
      <c r="H506" s="158">
        <v>75</v>
      </c>
      <c r="I506" s="159"/>
      <c r="J506" s="229">
        <v>15.19</v>
      </c>
      <c r="K506" s="160">
        <v>67</v>
      </c>
      <c r="M506" s="228">
        <v>22.53</v>
      </c>
      <c r="N506" s="158">
        <v>79</v>
      </c>
      <c r="O506" s="159"/>
      <c r="P506" s="229">
        <v>16.04</v>
      </c>
      <c r="Q506" s="160">
        <v>71</v>
      </c>
      <c r="S506" s="228">
        <v>19.23</v>
      </c>
      <c r="T506" s="158">
        <v>66</v>
      </c>
      <c r="U506" s="181"/>
      <c r="V506" s="229">
        <v>17.54</v>
      </c>
      <c r="W506" s="160">
        <v>75</v>
      </c>
    </row>
    <row r="507" spans="1:23" ht="21">
      <c r="A507" s="237">
        <v>19.489999999999998</v>
      </c>
      <c r="B507" s="168">
        <v>69</v>
      </c>
      <c r="C507" s="49"/>
      <c r="D507" s="238">
        <v>18.05</v>
      </c>
      <c r="E507" s="167">
        <v>62</v>
      </c>
      <c r="G507" s="228">
        <v>20.34</v>
      </c>
      <c r="H507" s="158">
        <v>75</v>
      </c>
      <c r="I507" s="159"/>
      <c r="J507" s="229">
        <v>15.2</v>
      </c>
      <c r="K507" s="160">
        <v>67</v>
      </c>
      <c r="M507" s="228">
        <v>22.54</v>
      </c>
      <c r="N507" s="158">
        <v>79</v>
      </c>
      <c r="O507" s="159"/>
      <c r="P507" s="229">
        <v>16.05</v>
      </c>
      <c r="Q507" s="160">
        <v>71</v>
      </c>
      <c r="S507" s="228">
        <v>19.239999999999998</v>
      </c>
      <c r="T507" s="158">
        <v>66</v>
      </c>
      <c r="U507" s="181"/>
      <c r="V507" s="229">
        <v>17.55</v>
      </c>
      <c r="W507" s="160">
        <v>75</v>
      </c>
    </row>
    <row r="508" spans="1:23" ht="21">
      <c r="A508" s="237">
        <v>19.5</v>
      </c>
      <c r="B508" s="168">
        <v>69</v>
      </c>
      <c r="C508" s="49"/>
      <c r="D508" s="238">
        <v>18.059999999999999</v>
      </c>
      <c r="E508" s="167">
        <v>62</v>
      </c>
      <c r="G508" s="228">
        <v>20.350000000000001</v>
      </c>
      <c r="H508" s="158">
        <v>75</v>
      </c>
      <c r="I508" s="159"/>
      <c r="J508" s="229">
        <v>15.21</v>
      </c>
      <c r="K508" s="160">
        <v>67</v>
      </c>
      <c r="M508" s="228">
        <v>22.55</v>
      </c>
      <c r="N508" s="158">
        <v>79</v>
      </c>
      <c r="O508" s="159"/>
      <c r="P508" s="229">
        <v>16.059999999999999</v>
      </c>
      <c r="Q508" s="160">
        <v>71</v>
      </c>
      <c r="S508" s="228">
        <v>19.25</v>
      </c>
      <c r="T508" s="158">
        <v>66</v>
      </c>
      <c r="U508" s="181"/>
      <c r="V508" s="229">
        <v>17.559999999999999</v>
      </c>
      <c r="W508" s="160">
        <v>75</v>
      </c>
    </row>
    <row r="509" spans="1:23" ht="21">
      <c r="A509" s="237">
        <v>19.510000000000002</v>
      </c>
      <c r="B509" s="168">
        <v>69</v>
      </c>
      <c r="C509" s="49"/>
      <c r="D509" s="238">
        <v>18.07</v>
      </c>
      <c r="E509" s="167">
        <v>62</v>
      </c>
      <c r="G509" s="228">
        <v>20.36</v>
      </c>
      <c r="H509" s="158">
        <v>75</v>
      </c>
      <c r="I509" s="159"/>
      <c r="J509" s="229">
        <v>15.22</v>
      </c>
      <c r="K509" s="160">
        <v>67</v>
      </c>
      <c r="M509" s="228">
        <v>22.56</v>
      </c>
      <c r="N509" s="158">
        <v>79</v>
      </c>
      <c r="O509" s="159"/>
      <c r="P509" s="229">
        <v>16.07</v>
      </c>
      <c r="Q509" s="160">
        <v>71</v>
      </c>
      <c r="S509" s="228">
        <v>19.260000000000002</v>
      </c>
      <c r="T509" s="158">
        <v>66</v>
      </c>
      <c r="U509" s="181"/>
      <c r="V509" s="229">
        <v>17.57</v>
      </c>
      <c r="W509" s="160">
        <v>75</v>
      </c>
    </row>
    <row r="510" spans="1:23" ht="21">
      <c r="A510" s="237">
        <v>19.52</v>
      </c>
      <c r="B510" s="168">
        <v>69</v>
      </c>
      <c r="C510" s="49"/>
      <c r="D510" s="238">
        <v>18.079999999999998</v>
      </c>
      <c r="E510" s="167">
        <v>62</v>
      </c>
      <c r="G510" s="228">
        <v>20.37</v>
      </c>
      <c r="H510" s="158">
        <v>75</v>
      </c>
      <c r="I510" s="159"/>
      <c r="J510" s="229">
        <v>15.23</v>
      </c>
      <c r="K510" s="160">
        <v>67</v>
      </c>
      <c r="M510" s="228">
        <v>22.57</v>
      </c>
      <c r="N510" s="158">
        <v>79</v>
      </c>
      <c r="O510" s="159"/>
      <c r="P510" s="229">
        <v>16.079999999999998</v>
      </c>
      <c r="Q510" s="160">
        <v>71</v>
      </c>
      <c r="S510" s="228">
        <v>19.27</v>
      </c>
      <c r="T510" s="158">
        <v>66</v>
      </c>
      <c r="U510" s="181"/>
      <c r="V510" s="229">
        <v>17.579999999999998</v>
      </c>
      <c r="W510" s="160">
        <v>75</v>
      </c>
    </row>
    <row r="511" spans="1:23" ht="21">
      <c r="A511" s="237">
        <v>19.53</v>
      </c>
      <c r="B511" s="168">
        <v>69</v>
      </c>
      <c r="C511" s="49"/>
      <c r="D511" s="238">
        <v>18.09</v>
      </c>
      <c r="E511" s="167">
        <v>62</v>
      </c>
      <c r="G511" s="228">
        <v>20.38</v>
      </c>
      <c r="H511" s="158">
        <v>75</v>
      </c>
      <c r="I511" s="159"/>
      <c r="J511" s="229">
        <v>15.24</v>
      </c>
      <c r="K511" s="160">
        <v>67</v>
      </c>
      <c r="M511" s="228">
        <v>22.58</v>
      </c>
      <c r="N511" s="158">
        <v>79</v>
      </c>
      <c r="O511" s="159"/>
      <c r="P511" s="229">
        <v>16.09</v>
      </c>
      <c r="Q511" s="160">
        <v>71</v>
      </c>
      <c r="S511" s="228">
        <v>19.28</v>
      </c>
      <c r="T511" s="158">
        <v>66</v>
      </c>
      <c r="U511" s="181"/>
      <c r="V511" s="229">
        <v>17.59</v>
      </c>
      <c r="W511" s="160">
        <v>75</v>
      </c>
    </row>
    <row r="512" spans="1:23" ht="21">
      <c r="A512" s="237">
        <v>19.54</v>
      </c>
      <c r="B512" s="168">
        <v>69</v>
      </c>
      <c r="C512" s="49"/>
      <c r="D512" s="238">
        <v>18.100000000000001</v>
      </c>
      <c r="E512" s="167">
        <v>62</v>
      </c>
      <c r="G512" s="228">
        <v>20.39</v>
      </c>
      <c r="H512" s="158">
        <v>75</v>
      </c>
      <c r="I512" s="159"/>
      <c r="J512" s="229">
        <v>15.25</v>
      </c>
      <c r="K512" s="160">
        <v>67</v>
      </c>
      <c r="M512" s="228">
        <v>22.59</v>
      </c>
      <c r="N512" s="158">
        <v>79</v>
      </c>
      <c r="O512" s="159"/>
      <c r="P512" s="229">
        <v>16.100000000000001</v>
      </c>
      <c r="Q512" s="160">
        <v>71</v>
      </c>
      <c r="S512" s="228">
        <v>19.29</v>
      </c>
      <c r="T512" s="158">
        <v>66</v>
      </c>
      <c r="U512" s="181"/>
      <c r="V512" s="229">
        <v>18</v>
      </c>
      <c r="W512" s="160">
        <v>75</v>
      </c>
    </row>
    <row r="513" spans="1:23" ht="21">
      <c r="A513" s="237">
        <v>19.55</v>
      </c>
      <c r="B513" s="168">
        <v>68</v>
      </c>
      <c r="C513" s="49"/>
      <c r="D513" s="238">
        <v>18.11</v>
      </c>
      <c r="E513" s="167">
        <v>62</v>
      </c>
      <c r="G513" s="228">
        <v>20.399999999999999</v>
      </c>
      <c r="H513" s="158">
        <v>75</v>
      </c>
      <c r="I513" s="159"/>
      <c r="J513" s="229">
        <v>15.26</v>
      </c>
      <c r="K513" s="160">
        <v>67</v>
      </c>
      <c r="M513" s="228">
        <v>23</v>
      </c>
      <c r="N513" s="158">
        <v>79</v>
      </c>
      <c r="O513" s="159"/>
      <c r="P513" s="229">
        <v>16.11</v>
      </c>
      <c r="Q513" s="160">
        <v>71</v>
      </c>
      <c r="S513" s="228">
        <v>19.3</v>
      </c>
      <c r="T513" s="158">
        <v>66</v>
      </c>
      <c r="U513" s="181"/>
      <c r="V513" s="229">
        <v>18.010000000000002</v>
      </c>
      <c r="W513" s="160">
        <v>75</v>
      </c>
    </row>
    <row r="514" spans="1:23" ht="21">
      <c r="A514" s="237">
        <v>19.559999999999999</v>
      </c>
      <c r="B514" s="168">
        <v>68</v>
      </c>
      <c r="C514" s="49"/>
      <c r="D514" s="238">
        <v>18.12</v>
      </c>
      <c r="E514" s="167">
        <v>62</v>
      </c>
      <c r="G514" s="228">
        <v>20.41</v>
      </c>
      <c r="H514" s="158">
        <v>75</v>
      </c>
      <c r="I514" s="159"/>
      <c r="J514" s="229">
        <v>15.27</v>
      </c>
      <c r="K514" s="160">
        <v>67</v>
      </c>
      <c r="M514" s="228">
        <v>23.01</v>
      </c>
      <c r="N514" s="158">
        <v>78</v>
      </c>
      <c r="O514" s="159"/>
      <c r="P514" s="229">
        <v>16.12</v>
      </c>
      <c r="Q514" s="160">
        <v>71</v>
      </c>
      <c r="S514" s="228">
        <v>19.309999999999999</v>
      </c>
      <c r="T514" s="158">
        <v>66</v>
      </c>
      <c r="U514" s="181"/>
      <c r="V514" s="229">
        <v>18.02</v>
      </c>
      <c r="W514" s="160">
        <v>75</v>
      </c>
    </row>
    <row r="515" spans="1:23" ht="21">
      <c r="A515" s="237">
        <v>19.57</v>
      </c>
      <c r="B515" s="168">
        <v>68</v>
      </c>
      <c r="C515" s="49"/>
      <c r="D515" s="238">
        <v>18.13</v>
      </c>
      <c r="E515" s="167">
        <v>62</v>
      </c>
      <c r="G515" s="228">
        <v>20.420000000000002</v>
      </c>
      <c r="H515" s="158">
        <v>75</v>
      </c>
      <c r="I515" s="159"/>
      <c r="J515" s="229">
        <v>15.28</v>
      </c>
      <c r="K515" s="160">
        <v>67</v>
      </c>
      <c r="M515" s="228">
        <v>23.02</v>
      </c>
      <c r="N515" s="158">
        <v>78</v>
      </c>
      <c r="O515" s="159"/>
      <c r="P515" s="229">
        <v>16.13</v>
      </c>
      <c r="Q515" s="160">
        <v>71</v>
      </c>
      <c r="S515" s="228">
        <v>19.32</v>
      </c>
      <c r="T515" s="158">
        <v>66</v>
      </c>
      <c r="U515" s="181"/>
      <c r="V515" s="229">
        <v>18.03</v>
      </c>
      <c r="W515" s="160">
        <v>74</v>
      </c>
    </row>
    <row r="516" spans="1:23" ht="21">
      <c r="A516" s="237">
        <v>19.579999999999998</v>
      </c>
      <c r="B516" s="168">
        <v>68</v>
      </c>
      <c r="C516" s="49"/>
      <c r="D516" s="238">
        <v>18.14</v>
      </c>
      <c r="E516" s="167">
        <v>62</v>
      </c>
      <c r="G516" s="228">
        <v>20.43</v>
      </c>
      <c r="H516" s="158">
        <v>75</v>
      </c>
      <c r="I516" s="159"/>
      <c r="J516" s="229">
        <v>15.29</v>
      </c>
      <c r="K516" s="160">
        <v>67</v>
      </c>
      <c r="M516" s="228">
        <v>23.03</v>
      </c>
      <c r="N516" s="158">
        <v>78</v>
      </c>
      <c r="O516" s="159"/>
      <c r="P516" s="229">
        <v>16.14</v>
      </c>
      <c r="Q516" s="160">
        <v>71</v>
      </c>
      <c r="S516" s="228">
        <v>19.329999999999998</v>
      </c>
      <c r="T516" s="158">
        <v>66</v>
      </c>
      <c r="U516" s="181"/>
      <c r="V516" s="229">
        <v>18.04</v>
      </c>
      <c r="W516" s="160">
        <v>74</v>
      </c>
    </row>
    <row r="517" spans="1:23" ht="21">
      <c r="A517" s="237">
        <v>19.59</v>
      </c>
      <c r="B517" s="168">
        <v>68</v>
      </c>
      <c r="C517" s="49"/>
      <c r="D517" s="238">
        <v>18.149999999999999</v>
      </c>
      <c r="E517" s="167">
        <v>62</v>
      </c>
      <c r="G517" s="228">
        <v>20.440000000000001</v>
      </c>
      <c r="H517" s="158">
        <v>75</v>
      </c>
      <c r="I517" s="159"/>
      <c r="J517" s="229">
        <v>15.3</v>
      </c>
      <c r="K517" s="160">
        <v>67</v>
      </c>
      <c r="M517" s="228">
        <v>23.04</v>
      </c>
      <c r="N517" s="158">
        <v>78</v>
      </c>
      <c r="O517" s="159"/>
      <c r="P517" s="229">
        <v>16.149999999999999</v>
      </c>
      <c r="Q517" s="160">
        <v>71</v>
      </c>
      <c r="S517" s="228">
        <v>19.34</v>
      </c>
      <c r="T517" s="158">
        <v>66</v>
      </c>
      <c r="U517" s="181"/>
      <c r="V517" s="229">
        <v>18.05</v>
      </c>
      <c r="W517" s="160">
        <v>74</v>
      </c>
    </row>
    <row r="518" spans="1:23" ht="21">
      <c r="A518" s="237">
        <v>20</v>
      </c>
      <c r="B518" s="168">
        <v>68</v>
      </c>
      <c r="C518" s="49"/>
      <c r="D518" s="238">
        <v>18.16</v>
      </c>
      <c r="E518" s="167">
        <v>62</v>
      </c>
      <c r="G518" s="228">
        <v>20.45</v>
      </c>
      <c r="H518" s="158">
        <v>75</v>
      </c>
      <c r="I518" s="159"/>
      <c r="J518" s="229">
        <v>15.31</v>
      </c>
      <c r="K518" s="160">
        <v>67</v>
      </c>
      <c r="M518" s="228">
        <v>23.05</v>
      </c>
      <c r="N518" s="158">
        <v>78</v>
      </c>
      <c r="O518" s="159"/>
      <c r="P518" s="229">
        <v>16.16</v>
      </c>
      <c r="Q518" s="160">
        <v>71</v>
      </c>
      <c r="S518" s="228">
        <v>19.350000000000001</v>
      </c>
      <c r="T518" s="158">
        <v>66</v>
      </c>
      <c r="U518" s="181"/>
      <c r="V518" s="229">
        <v>18.059999999999999</v>
      </c>
      <c r="W518" s="160">
        <v>74</v>
      </c>
    </row>
    <row r="519" spans="1:23" ht="21">
      <c r="A519" s="237">
        <v>20.010000000000002</v>
      </c>
      <c r="B519" s="168">
        <v>68</v>
      </c>
      <c r="C519" s="49"/>
      <c r="D519" s="238">
        <v>18.170000000000002</v>
      </c>
      <c r="E519" s="167">
        <v>62</v>
      </c>
      <c r="G519" s="228">
        <v>20.46</v>
      </c>
      <c r="H519" s="158">
        <v>75</v>
      </c>
      <c r="I519" s="159"/>
      <c r="J519" s="229">
        <v>15.32</v>
      </c>
      <c r="K519" s="160">
        <v>67</v>
      </c>
      <c r="M519" s="228">
        <v>23.06</v>
      </c>
      <c r="N519" s="158">
        <v>78</v>
      </c>
      <c r="O519" s="159"/>
      <c r="P519" s="229">
        <v>16.170000000000002</v>
      </c>
      <c r="Q519" s="160">
        <v>71</v>
      </c>
      <c r="S519" s="228">
        <v>19.36</v>
      </c>
      <c r="T519" s="158">
        <v>66</v>
      </c>
      <c r="U519" s="181"/>
      <c r="V519" s="229">
        <v>18.07</v>
      </c>
      <c r="W519" s="160">
        <v>74</v>
      </c>
    </row>
    <row r="520" spans="1:23" ht="21">
      <c r="A520" s="237">
        <v>20.02</v>
      </c>
      <c r="B520" s="168">
        <v>68</v>
      </c>
      <c r="C520" s="49"/>
      <c r="D520" s="238">
        <v>18.18</v>
      </c>
      <c r="E520" s="167">
        <v>62</v>
      </c>
      <c r="G520" s="228">
        <v>20.47</v>
      </c>
      <c r="H520" s="158">
        <v>75</v>
      </c>
      <c r="I520" s="159"/>
      <c r="J520" s="229">
        <v>15.33</v>
      </c>
      <c r="K520" s="160">
        <v>67</v>
      </c>
      <c r="M520" s="228">
        <v>23.07</v>
      </c>
      <c r="N520" s="158">
        <v>78</v>
      </c>
      <c r="O520" s="159"/>
      <c r="P520" s="229">
        <v>16.18</v>
      </c>
      <c r="Q520" s="160">
        <v>71</v>
      </c>
      <c r="S520" s="228">
        <v>19.37</v>
      </c>
      <c r="T520" s="158">
        <v>66</v>
      </c>
      <c r="U520" s="181"/>
      <c r="V520" s="229">
        <v>18.079999999999998</v>
      </c>
      <c r="W520" s="160">
        <v>74</v>
      </c>
    </row>
    <row r="521" spans="1:23" ht="21">
      <c r="A521" s="237">
        <v>20.03</v>
      </c>
      <c r="B521" s="168">
        <v>68</v>
      </c>
      <c r="C521" s="49"/>
      <c r="D521" s="238">
        <v>18.190000000000001</v>
      </c>
      <c r="E521" s="167">
        <v>62</v>
      </c>
      <c r="G521" s="228">
        <v>20.48</v>
      </c>
      <c r="H521" s="158">
        <v>75</v>
      </c>
      <c r="I521" s="159"/>
      <c r="J521" s="229">
        <v>15.34</v>
      </c>
      <c r="K521" s="160">
        <v>67</v>
      </c>
      <c r="M521" s="228">
        <v>23.08</v>
      </c>
      <c r="N521" s="158">
        <v>78</v>
      </c>
      <c r="O521" s="159"/>
      <c r="P521" s="229">
        <v>16.190000000000001</v>
      </c>
      <c r="Q521" s="160">
        <v>71</v>
      </c>
      <c r="S521" s="228">
        <v>19.38</v>
      </c>
      <c r="T521" s="158">
        <v>66</v>
      </c>
      <c r="U521" s="181"/>
      <c r="V521" s="229">
        <v>18.09</v>
      </c>
      <c r="W521" s="160">
        <v>74</v>
      </c>
    </row>
    <row r="522" spans="1:23" ht="21">
      <c r="A522" s="237">
        <v>20.04</v>
      </c>
      <c r="B522" s="168">
        <v>68</v>
      </c>
      <c r="C522" s="49"/>
      <c r="D522" s="238">
        <v>18.2</v>
      </c>
      <c r="E522" s="167">
        <v>62</v>
      </c>
      <c r="G522" s="228">
        <v>20.49</v>
      </c>
      <c r="H522" s="158">
        <v>75</v>
      </c>
      <c r="I522" s="159"/>
      <c r="J522" s="229">
        <v>15.35</v>
      </c>
      <c r="K522" s="160">
        <v>67</v>
      </c>
      <c r="M522" s="228">
        <v>23.09</v>
      </c>
      <c r="N522" s="158">
        <v>78</v>
      </c>
      <c r="O522" s="159"/>
      <c r="P522" s="229">
        <v>16.2</v>
      </c>
      <c r="Q522" s="160">
        <v>71</v>
      </c>
      <c r="S522" s="228">
        <v>19.39</v>
      </c>
      <c r="T522" s="158">
        <v>66</v>
      </c>
      <c r="U522" s="181"/>
      <c r="V522" s="229">
        <v>18.100000000000001</v>
      </c>
      <c r="W522" s="160">
        <v>74</v>
      </c>
    </row>
    <row r="523" spans="1:23" ht="21">
      <c r="A523" s="237">
        <v>20.05</v>
      </c>
      <c r="B523" s="168">
        <v>68</v>
      </c>
      <c r="C523" s="49"/>
      <c r="D523" s="238">
        <v>18.21</v>
      </c>
      <c r="E523" s="167">
        <v>62</v>
      </c>
      <c r="G523" s="228">
        <v>20.5</v>
      </c>
      <c r="H523" s="158">
        <v>75</v>
      </c>
      <c r="I523" s="159"/>
      <c r="J523" s="229">
        <v>15.36</v>
      </c>
      <c r="K523" s="160">
        <v>66</v>
      </c>
      <c r="M523" s="228">
        <v>23.1</v>
      </c>
      <c r="N523" s="158">
        <v>78</v>
      </c>
      <c r="O523" s="159"/>
      <c r="P523" s="229">
        <v>16.21</v>
      </c>
      <c r="Q523" s="160">
        <v>71</v>
      </c>
      <c r="S523" s="228">
        <v>19.399999999999999</v>
      </c>
      <c r="T523" s="158">
        <v>66</v>
      </c>
      <c r="U523" s="181"/>
      <c r="V523" s="229">
        <v>18.11</v>
      </c>
      <c r="W523" s="160">
        <v>74</v>
      </c>
    </row>
    <row r="524" spans="1:23" ht="21">
      <c r="A524" s="237">
        <v>20.059999999999999</v>
      </c>
      <c r="B524" s="168">
        <v>68</v>
      </c>
      <c r="C524" s="49"/>
      <c r="D524" s="238">
        <v>18.22</v>
      </c>
      <c r="E524" s="167">
        <v>62</v>
      </c>
      <c r="G524" s="228">
        <v>20.51</v>
      </c>
      <c r="H524" s="158">
        <v>75</v>
      </c>
      <c r="I524" s="159"/>
      <c r="J524" s="229">
        <v>15.37</v>
      </c>
      <c r="K524" s="160">
        <v>66</v>
      </c>
      <c r="M524" s="228">
        <v>23.11</v>
      </c>
      <c r="N524" s="158">
        <v>78</v>
      </c>
      <c r="O524" s="159"/>
      <c r="P524" s="229">
        <v>16.22</v>
      </c>
      <c r="Q524" s="160">
        <v>71</v>
      </c>
      <c r="S524" s="228">
        <v>19.41</v>
      </c>
      <c r="T524" s="158">
        <v>65</v>
      </c>
      <c r="U524" s="181"/>
      <c r="V524" s="229">
        <v>18.12</v>
      </c>
      <c r="W524" s="160">
        <v>74</v>
      </c>
    </row>
    <row r="525" spans="1:23" ht="21">
      <c r="A525" s="237">
        <v>20.07</v>
      </c>
      <c r="B525" s="168">
        <v>68</v>
      </c>
      <c r="C525" s="49"/>
      <c r="D525" s="238">
        <v>18.23</v>
      </c>
      <c r="E525" s="167">
        <v>61</v>
      </c>
      <c r="G525" s="228">
        <v>20.52</v>
      </c>
      <c r="H525" s="158">
        <v>75</v>
      </c>
      <c r="I525" s="159"/>
      <c r="J525" s="229">
        <v>15.38</v>
      </c>
      <c r="K525" s="160">
        <v>66</v>
      </c>
      <c r="M525" s="228">
        <v>23.12</v>
      </c>
      <c r="N525" s="158">
        <v>78</v>
      </c>
      <c r="O525" s="159"/>
      <c r="P525" s="229">
        <v>16.23</v>
      </c>
      <c r="Q525" s="160">
        <v>71</v>
      </c>
      <c r="S525" s="228">
        <v>19.420000000000002</v>
      </c>
      <c r="T525" s="158">
        <v>65</v>
      </c>
      <c r="U525" s="181"/>
      <c r="V525" s="229">
        <v>18.13</v>
      </c>
      <c r="W525" s="160">
        <v>74</v>
      </c>
    </row>
    <row r="526" spans="1:23" ht="21">
      <c r="A526" s="237">
        <v>20.079999999999998</v>
      </c>
      <c r="B526" s="168">
        <v>68</v>
      </c>
      <c r="C526" s="49"/>
      <c r="D526" s="238">
        <v>18.239999999999998</v>
      </c>
      <c r="E526" s="167">
        <v>61</v>
      </c>
      <c r="G526" s="228">
        <v>20.53</v>
      </c>
      <c r="H526" s="158">
        <v>75</v>
      </c>
      <c r="I526" s="159"/>
      <c r="J526" s="229">
        <v>15.39</v>
      </c>
      <c r="K526" s="160">
        <v>66</v>
      </c>
      <c r="M526" s="228">
        <v>23.13</v>
      </c>
      <c r="N526" s="158">
        <v>78</v>
      </c>
      <c r="O526" s="159"/>
      <c r="P526" s="229">
        <v>16.239999999999998</v>
      </c>
      <c r="Q526" s="160">
        <v>71</v>
      </c>
      <c r="S526" s="228">
        <v>19.43</v>
      </c>
      <c r="T526" s="158">
        <v>65</v>
      </c>
      <c r="U526" s="181"/>
      <c r="V526" s="229">
        <v>18.14</v>
      </c>
      <c r="W526" s="160">
        <v>74</v>
      </c>
    </row>
    <row r="527" spans="1:23" ht="21">
      <c r="A527" s="237">
        <v>20.09</v>
      </c>
      <c r="B527" s="168">
        <v>68</v>
      </c>
      <c r="C527" s="49"/>
      <c r="D527" s="238">
        <v>18.25</v>
      </c>
      <c r="E527" s="167">
        <v>61</v>
      </c>
      <c r="G527" s="228">
        <v>20.54</v>
      </c>
      <c r="H527" s="158">
        <v>75</v>
      </c>
      <c r="I527" s="159"/>
      <c r="J527" s="229">
        <v>15.4</v>
      </c>
      <c r="K527" s="160">
        <v>66</v>
      </c>
      <c r="M527" s="228">
        <v>23.14</v>
      </c>
      <c r="N527" s="158">
        <v>78</v>
      </c>
      <c r="O527" s="159"/>
      <c r="P527" s="229">
        <v>16.25</v>
      </c>
      <c r="Q527" s="160">
        <v>70</v>
      </c>
      <c r="S527" s="228">
        <v>19.440000000000001</v>
      </c>
      <c r="T527" s="158">
        <v>65</v>
      </c>
      <c r="U527" s="181"/>
      <c r="V527" s="229">
        <v>18.149999999999999</v>
      </c>
      <c r="W527" s="160">
        <v>74</v>
      </c>
    </row>
    <row r="528" spans="1:23" ht="21">
      <c r="A528" s="237">
        <v>20.100000000000001</v>
      </c>
      <c r="B528" s="168">
        <v>68</v>
      </c>
      <c r="C528" s="49"/>
      <c r="D528" s="238">
        <v>18.260000000000002</v>
      </c>
      <c r="E528" s="167">
        <v>61</v>
      </c>
      <c r="G528" s="228">
        <v>20.55</v>
      </c>
      <c r="H528" s="158">
        <v>75</v>
      </c>
      <c r="I528" s="159"/>
      <c r="J528" s="229">
        <v>15.41</v>
      </c>
      <c r="K528" s="160">
        <v>66</v>
      </c>
      <c r="M528" s="228">
        <v>23.15</v>
      </c>
      <c r="N528" s="158">
        <v>78</v>
      </c>
      <c r="O528" s="159"/>
      <c r="P528" s="229">
        <v>16.260000000000002</v>
      </c>
      <c r="Q528" s="160">
        <v>70</v>
      </c>
      <c r="S528" s="228">
        <v>19.45</v>
      </c>
      <c r="T528" s="158">
        <v>65</v>
      </c>
      <c r="U528" s="181"/>
      <c r="V528" s="229">
        <v>18.16</v>
      </c>
      <c r="W528" s="160">
        <v>74</v>
      </c>
    </row>
    <row r="529" spans="1:23" ht="21">
      <c r="A529" s="237">
        <v>20.11</v>
      </c>
      <c r="B529" s="168">
        <v>68</v>
      </c>
      <c r="C529" s="49"/>
      <c r="D529" s="238">
        <v>18.27</v>
      </c>
      <c r="E529" s="167">
        <v>61</v>
      </c>
      <c r="G529" s="228">
        <v>20.56</v>
      </c>
      <c r="H529" s="158">
        <v>75</v>
      </c>
      <c r="I529" s="159"/>
      <c r="J529" s="229">
        <v>15.42</v>
      </c>
      <c r="K529" s="160">
        <v>66</v>
      </c>
      <c r="M529" s="228">
        <v>23.16</v>
      </c>
      <c r="N529" s="158">
        <v>78</v>
      </c>
      <c r="O529" s="159"/>
      <c r="P529" s="229">
        <v>16.27</v>
      </c>
      <c r="Q529" s="160">
        <v>70</v>
      </c>
      <c r="S529" s="228">
        <v>19.46</v>
      </c>
      <c r="T529" s="158">
        <v>65</v>
      </c>
      <c r="U529" s="181"/>
      <c r="V529" s="229">
        <v>18.170000000000002</v>
      </c>
      <c r="W529" s="160">
        <v>74</v>
      </c>
    </row>
    <row r="530" spans="1:23" ht="21">
      <c r="A530" s="237">
        <v>20.12</v>
      </c>
      <c r="B530" s="168">
        <v>68</v>
      </c>
      <c r="C530" s="49"/>
      <c r="D530" s="238">
        <v>18.28</v>
      </c>
      <c r="E530" s="167">
        <v>61</v>
      </c>
      <c r="G530" s="228">
        <v>20.57</v>
      </c>
      <c r="H530" s="158">
        <v>75</v>
      </c>
      <c r="I530" s="159"/>
      <c r="J530" s="229">
        <v>15.43</v>
      </c>
      <c r="K530" s="160">
        <v>66</v>
      </c>
      <c r="M530" s="228">
        <v>23.17</v>
      </c>
      <c r="N530" s="158">
        <v>78</v>
      </c>
      <c r="O530" s="159"/>
      <c r="P530" s="229">
        <v>16.28</v>
      </c>
      <c r="Q530" s="160">
        <v>70</v>
      </c>
      <c r="S530" s="228">
        <v>19.47</v>
      </c>
      <c r="T530" s="158">
        <v>65</v>
      </c>
      <c r="U530" s="181"/>
      <c r="V530" s="229">
        <v>18.18</v>
      </c>
      <c r="W530" s="160">
        <v>74</v>
      </c>
    </row>
    <row r="531" spans="1:23" ht="21">
      <c r="A531" s="237">
        <v>20.13</v>
      </c>
      <c r="B531" s="168">
        <v>68</v>
      </c>
      <c r="C531" s="49"/>
      <c r="D531" s="238">
        <v>18.29</v>
      </c>
      <c r="E531" s="167">
        <v>61</v>
      </c>
      <c r="G531" s="228">
        <v>20.58</v>
      </c>
      <c r="H531" s="158">
        <v>74</v>
      </c>
      <c r="I531" s="159"/>
      <c r="J531" s="229">
        <v>15.44</v>
      </c>
      <c r="K531" s="160">
        <v>66</v>
      </c>
      <c r="M531" s="228">
        <v>23.18</v>
      </c>
      <c r="N531" s="158">
        <v>78</v>
      </c>
      <c r="O531" s="159"/>
      <c r="P531" s="229">
        <v>16.29</v>
      </c>
      <c r="Q531" s="160">
        <v>70</v>
      </c>
      <c r="S531" s="228">
        <v>19.48</v>
      </c>
      <c r="T531" s="158">
        <v>65</v>
      </c>
      <c r="U531" s="181"/>
      <c r="V531" s="229">
        <v>18.190000000000001</v>
      </c>
      <c r="W531" s="160">
        <v>74</v>
      </c>
    </row>
    <row r="532" spans="1:23" ht="21">
      <c r="A532" s="237">
        <v>20.14</v>
      </c>
      <c r="B532" s="168">
        <v>68</v>
      </c>
      <c r="C532" s="49"/>
      <c r="D532" s="238">
        <v>18.3</v>
      </c>
      <c r="E532" s="167">
        <v>61</v>
      </c>
      <c r="G532" s="228">
        <v>20.59</v>
      </c>
      <c r="H532" s="158">
        <v>74</v>
      </c>
      <c r="I532" s="159"/>
      <c r="J532" s="229">
        <v>15.45</v>
      </c>
      <c r="K532" s="160">
        <v>66</v>
      </c>
      <c r="M532" s="228">
        <v>23.19</v>
      </c>
      <c r="N532" s="158">
        <v>78</v>
      </c>
      <c r="O532" s="159"/>
      <c r="P532" s="229">
        <v>16.3</v>
      </c>
      <c r="Q532" s="160">
        <v>70</v>
      </c>
      <c r="S532" s="228">
        <v>19.489999999999998</v>
      </c>
      <c r="T532" s="158">
        <v>65</v>
      </c>
      <c r="U532" s="181"/>
      <c r="V532" s="229">
        <v>18.2</v>
      </c>
      <c r="W532" s="160">
        <v>74</v>
      </c>
    </row>
    <row r="533" spans="1:23" ht="21">
      <c r="A533" s="237">
        <v>20.149999999999999</v>
      </c>
      <c r="B533" s="168">
        <v>68</v>
      </c>
      <c r="C533" s="49"/>
      <c r="D533" s="238">
        <v>18.309999999999999</v>
      </c>
      <c r="E533" s="167">
        <v>61</v>
      </c>
      <c r="G533" s="228">
        <v>21</v>
      </c>
      <c r="H533" s="158">
        <v>74</v>
      </c>
      <c r="I533" s="159"/>
      <c r="J533" s="229">
        <v>15.46</v>
      </c>
      <c r="K533" s="160">
        <v>66</v>
      </c>
      <c r="M533" s="228">
        <v>23.2</v>
      </c>
      <c r="N533" s="158">
        <v>78</v>
      </c>
      <c r="O533" s="159"/>
      <c r="P533" s="229">
        <v>16.309999999999999</v>
      </c>
      <c r="Q533" s="160">
        <v>70</v>
      </c>
      <c r="S533" s="228">
        <v>19.5</v>
      </c>
      <c r="T533" s="158">
        <v>65</v>
      </c>
      <c r="U533" s="181"/>
      <c r="V533" s="229">
        <v>18.21</v>
      </c>
      <c r="W533" s="160">
        <v>74</v>
      </c>
    </row>
    <row r="534" spans="1:23" ht="21">
      <c r="A534" s="237">
        <v>20.16</v>
      </c>
      <c r="B534" s="168">
        <v>68</v>
      </c>
      <c r="C534" s="49"/>
      <c r="D534" s="238">
        <v>18.32</v>
      </c>
      <c r="E534" s="167">
        <v>61</v>
      </c>
      <c r="G534" s="228">
        <v>21.01</v>
      </c>
      <c r="H534" s="158">
        <v>74</v>
      </c>
      <c r="I534" s="159"/>
      <c r="J534" s="229">
        <v>15.47</v>
      </c>
      <c r="K534" s="160">
        <v>66</v>
      </c>
      <c r="M534" s="228">
        <v>23.21</v>
      </c>
      <c r="N534" s="158">
        <v>78</v>
      </c>
      <c r="O534" s="159"/>
      <c r="P534" s="229">
        <v>16.32</v>
      </c>
      <c r="Q534" s="160">
        <v>70</v>
      </c>
      <c r="S534" s="228">
        <v>19.510000000000002</v>
      </c>
      <c r="T534" s="158">
        <v>65</v>
      </c>
      <c r="U534" s="181"/>
      <c r="V534" s="229">
        <v>18.22</v>
      </c>
      <c r="W534" s="160">
        <v>74</v>
      </c>
    </row>
    <row r="535" spans="1:23" ht="21">
      <c r="A535" s="237">
        <v>20.170000000000002</v>
      </c>
      <c r="B535" s="168">
        <v>67</v>
      </c>
      <c r="C535" s="49"/>
      <c r="D535" s="238">
        <v>18.329999999999998</v>
      </c>
      <c r="E535" s="167">
        <v>61</v>
      </c>
      <c r="G535" s="228">
        <v>21.02</v>
      </c>
      <c r="H535" s="158">
        <v>74</v>
      </c>
      <c r="I535" s="159"/>
      <c r="J535" s="229">
        <v>15.48</v>
      </c>
      <c r="K535" s="160">
        <v>66</v>
      </c>
      <c r="M535" s="228">
        <v>23.22</v>
      </c>
      <c r="N535" s="158">
        <v>78</v>
      </c>
      <c r="O535" s="159"/>
      <c r="P535" s="229">
        <v>16.329999999999998</v>
      </c>
      <c r="Q535" s="160">
        <v>70</v>
      </c>
      <c r="S535" s="228">
        <v>19.52</v>
      </c>
      <c r="T535" s="158">
        <v>65</v>
      </c>
      <c r="U535" s="181"/>
      <c r="V535" s="229">
        <v>18.23</v>
      </c>
      <c r="W535" s="160">
        <v>74</v>
      </c>
    </row>
    <row r="536" spans="1:23" ht="21">
      <c r="A536" s="237">
        <v>20.18</v>
      </c>
      <c r="B536" s="168">
        <v>67</v>
      </c>
      <c r="C536" s="49"/>
      <c r="D536" s="238">
        <v>18.34</v>
      </c>
      <c r="E536" s="167">
        <v>61</v>
      </c>
      <c r="G536" s="228">
        <v>21.03</v>
      </c>
      <c r="H536" s="158">
        <v>74</v>
      </c>
      <c r="I536" s="159"/>
      <c r="J536" s="229">
        <v>15.49</v>
      </c>
      <c r="K536" s="160">
        <v>66</v>
      </c>
      <c r="M536" s="228">
        <v>23.23</v>
      </c>
      <c r="N536" s="158">
        <v>78</v>
      </c>
      <c r="O536" s="159"/>
      <c r="P536" s="229">
        <v>16.34</v>
      </c>
      <c r="Q536" s="160">
        <v>70</v>
      </c>
      <c r="S536" s="228">
        <v>19.53</v>
      </c>
      <c r="T536" s="158">
        <v>65</v>
      </c>
      <c r="U536" s="181"/>
      <c r="V536" s="229">
        <v>18.239999999999998</v>
      </c>
      <c r="W536" s="160">
        <v>74</v>
      </c>
    </row>
    <row r="537" spans="1:23" ht="21">
      <c r="A537" s="237">
        <v>20.190000000000001</v>
      </c>
      <c r="B537" s="168">
        <v>67</v>
      </c>
      <c r="C537" s="49"/>
      <c r="D537" s="238">
        <v>18.350000000000001</v>
      </c>
      <c r="E537" s="167">
        <v>61</v>
      </c>
      <c r="G537" s="228">
        <v>21.04</v>
      </c>
      <c r="H537" s="158">
        <v>74</v>
      </c>
      <c r="I537" s="159"/>
      <c r="J537" s="229">
        <v>15.5</v>
      </c>
      <c r="K537" s="160">
        <v>66</v>
      </c>
      <c r="M537" s="228">
        <v>23.24</v>
      </c>
      <c r="N537" s="158">
        <v>78</v>
      </c>
      <c r="O537" s="159"/>
      <c r="P537" s="229">
        <v>16.350000000000001</v>
      </c>
      <c r="Q537" s="160">
        <v>70</v>
      </c>
      <c r="S537" s="228">
        <v>19.54</v>
      </c>
      <c r="T537" s="158">
        <v>65</v>
      </c>
      <c r="U537" s="181"/>
      <c r="V537" s="229">
        <v>18.25</v>
      </c>
      <c r="W537" s="160">
        <v>74</v>
      </c>
    </row>
    <row r="538" spans="1:23" ht="21">
      <c r="A538" s="237">
        <v>20.2</v>
      </c>
      <c r="B538" s="168">
        <v>67</v>
      </c>
      <c r="C538" s="49"/>
      <c r="D538" s="238">
        <v>18.36</v>
      </c>
      <c r="E538" s="167">
        <v>61</v>
      </c>
      <c r="G538" s="228">
        <v>21.05</v>
      </c>
      <c r="H538" s="158">
        <v>74</v>
      </c>
      <c r="I538" s="159"/>
      <c r="J538" s="229">
        <v>15.51</v>
      </c>
      <c r="K538" s="160">
        <v>66</v>
      </c>
      <c r="M538" s="228">
        <v>23.25</v>
      </c>
      <c r="N538" s="158">
        <v>78</v>
      </c>
      <c r="O538" s="159"/>
      <c r="P538" s="229">
        <v>16.36</v>
      </c>
      <c r="Q538" s="160">
        <v>70</v>
      </c>
      <c r="S538" s="228">
        <v>19.55</v>
      </c>
      <c r="T538" s="158">
        <v>65</v>
      </c>
      <c r="U538" s="181"/>
      <c r="V538" s="229">
        <v>18.260000000000002</v>
      </c>
      <c r="W538" s="160">
        <v>74</v>
      </c>
    </row>
    <row r="539" spans="1:23" ht="21">
      <c r="A539" s="237">
        <v>20.21</v>
      </c>
      <c r="B539" s="168">
        <v>67</v>
      </c>
      <c r="C539" s="49"/>
      <c r="D539" s="238">
        <v>18.37</v>
      </c>
      <c r="E539" s="167">
        <v>61</v>
      </c>
      <c r="G539" s="228">
        <v>21.06</v>
      </c>
      <c r="H539" s="158">
        <v>74</v>
      </c>
      <c r="I539" s="159"/>
      <c r="J539" s="229">
        <v>15.52</v>
      </c>
      <c r="K539" s="160">
        <v>66</v>
      </c>
      <c r="M539" s="228">
        <v>23.26</v>
      </c>
      <c r="N539" s="158">
        <v>78</v>
      </c>
      <c r="O539" s="159"/>
      <c r="P539" s="229">
        <v>16.37</v>
      </c>
      <c r="Q539" s="160">
        <v>70</v>
      </c>
      <c r="S539" s="228">
        <v>19.559999999999999</v>
      </c>
      <c r="T539" s="158">
        <v>65</v>
      </c>
      <c r="U539" s="181"/>
      <c r="V539" s="229">
        <v>18.27</v>
      </c>
      <c r="W539" s="160">
        <v>74</v>
      </c>
    </row>
    <row r="540" spans="1:23" ht="21">
      <c r="A540" s="237">
        <v>20.22</v>
      </c>
      <c r="B540" s="168">
        <v>67</v>
      </c>
      <c r="C540" s="49"/>
      <c r="D540" s="238">
        <v>18.38</v>
      </c>
      <c r="E540" s="167">
        <v>61</v>
      </c>
      <c r="G540" s="228">
        <v>21.07</v>
      </c>
      <c r="H540" s="158">
        <v>74</v>
      </c>
      <c r="I540" s="159"/>
      <c r="J540" s="229">
        <v>15.53</v>
      </c>
      <c r="K540" s="160">
        <v>66</v>
      </c>
      <c r="M540" s="228">
        <v>23.27</v>
      </c>
      <c r="N540" s="158">
        <v>78</v>
      </c>
      <c r="O540" s="159"/>
      <c r="P540" s="229">
        <v>16.38</v>
      </c>
      <c r="Q540" s="160">
        <v>70</v>
      </c>
      <c r="S540" s="228">
        <v>19.57</v>
      </c>
      <c r="T540" s="158">
        <v>65</v>
      </c>
      <c r="U540" s="181"/>
      <c r="V540" s="229">
        <v>18.28</v>
      </c>
      <c r="W540" s="160">
        <v>74</v>
      </c>
    </row>
    <row r="541" spans="1:23" ht="21">
      <c r="A541" s="237">
        <v>20.23</v>
      </c>
      <c r="B541" s="168">
        <v>67</v>
      </c>
      <c r="C541" s="49"/>
      <c r="D541" s="238">
        <v>18.39</v>
      </c>
      <c r="E541" s="167">
        <v>61</v>
      </c>
      <c r="G541" s="228">
        <v>21.08</v>
      </c>
      <c r="H541" s="158">
        <v>74</v>
      </c>
      <c r="I541" s="159"/>
      <c r="J541" s="229">
        <v>15.54</v>
      </c>
      <c r="K541" s="160">
        <v>66</v>
      </c>
      <c r="M541" s="228">
        <v>23.28</v>
      </c>
      <c r="N541" s="158">
        <v>78</v>
      </c>
      <c r="O541" s="159"/>
      <c r="P541" s="229">
        <v>16.39</v>
      </c>
      <c r="Q541" s="160">
        <v>70</v>
      </c>
      <c r="S541" s="228">
        <v>19.579999999999998</v>
      </c>
      <c r="T541" s="158">
        <v>65</v>
      </c>
      <c r="U541" s="181"/>
      <c r="V541" s="229">
        <v>18.29</v>
      </c>
      <c r="W541" s="160">
        <v>73</v>
      </c>
    </row>
    <row r="542" spans="1:23" ht="21">
      <c r="A542" s="237">
        <v>20.239999999999998</v>
      </c>
      <c r="B542" s="168">
        <v>67</v>
      </c>
      <c r="C542" s="49"/>
      <c r="D542" s="238">
        <v>18.399999999999999</v>
      </c>
      <c r="E542" s="167">
        <v>61</v>
      </c>
      <c r="G542" s="228">
        <v>21.09</v>
      </c>
      <c r="H542" s="158">
        <v>74</v>
      </c>
      <c r="I542" s="159"/>
      <c r="J542" s="229">
        <v>15.55</v>
      </c>
      <c r="K542" s="160">
        <v>66</v>
      </c>
      <c r="M542" s="228">
        <v>23.29</v>
      </c>
      <c r="N542" s="158">
        <v>78</v>
      </c>
      <c r="O542" s="159"/>
      <c r="P542" s="229">
        <v>16.399999999999999</v>
      </c>
      <c r="Q542" s="160">
        <v>70</v>
      </c>
      <c r="S542" s="228">
        <v>19.59</v>
      </c>
      <c r="T542" s="158">
        <v>65</v>
      </c>
      <c r="U542" s="181"/>
      <c r="V542" s="229">
        <v>18.3</v>
      </c>
      <c r="W542" s="160">
        <v>73</v>
      </c>
    </row>
    <row r="543" spans="1:23" ht="21">
      <c r="A543" s="237">
        <v>20.25</v>
      </c>
      <c r="B543" s="168">
        <v>67</v>
      </c>
      <c r="C543" s="49"/>
      <c r="D543" s="238">
        <v>18.41</v>
      </c>
      <c r="E543" s="167">
        <v>61</v>
      </c>
      <c r="G543" s="228">
        <v>21.1</v>
      </c>
      <c r="H543" s="158">
        <v>74</v>
      </c>
      <c r="I543" s="159"/>
      <c r="J543" s="229">
        <v>15.56</v>
      </c>
      <c r="K543" s="160">
        <v>65</v>
      </c>
      <c r="M543" s="228">
        <v>23.3</v>
      </c>
      <c r="N543" s="158">
        <v>78</v>
      </c>
      <c r="O543" s="159"/>
      <c r="P543" s="229">
        <v>16.41</v>
      </c>
      <c r="Q543" s="160">
        <v>70</v>
      </c>
      <c r="S543" s="228">
        <v>20</v>
      </c>
      <c r="T543" s="158">
        <v>65</v>
      </c>
      <c r="U543" s="181"/>
      <c r="V543" s="229">
        <v>18.309999999999999</v>
      </c>
      <c r="W543" s="160">
        <v>73</v>
      </c>
    </row>
    <row r="544" spans="1:23" ht="21">
      <c r="A544" s="237">
        <v>20.260000000000002</v>
      </c>
      <c r="B544" s="168">
        <v>67</v>
      </c>
      <c r="C544" s="49"/>
      <c r="D544" s="238">
        <v>18.420000000000002</v>
      </c>
      <c r="E544" s="167">
        <v>60</v>
      </c>
      <c r="G544" s="228">
        <v>21.11</v>
      </c>
      <c r="H544" s="158">
        <v>74</v>
      </c>
      <c r="I544" s="159"/>
      <c r="J544" s="229">
        <v>15.57</v>
      </c>
      <c r="K544" s="160">
        <v>65</v>
      </c>
      <c r="M544" s="228">
        <v>23.31</v>
      </c>
      <c r="N544" s="158">
        <v>77</v>
      </c>
      <c r="O544" s="159"/>
      <c r="P544" s="229">
        <v>16.420000000000002</v>
      </c>
      <c r="Q544" s="160">
        <v>70</v>
      </c>
      <c r="S544" s="228">
        <v>20.010000000000002</v>
      </c>
      <c r="T544" s="158">
        <v>64</v>
      </c>
      <c r="U544" s="181"/>
      <c r="V544" s="229">
        <v>18.32</v>
      </c>
      <c r="W544" s="160">
        <v>73</v>
      </c>
    </row>
    <row r="545" spans="1:23" ht="21">
      <c r="A545" s="237">
        <v>20.27</v>
      </c>
      <c r="B545" s="168">
        <v>67</v>
      </c>
      <c r="C545" s="49"/>
      <c r="D545" s="238">
        <v>18.43</v>
      </c>
      <c r="E545" s="167">
        <v>60</v>
      </c>
      <c r="G545" s="228">
        <v>21.12</v>
      </c>
      <c r="H545" s="158">
        <v>74</v>
      </c>
      <c r="I545" s="159"/>
      <c r="J545" s="229">
        <v>15.58</v>
      </c>
      <c r="K545" s="160">
        <v>65</v>
      </c>
      <c r="M545" s="228">
        <v>23.32</v>
      </c>
      <c r="N545" s="158">
        <v>77</v>
      </c>
      <c r="O545" s="159"/>
      <c r="P545" s="229">
        <v>16.43</v>
      </c>
      <c r="Q545" s="160">
        <v>70</v>
      </c>
      <c r="S545" s="228">
        <v>20.02</v>
      </c>
      <c r="T545" s="158">
        <v>64</v>
      </c>
      <c r="U545" s="181"/>
      <c r="V545" s="229">
        <v>18.329999999999998</v>
      </c>
      <c r="W545" s="160">
        <v>73</v>
      </c>
    </row>
    <row r="546" spans="1:23" ht="21">
      <c r="A546" s="237">
        <v>20.28</v>
      </c>
      <c r="B546" s="168">
        <v>67</v>
      </c>
      <c r="C546" s="49"/>
      <c r="D546" s="238">
        <v>18.440000000000001</v>
      </c>
      <c r="E546" s="167">
        <v>60</v>
      </c>
      <c r="G546" s="228">
        <v>21.13</v>
      </c>
      <c r="H546" s="158">
        <v>74</v>
      </c>
      <c r="I546" s="159"/>
      <c r="J546" s="229">
        <v>15.59</v>
      </c>
      <c r="K546" s="160">
        <v>65</v>
      </c>
      <c r="M546" s="228">
        <v>23.33</v>
      </c>
      <c r="N546" s="158">
        <v>77</v>
      </c>
      <c r="O546" s="159"/>
      <c r="P546" s="229">
        <v>16.440000000000001</v>
      </c>
      <c r="Q546" s="160">
        <v>70</v>
      </c>
      <c r="S546" s="228">
        <v>20.03</v>
      </c>
      <c r="T546" s="158">
        <v>64</v>
      </c>
      <c r="U546" s="181"/>
      <c r="V546" s="229">
        <v>18.34</v>
      </c>
      <c r="W546" s="160">
        <v>73</v>
      </c>
    </row>
    <row r="547" spans="1:23" ht="21">
      <c r="A547" s="237">
        <v>20.29</v>
      </c>
      <c r="B547" s="168">
        <v>67</v>
      </c>
      <c r="C547" s="49"/>
      <c r="D547" s="238">
        <v>18.45</v>
      </c>
      <c r="E547" s="167">
        <v>60</v>
      </c>
      <c r="G547" s="228">
        <v>21.14</v>
      </c>
      <c r="H547" s="158">
        <v>74</v>
      </c>
      <c r="I547" s="159"/>
      <c r="J547" s="229">
        <v>16</v>
      </c>
      <c r="K547" s="160">
        <v>65</v>
      </c>
      <c r="M547" s="228">
        <v>23.34</v>
      </c>
      <c r="N547" s="158">
        <v>77</v>
      </c>
      <c r="O547" s="159"/>
      <c r="P547" s="229">
        <v>16.45</v>
      </c>
      <c r="Q547" s="160">
        <v>70</v>
      </c>
      <c r="S547" s="228">
        <v>20.04</v>
      </c>
      <c r="T547" s="158">
        <v>64</v>
      </c>
      <c r="U547" s="181"/>
      <c r="V547" s="229">
        <v>18.350000000000001</v>
      </c>
      <c r="W547" s="160">
        <v>73</v>
      </c>
    </row>
    <row r="548" spans="1:23" ht="21">
      <c r="A548" s="237">
        <v>20.3</v>
      </c>
      <c r="B548" s="168">
        <v>67</v>
      </c>
      <c r="C548" s="49"/>
      <c r="D548" s="238">
        <v>18.46</v>
      </c>
      <c r="E548" s="167">
        <v>60</v>
      </c>
      <c r="G548" s="228">
        <v>21.15</v>
      </c>
      <c r="H548" s="158">
        <v>74</v>
      </c>
      <c r="I548" s="159"/>
      <c r="J548" s="229">
        <v>16.010000000000002</v>
      </c>
      <c r="K548" s="160">
        <v>65</v>
      </c>
      <c r="M548" s="228">
        <v>23.35</v>
      </c>
      <c r="N548" s="158">
        <v>77</v>
      </c>
      <c r="O548" s="159"/>
      <c r="P548" s="229">
        <v>16.46</v>
      </c>
      <c r="Q548" s="160">
        <v>70</v>
      </c>
      <c r="S548" s="228">
        <v>20.05</v>
      </c>
      <c r="T548" s="158">
        <v>64</v>
      </c>
      <c r="U548" s="181"/>
      <c r="V548" s="229">
        <v>18.36</v>
      </c>
      <c r="W548" s="160">
        <v>73</v>
      </c>
    </row>
    <row r="549" spans="1:23" ht="21">
      <c r="A549" s="237">
        <v>20.309999999999999</v>
      </c>
      <c r="B549" s="168">
        <v>67</v>
      </c>
      <c r="C549" s="49"/>
      <c r="D549" s="238">
        <v>18.47</v>
      </c>
      <c r="E549" s="167">
        <v>60</v>
      </c>
      <c r="G549" s="228">
        <v>21.16</v>
      </c>
      <c r="H549" s="158">
        <v>74</v>
      </c>
      <c r="I549" s="159"/>
      <c r="J549" s="229">
        <v>16.02</v>
      </c>
      <c r="K549" s="160">
        <v>65</v>
      </c>
      <c r="M549" s="228">
        <v>23.36</v>
      </c>
      <c r="N549" s="158">
        <v>77</v>
      </c>
      <c r="O549" s="159"/>
      <c r="P549" s="229">
        <v>16.47</v>
      </c>
      <c r="Q549" s="160">
        <v>70</v>
      </c>
      <c r="S549" s="228">
        <v>20.059999999999999</v>
      </c>
      <c r="T549" s="158">
        <v>64</v>
      </c>
      <c r="U549" s="181"/>
      <c r="V549" s="229">
        <v>18.37</v>
      </c>
      <c r="W549" s="160">
        <v>73</v>
      </c>
    </row>
    <row r="550" spans="1:23" ht="21">
      <c r="A550" s="237">
        <v>20.32</v>
      </c>
      <c r="B550" s="168">
        <v>67</v>
      </c>
      <c r="C550" s="49"/>
      <c r="D550" s="238">
        <v>18.48</v>
      </c>
      <c r="E550" s="167">
        <v>60</v>
      </c>
      <c r="G550" s="228">
        <v>21.17</v>
      </c>
      <c r="H550" s="158">
        <v>74</v>
      </c>
      <c r="I550" s="159"/>
      <c r="J550" s="229">
        <v>16.03</v>
      </c>
      <c r="K550" s="160">
        <v>65</v>
      </c>
      <c r="M550" s="228">
        <v>23.37</v>
      </c>
      <c r="N550" s="158">
        <v>77</v>
      </c>
      <c r="O550" s="159"/>
      <c r="P550" s="229">
        <v>16.48</v>
      </c>
      <c r="Q550" s="160">
        <v>70</v>
      </c>
      <c r="S550" s="228">
        <v>20.07</v>
      </c>
      <c r="T550" s="158">
        <v>64</v>
      </c>
      <c r="U550" s="181"/>
      <c r="V550" s="229">
        <v>18.38</v>
      </c>
      <c r="W550" s="160">
        <v>73</v>
      </c>
    </row>
    <row r="551" spans="1:23" ht="21">
      <c r="A551" s="237">
        <v>20.329999999999998</v>
      </c>
      <c r="B551" s="168">
        <v>67</v>
      </c>
      <c r="C551" s="49"/>
      <c r="D551" s="238">
        <v>18.489999999999998</v>
      </c>
      <c r="E551" s="167">
        <v>60</v>
      </c>
      <c r="G551" s="228">
        <v>21.18</v>
      </c>
      <c r="H551" s="158">
        <v>74</v>
      </c>
      <c r="I551" s="159"/>
      <c r="J551" s="229">
        <v>16.04</v>
      </c>
      <c r="K551" s="160">
        <v>65</v>
      </c>
      <c r="M551" s="228">
        <v>23.38</v>
      </c>
      <c r="N551" s="158">
        <v>77</v>
      </c>
      <c r="O551" s="159"/>
      <c r="P551" s="229">
        <v>16.489999999999998</v>
      </c>
      <c r="Q551" s="160">
        <v>70</v>
      </c>
      <c r="S551" s="228">
        <v>20.079999999999998</v>
      </c>
      <c r="T551" s="158">
        <v>64</v>
      </c>
      <c r="U551" s="181"/>
      <c r="V551" s="229">
        <v>18.39</v>
      </c>
      <c r="W551" s="160">
        <v>73</v>
      </c>
    </row>
    <row r="552" spans="1:23" ht="21">
      <c r="A552" s="237">
        <v>20.34</v>
      </c>
      <c r="B552" s="168">
        <v>67</v>
      </c>
      <c r="C552" s="49"/>
      <c r="D552" s="238">
        <v>18.5</v>
      </c>
      <c r="E552" s="167">
        <v>60</v>
      </c>
      <c r="G552" s="228">
        <v>21.19</v>
      </c>
      <c r="H552" s="158">
        <v>74</v>
      </c>
      <c r="I552" s="159"/>
      <c r="J552" s="229">
        <v>16.05</v>
      </c>
      <c r="K552" s="160">
        <v>65</v>
      </c>
      <c r="M552" s="228">
        <v>23.39</v>
      </c>
      <c r="N552" s="158">
        <v>77</v>
      </c>
      <c r="O552" s="159"/>
      <c r="P552" s="229">
        <v>16.5</v>
      </c>
      <c r="Q552" s="160">
        <v>70</v>
      </c>
      <c r="S552" s="228">
        <v>20.09</v>
      </c>
      <c r="T552" s="158">
        <v>64</v>
      </c>
      <c r="U552" s="181"/>
      <c r="V552" s="229">
        <v>18.399999999999999</v>
      </c>
      <c r="W552" s="160">
        <v>73</v>
      </c>
    </row>
    <row r="553" spans="1:23" ht="21">
      <c r="A553" s="237">
        <v>20.350000000000001</v>
      </c>
      <c r="B553" s="168">
        <v>67</v>
      </c>
      <c r="C553" s="49"/>
      <c r="D553" s="238">
        <v>18.510000000000002</v>
      </c>
      <c r="E553" s="167">
        <v>60</v>
      </c>
      <c r="G553" s="228">
        <v>21.2</v>
      </c>
      <c r="H553" s="158">
        <v>74</v>
      </c>
      <c r="I553" s="159"/>
      <c r="J553" s="229">
        <v>16.059999999999999</v>
      </c>
      <c r="K553" s="160">
        <v>65</v>
      </c>
      <c r="M553" s="228">
        <v>23.4</v>
      </c>
      <c r="N553" s="158">
        <v>77</v>
      </c>
      <c r="O553" s="159"/>
      <c r="P553" s="229">
        <v>16.510000000000002</v>
      </c>
      <c r="Q553" s="160">
        <v>70</v>
      </c>
      <c r="S553" s="228">
        <v>20.100000000000001</v>
      </c>
      <c r="T553" s="158">
        <v>64</v>
      </c>
      <c r="U553" s="181"/>
      <c r="V553" s="229">
        <v>18.41</v>
      </c>
      <c r="W553" s="160">
        <v>73</v>
      </c>
    </row>
    <row r="554" spans="1:23" ht="21">
      <c r="A554" s="237">
        <v>20.36</v>
      </c>
      <c r="B554" s="168">
        <v>67</v>
      </c>
      <c r="C554" s="49"/>
      <c r="D554" s="238">
        <v>18.52</v>
      </c>
      <c r="E554" s="167">
        <v>60</v>
      </c>
      <c r="G554" s="228">
        <v>21.21</v>
      </c>
      <c r="H554" s="158">
        <v>74</v>
      </c>
      <c r="I554" s="159"/>
      <c r="J554" s="229">
        <v>16.07</v>
      </c>
      <c r="K554" s="160">
        <v>65</v>
      </c>
      <c r="M554" s="228">
        <v>23.41</v>
      </c>
      <c r="N554" s="158">
        <v>77</v>
      </c>
      <c r="O554" s="159"/>
      <c r="P554" s="229">
        <v>16.52</v>
      </c>
      <c r="Q554" s="160">
        <v>70</v>
      </c>
      <c r="S554" s="228">
        <v>20.11</v>
      </c>
      <c r="T554" s="158">
        <v>64</v>
      </c>
      <c r="U554" s="181"/>
      <c r="V554" s="229">
        <v>18.420000000000002</v>
      </c>
      <c r="W554" s="160">
        <v>73</v>
      </c>
    </row>
    <row r="555" spans="1:23" ht="21">
      <c r="A555" s="237">
        <v>20.37</v>
      </c>
      <c r="B555" s="168">
        <v>67</v>
      </c>
      <c r="C555" s="49"/>
      <c r="D555" s="238">
        <v>18.53</v>
      </c>
      <c r="E555" s="167">
        <v>60</v>
      </c>
      <c r="G555" s="228">
        <v>21.22</v>
      </c>
      <c r="H555" s="158">
        <v>74</v>
      </c>
      <c r="I555" s="159"/>
      <c r="J555" s="229">
        <v>16.079999999999998</v>
      </c>
      <c r="K555" s="160">
        <v>65</v>
      </c>
      <c r="M555" s="228">
        <v>23.42</v>
      </c>
      <c r="N555" s="158">
        <v>77</v>
      </c>
      <c r="O555" s="159"/>
      <c r="P555" s="229">
        <v>16.53</v>
      </c>
      <c r="Q555" s="160">
        <v>69</v>
      </c>
      <c r="S555" s="228">
        <v>20.12</v>
      </c>
      <c r="T555" s="158">
        <v>64</v>
      </c>
      <c r="U555" s="181"/>
      <c r="V555" s="229">
        <v>18.43</v>
      </c>
      <c r="W555" s="160">
        <v>73</v>
      </c>
    </row>
    <row r="556" spans="1:23" ht="21">
      <c r="A556" s="237">
        <v>20.38</v>
      </c>
      <c r="B556" s="168">
        <v>67</v>
      </c>
      <c r="C556" s="49"/>
      <c r="D556" s="238">
        <v>18.54</v>
      </c>
      <c r="E556" s="167">
        <v>60</v>
      </c>
      <c r="G556" s="228">
        <v>21.23</v>
      </c>
      <c r="H556" s="158">
        <v>74</v>
      </c>
      <c r="I556" s="159"/>
      <c r="J556" s="229">
        <v>16.09</v>
      </c>
      <c r="K556" s="160">
        <v>65</v>
      </c>
      <c r="M556" s="228">
        <v>23.43</v>
      </c>
      <c r="N556" s="158">
        <v>77</v>
      </c>
      <c r="O556" s="159"/>
      <c r="P556" s="229">
        <v>16.54</v>
      </c>
      <c r="Q556" s="160">
        <v>69</v>
      </c>
      <c r="S556" s="228">
        <v>20.13</v>
      </c>
      <c r="T556" s="158">
        <v>64</v>
      </c>
      <c r="U556" s="181"/>
      <c r="V556" s="229">
        <v>18.440000000000001</v>
      </c>
      <c r="W556" s="160">
        <v>73</v>
      </c>
    </row>
    <row r="557" spans="1:23" ht="21">
      <c r="A557" s="237">
        <v>20.39</v>
      </c>
      <c r="B557" s="168">
        <v>67</v>
      </c>
      <c r="C557" s="49"/>
      <c r="D557" s="238">
        <v>18.55</v>
      </c>
      <c r="E557" s="167">
        <v>60</v>
      </c>
      <c r="G557" s="228">
        <v>21.24</v>
      </c>
      <c r="H557" s="158">
        <v>73</v>
      </c>
      <c r="I557" s="159"/>
      <c r="J557" s="229">
        <v>16.100000000000001</v>
      </c>
      <c r="K557" s="160">
        <v>65</v>
      </c>
      <c r="M557" s="228">
        <v>23.44</v>
      </c>
      <c r="N557" s="158">
        <v>77</v>
      </c>
      <c r="O557" s="159"/>
      <c r="P557" s="229">
        <v>16.55</v>
      </c>
      <c r="Q557" s="160">
        <v>69</v>
      </c>
      <c r="S557" s="228">
        <v>20.14</v>
      </c>
      <c r="T557" s="158">
        <v>64</v>
      </c>
      <c r="U557" s="181"/>
      <c r="V557" s="229">
        <v>18.45</v>
      </c>
      <c r="W557" s="160">
        <v>73</v>
      </c>
    </row>
    <row r="558" spans="1:23" ht="21">
      <c r="A558" s="237">
        <v>20.399999999999999</v>
      </c>
      <c r="B558" s="168">
        <v>66</v>
      </c>
      <c r="C558" s="49"/>
      <c r="D558" s="238">
        <v>18.559999999999999</v>
      </c>
      <c r="E558" s="167">
        <v>60</v>
      </c>
      <c r="G558" s="228">
        <v>21.25</v>
      </c>
      <c r="H558" s="158">
        <v>73</v>
      </c>
      <c r="I558" s="159"/>
      <c r="J558" s="229">
        <v>16.11</v>
      </c>
      <c r="K558" s="160">
        <v>65</v>
      </c>
      <c r="M558" s="228">
        <v>23.45</v>
      </c>
      <c r="N558" s="158">
        <v>77</v>
      </c>
      <c r="O558" s="159"/>
      <c r="P558" s="229">
        <v>16.559999999999999</v>
      </c>
      <c r="Q558" s="160">
        <v>69</v>
      </c>
      <c r="S558" s="228">
        <v>20.149999999999999</v>
      </c>
      <c r="T558" s="158">
        <v>64</v>
      </c>
      <c r="U558" s="181"/>
      <c r="V558" s="229">
        <v>18.46</v>
      </c>
      <c r="W558" s="160">
        <v>73</v>
      </c>
    </row>
    <row r="559" spans="1:23" ht="21">
      <c r="A559" s="237">
        <v>20.41</v>
      </c>
      <c r="B559" s="168">
        <v>66</v>
      </c>
      <c r="C559" s="49"/>
      <c r="D559" s="238">
        <v>18.57</v>
      </c>
      <c r="E559" s="167">
        <v>60</v>
      </c>
      <c r="G559" s="228">
        <v>21.26</v>
      </c>
      <c r="H559" s="158">
        <v>73</v>
      </c>
      <c r="I559" s="159"/>
      <c r="J559" s="229">
        <v>16.12</v>
      </c>
      <c r="K559" s="160">
        <v>65</v>
      </c>
      <c r="M559" s="228">
        <v>23.46</v>
      </c>
      <c r="N559" s="158">
        <v>77</v>
      </c>
      <c r="O559" s="159"/>
      <c r="P559" s="229">
        <v>16.57</v>
      </c>
      <c r="Q559" s="160">
        <v>69</v>
      </c>
      <c r="S559" s="228">
        <v>20.16</v>
      </c>
      <c r="T559" s="158">
        <v>64</v>
      </c>
      <c r="U559" s="181"/>
      <c r="V559" s="229">
        <v>18.47</v>
      </c>
      <c r="W559" s="160">
        <v>73</v>
      </c>
    </row>
    <row r="560" spans="1:23" ht="21">
      <c r="A560" s="237">
        <v>20.420000000000002</v>
      </c>
      <c r="B560" s="168">
        <v>66</v>
      </c>
      <c r="C560" s="49"/>
      <c r="D560" s="238">
        <v>18.579999999999998</v>
      </c>
      <c r="E560" s="167">
        <v>60</v>
      </c>
      <c r="G560" s="228">
        <v>21.27</v>
      </c>
      <c r="H560" s="158">
        <v>73</v>
      </c>
      <c r="I560" s="159"/>
      <c r="J560" s="229">
        <v>16.13</v>
      </c>
      <c r="K560" s="160">
        <v>65</v>
      </c>
      <c r="M560" s="228">
        <v>23.47</v>
      </c>
      <c r="N560" s="158">
        <v>77</v>
      </c>
      <c r="O560" s="159"/>
      <c r="P560" s="229">
        <v>16.579999999999998</v>
      </c>
      <c r="Q560" s="160">
        <v>69</v>
      </c>
      <c r="S560" s="228">
        <v>20.170000000000002</v>
      </c>
      <c r="T560" s="158">
        <v>64</v>
      </c>
      <c r="U560" s="181"/>
      <c r="V560" s="229">
        <v>18.48</v>
      </c>
      <c r="W560" s="160">
        <v>73</v>
      </c>
    </row>
    <row r="561" spans="1:23" ht="21">
      <c r="A561" s="237">
        <v>20.43</v>
      </c>
      <c r="B561" s="168">
        <v>66</v>
      </c>
      <c r="C561" s="49"/>
      <c r="D561" s="238">
        <v>18.59</v>
      </c>
      <c r="E561" s="167">
        <v>60</v>
      </c>
      <c r="G561" s="228">
        <v>21.28</v>
      </c>
      <c r="H561" s="158">
        <v>73</v>
      </c>
      <c r="I561" s="159"/>
      <c r="J561" s="229">
        <v>16.14</v>
      </c>
      <c r="K561" s="160">
        <v>65</v>
      </c>
      <c r="M561" s="228">
        <v>23.48</v>
      </c>
      <c r="N561" s="158">
        <v>77</v>
      </c>
      <c r="O561" s="159"/>
      <c r="P561" s="229">
        <v>16.59</v>
      </c>
      <c r="Q561" s="160">
        <v>69</v>
      </c>
      <c r="S561" s="228">
        <v>20.18</v>
      </c>
      <c r="T561" s="158">
        <v>64</v>
      </c>
      <c r="U561" s="181"/>
      <c r="V561" s="229">
        <v>18.489999999999998</v>
      </c>
      <c r="W561" s="160">
        <v>73</v>
      </c>
    </row>
    <row r="562" spans="1:23" ht="21">
      <c r="A562" s="237">
        <v>20.440000000000001</v>
      </c>
      <c r="B562" s="168">
        <v>66</v>
      </c>
      <c r="C562" s="49"/>
      <c r="D562" s="238">
        <v>19</v>
      </c>
      <c r="E562" s="167">
        <v>60</v>
      </c>
      <c r="G562" s="228">
        <v>21.29</v>
      </c>
      <c r="H562" s="158">
        <v>73</v>
      </c>
      <c r="I562" s="159"/>
      <c r="J562" s="229">
        <v>16.149999999999999</v>
      </c>
      <c r="K562" s="160">
        <v>65</v>
      </c>
      <c r="M562" s="228">
        <v>23.49</v>
      </c>
      <c r="N562" s="158">
        <v>77</v>
      </c>
      <c r="O562" s="159"/>
      <c r="P562" s="229">
        <v>17</v>
      </c>
      <c r="Q562" s="160">
        <v>69</v>
      </c>
      <c r="S562" s="228">
        <v>20.190000000000001</v>
      </c>
      <c r="T562" s="158">
        <v>64</v>
      </c>
      <c r="U562" s="181"/>
      <c r="V562" s="229">
        <v>18.5</v>
      </c>
      <c r="W562" s="160">
        <v>73</v>
      </c>
    </row>
    <row r="563" spans="1:23" ht="21">
      <c r="A563" s="237">
        <v>20.45</v>
      </c>
      <c r="B563" s="168">
        <v>66</v>
      </c>
      <c r="C563" s="49"/>
      <c r="D563" s="238">
        <v>19.010000000000002</v>
      </c>
      <c r="E563" s="167">
        <v>59</v>
      </c>
      <c r="G563" s="228">
        <v>21.3</v>
      </c>
      <c r="H563" s="158">
        <v>73</v>
      </c>
      <c r="I563" s="159"/>
      <c r="J563" s="229">
        <v>16.16</v>
      </c>
      <c r="K563" s="160">
        <v>64</v>
      </c>
      <c r="M563" s="228">
        <v>23.5</v>
      </c>
      <c r="N563" s="158">
        <v>77</v>
      </c>
      <c r="O563" s="159"/>
      <c r="P563" s="229">
        <v>17.010000000000002</v>
      </c>
      <c r="Q563" s="160">
        <v>69</v>
      </c>
      <c r="S563" s="228">
        <v>20.2</v>
      </c>
      <c r="T563" s="158">
        <v>64</v>
      </c>
      <c r="U563" s="181"/>
      <c r="V563" s="229">
        <v>18.510000000000002</v>
      </c>
      <c r="W563" s="160">
        <v>73</v>
      </c>
    </row>
    <row r="564" spans="1:23" ht="21">
      <c r="A564" s="237">
        <v>20.46</v>
      </c>
      <c r="B564" s="168">
        <v>66</v>
      </c>
      <c r="C564" s="49"/>
      <c r="D564" s="238">
        <v>19.02</v>
      </c>
      <c r="E564" s="167">
        <v>59</v>
      </c>
      <c r="G564" s="228">
        <v>21.31</v>
      </c>
      <c r="H564" s="158">
        <v>73</v>
      </c>
      <c r="I564" s="159"/>
      <c r="J564" s="229">
        <v>16.170000000000002</v>
      </c>
      <c r="K564" s="160">
        <v>64</v>
      </c>
      <c r="M564" s="228">
        <v>23.51</v>
      </c>
      <c r="N564" s="158">
        <v>77</v>
      </c>
      <c r="O564" s="159"/>
      <c r="P564" s="229">
        <v>17.02</v>
      </c>
      <c r="Q564" s="160">
        <v>69</v>
      </c>
      <c r="S564" s="228">
        <v>20.21</v>
      </c>
      <c r="T564" s="158">
        <v>63</v>
      </c>
      <c r="U564" s="181"/>
      <c r="V564" s="229">
        <v>18.52</v>
      </c>
      <c r="W564" s="160">
        <v>73</v>
      </c>
    </row>
    <row r="565" spans="1:23" ht="21">
      <c r="A565" s="237">
        <v>20.47</v>
      </c>
      <c r="B565" s="168">
        <v>66</v>
      </c>
      <c r="C565" s="49"/>
      <c r="D565" s="238">
        <v>19.03</v>
      </c>
      <c r="E565" s="167">
        <v>59</v>
      </c>
      <c r="G565" s="228">
        <v>21.32</v>
      </c>
      <c r="H565" s="158">
        <v>73</v>
      </c>
      <c r="I565" s="159"/>
      <c r="J565" s="229">
        <v>16.18</v>
      </c>
      <c r="K565" s="160">
        <v>64</v>
      </c>
      <c r="M565" s="228">
        <v>23.52</v>
      </c>
      <c r="N565" s="158">
        <v>77</v>
      </c>
      <c r="O565" s="159"/>
      <c r="P565" s="229">
        <v>17.03</v>
      </c>
      <c r="Q565" s="160">
        <v>69</v>
      </c>
      <c r="S565" s="228">
        <v>20.22</v>
      </c>
      <c r="T565" s="158">
        <v>63</v>
      </c>
      <c r="U565" s="181"/>
      <c r="V565" s="229">
        <v>18.53</v>
      </c>
      <c r="W565" s="160">
        <v>73</v>
      </c>
    </row>
    <row r="566" spans="1:23" ht="21">
      <c r="A566" s="237">
        <v>20.48</v>
      </c>
      <c r="B566" s="168">
        <v>66</v>
      </c>
      <c r="C566" s="49"/>
      <c r="D566" s="238">
        <v>19.04</v>
      </c>
      <c r="E566" s="167">
        <v>59</v>
      </c>
      <c r="G566" s="228">
        <v>21.33</v>
      </c>
      <c r="H566" s="158">
        <v>73</v>
      </c>
      <c r="I566" s="159"/>
      <c r="J566" s="229">
        <v>16.190000000000001</v>
      </c>
      <c r="K566" s="160">
        <v>64</v>
      </c>
      <c r="M566" s="228">
        <v>23.53</v>
      </c>
      <c r="N566" s="158">
        <v>77</v>
      </c>
      <c r="O566" s="159"/>
      <c r="P566" s="229">
        <v>17.04</v>
      </c>
      <c r="Q566" s="160">
        <v>69</v>
      </c>
      <c r="S566" s="228">
        <v>20.23</v>
      </c>
      <c r="T566" s="158">
        <v>63</v>
      </c>
      <c r="U566" s="181"/>
      <c r="V566" s="229">
        <v>18.54</v>
      </c>
      <c r="W566" s="160">
        <v>73</v>
      </c>
    </row>
    <row r="567" spans="1:23" ht="21">
      <c r="A567" s="237">
        <v>20.49</v>
      </c>
      <c r="B567" s="168">
        <v>66</v>
      </c>
      <c r="C567" s="49"/>
      <c r="D567" s="238">
        <v>19.05</v>
      </c>
      <c r="E567" s="167">
        <v>59</v>
      </c>
      <c r="G567" s="228">
        <v>21.34</v>
      </c>
      <c r="H567" s="158">
        <v>73</v>
      </c>
      <c r="I567" s="159"/>
      <c r="J567" s="229">
        <v>16.2</v>
      </c>
      <c r="K567" s="160">
        <v>64</v>
      </c>
      <c r="M567" s="228">
        <v>23.54</v>
      </c>
      <c r="N567" s="158">
        <v>77</v>
      </c>
      <c r="O567" s="159"/>
      <c r="P567" s="229">
        <v>17.05</v>
      </c>
      <c r="Q567" s="160">
        <v>69</v>
      </c>
      <c r="S567" s="228">
        <v>20.239999999999998</v>
      </c>
      <c r="T567" s="158">
        <v>63</v>
      </c>
      <c r="U567" s="181"/>
      <c r="V567" s="229">
        <v>18.55</v>
      </c>
      <c r="W567" s="160">
        <v>72</v>
      </c>
    </row>
    <row r="568" spans="1:23" ht="21">
      <c r="A568" s="237">
        <v>20.5</v>
      </c>
      <c r="B568" s="168">
        <v>66</v>
      </c>
      <c r="C568" s="49"/>
      <c r="D568" s="238">
        <v>19.059999999999999</v>
      </c>
      <c r="E568" s="167">
        <v>59</v>
      </c>
      <c r="G568" s="228">
        <v>21.35</v>
      </c>
      <c r="H568" s="158">
        <v>73</v>
      </c>
      <c r="I568" s="159"/>
      <c r="J568" s="229">
        <v>16.21</v>
      </c>
      <c r="K568" s="160">
        <v>64</v>
      </c>
      <c r="M568" s="228">
        <v>23.55</v>
      </c>
      <c r="N568" s="158">
        <v>77</v>
      </c>
      <c r="O568" s="159"/>
      <c r="P568" s="229">
        <v>17.059999999999999</v>
      </c>
      <c r="Q568" s="160">
        <v>69</v>
      </c>
      <c r="S568" s="228">
        <v>20.25</v>
      </c>
      <c r="T568" s="158">
        <v>63</v>
      </c>
      <c r="U568" s="181"/>
      <c r="V568" s="229">
        <v>18.559999999999999</v>
      </c>
      <c r="W568" s="160">
        <v>72</v>
      </c>
    </row>
    <row r="569" spans="1:23" ht="21">
      <c r="A569" s="237">
        <v>20.51</v>
      </c>
      <c r="B569" s="168">
        <v>66</v>
      </c>
      <c r="C569" s="49"/>
      <c r="D569" s="238">
        <v>19.07</v>
      </c>
      <c r="E569" s="167">
        <v>58</v>
      </c>
      <c r="G569" s="228">
        <v>21.36</v>
      </c>
      <c r="H569" s="158">
        <v>73</v>
      </c>
      <c r="I569" s="159"/>
      <c r="J569" s="229">
        <v>16.22</v>
      </c>
      <c r="K569" s="160">
        <v>64</v>
      </c>
      <c r="M569" s="228">
        <v>23.56</v>
      </c>
      <c r="N569" s="158">
        <v>77</v>
      </c>
      <c r="O569" s="159"/>
      <c r="P569" s="229">
        <v>17.07</v>
      </c>
      <c r="Q569" s="160">
        <v>69</v>
      </c>
      <c r="S569" s="228">
        <v>20.260000000000002</v>
      </c>
      <c r="T569" s="158">
        <v>63</v>
      </c>
      <c r="U569" s="181"/>
      <c r="V569" s="229">
        <v>18.57</v>
      </c>
      <c r="W569" s="160">
        <v>72</v>
      </c>
    </row>
    <row r="570" spans="1:23" ht="21">
      <c r="A570" s="237">
        <v>20.52</v>
      </c>
      <c r="B570" s="168">
        <v>66</v>
      </c>
      <c r="C570" s="49"/>
      <c r="D570" s="238">
        <v>19.079999999999998</v>
      </c>
      <c r="E570" s="167">
        <v>58</v>
      </c>
      <c r="G570" s="228">
        <v>21.37</v>
      </c>
      <c r="H570" s="158">
        <v>73</v>
      </c>
      <c r="I570" s="159"/>
      <c r="J570" s="229">
        <v>16.23</v>
      </c>
      <c r="K570" s="160">
        <v>64</v>
      </c>
      <c r="M570" s="228">
        <v>23.57</v>
      </c>
      <c r="N570" s="158">
        <v>77</v>
      </c>
      <c r="O570" s="159"/>
      <c r="P570" s="229">
        <v>17.079999999999998</v>
      </c>
      <c r="Q570" s="160">
        <v>69</v>
      </c>
      <c r="S570" s="228">
        <v>20.27</v>
      </c>
      <c r="T570" s="158">
        <v>63</v>
      </c>
      <c r="U570" s="181"/>
      <c r="V570" s="229">
        <v>18.579999999999998</v>
      </c>
      <c r="W570" s="160">
        <v>72</v>
      </c>
    </row>
    <row r="571" spans="1:23" ht="21">
      <c r="A571" s="237">
        <v>20.53</v>
      </c>
      <c r="B571" s="168">
        <v>66</v>
      </c>
      <c r="C571" s="49"/>
      <c r="D571" s="238">
        <v>19.09</v>
      </c>
      <c r="E571" s="167">
        <v>58</v>
      </c>
      <c r="G571" s="228">
        <v>21.38</v>
      </c>
      <c r="H571" s="158">
        <v>73</v>
      </c>
      <c r="I571" s="159"/>
      <c r="J571" s="229">
        <v>16.239999999999998</v>
      </c>
      <c r="K571" s="160">
        <v>64</v>
      </c>
      <c r="M571" s="228">
        <v>23.58</v>
      </c>
      <c r="N571" s="158">
        <v>77</v>
      </c>
      <c r="O571" s="159"/>
      <c r="P571" s="229">
        <v>17.09</v>
      </c>
      <c r="Q571" s="160">
        <v>69</v>
      </c>
      <c r="S571" s="228">
        <v>20.28</v>
      </c>
      <c r="T571" s="158">
        <v>63</v>
      </c>
      <c r="U571" s="181"/>
      <c r="V571" s="229">
        <v>18.59</v>
      </c>
      <c r="W571" s="160">
        <v>72</v>
      </c>
    </row>
    <row r="572" spans="1:23" ht="21">
      <c r="A572" s="237">
        <v>20.54</v>
      </c>
      <c r="B572" s="168">
        <v>66</v>
      </c>
      <c r="C572" s="49"/>
      <c r="D572" s="238">
        <v>19.100000000000001</v>
      </c>
      <c r="E572" s="167">
        <v>58</v>
      </c>
      <c r="G572" s="228">
        <v>21.39</v>
      </c>
      <c r="H572" s="158">
        <v>73</v>
      </c>
      <c r="I572" s="159"/>
      <c r="J572" s="229">
        <v>16.25</v>
      </c>
      <c r="K572" s="160">
        <v>64</v>
      </c>
      <c r="M572" s="228">
        <v>23.59</v>
      </c>
      <c r="N572" s="158">
        <v>77</v>
      </c>
      <c r="O572" s="159"/>
      <c r="P572" s="229">
        <v>17.100000000000001</v>
      </c>
      <c r="Q572" s="160">
        <v>69</v>
      </c>
      <c r="S572" s="228">
        <v>20.29</v>
      </c>
      <c r="T572" s="158">
        <v>63</v>
      </c>
      <c r="U572" s="181"/>
      <c r="V572" s="229">
        <v>19</v>
      </c>
      <c r="W572" s="160">
        <v>72</v>
      </c>
    </row>
    <row r="573" spans="1:23" ht="21">
      <c r="A573" s="237">
        <v>20.55</v>
      </c>
      <c r="B573" s="168">
        <v>66</v>
      </c>
      <c r="C573" s="49"/>
      <c r="D573" s="238">
        <v>19.11</v>
      </c>
      <c r="E573" s="167">
        <v>58</v>
      </c>
      <c r="G573" s="228">
        <v>21.4</v>
      </c>
      <c r="H573" s="158">
        <v>73</v>
      </c>
      <c r="I573" s="159"/>
      <c r="J573" s="229">
        <v>16.260000000000002</v>
      </c>
      <c r="K573" s="160">
        <v>64</v>
      </c>
      <c r="M573" s="228">
        <v>24</v>
      </c>
      <c r="N573" s="158">
        <v>77</v>
      </c>
      <c r="O573" s="159"/>
      <c r="P573" s="229">
        <v>17.11</v>
      </c>
      <c r="Q573" s="160">
        <v>69</v>
      </c>
      <c r="S573" s="228">
        <v>20.3</v>
      </c>
      <c r="T573" s="158">
        <v>63</v>
      </c>
      <c r="U573" s="181"/>
      <c r="V573" s="229">
        <v>19.010000000000002</v>
      </c>
      <c r="W573" s="160">
        <v>72</v>
      </c>
    </row>
    <row r="574" spans="1:23" ht="21">
      <c r="A574" s="237">
        <v>20.56</v>
      </c>
      <c r="B574" s="168">
        <v>66</v>
      </c>
      <c r="C574" s="49"/>
      <c r="D574" s="238">
        <v>19.12</v>
      </c>
      <c r="E574" s="167">
        <v>58</v>
      </c>
      <c r="G574" s="228">
        <v>21.41</v>
      </c>
      <c r="H574" s="158">
        <v>73</v>
      </c>
      <c r="I574" s="159"/>
      <c r="J574" s="229">
        <v>16.27</v>
      </c>
      <c r="K574" s="160">
        <v>64</v>
      </c>
      <c r="M574" s="228">
        <v>24.01</v>
      </c>
      <c r="N574" s="158">
        <v>76</v>
      </c>
      <c r="O574" s="159"/>
      <c r="P574" s="229">
        <v>17.12</v>
      </c>
      <c r="Q574" s="160">
        <v>69</v>
      </c>
      <c r="S574" s="228">
        <v>20.309999999999999</v>
      </c>
      <c r="T574" s="158">
        <v>63</v>
      </c>
      <c r="U574" s="181"/>
      <c r="V574" s="229">
        <v>19.02</v>
      </c>
      <c r="W574" s="160">
        <v>72</v>
      </c>
    </row>
    <row r="575" spans="1:23" ht="21">
      <c r="A575" s="237">
        <v>20.57</v>
      </c>
      <c r="B575" s="168">
        <v>66</v>
      </c>
      <c r="C575" s="49"/>
      <c r="D575" s="238">
        <v>19.13</v>
      </c>
      <c r="E575" s="167">
        <v>57</v>
      </c>
      <c r="G575" s="228">
        <v>21.42</v>
      </c>
      <c r="H575" s="158">
        <v>73</v>
      </c>
      <c r="I575" s="159"/>
      <c r="J575" s="229">
        <v>16.28</v>
      </c>
      <c r="K575" s="160">
        <v>64</v>
      </c>
      <c r="M575" s="228">
        <v>24.02</v>
      </c>
      <c r="N575" s="158">
        <v>76</v>
      </c>
      <c r="O575" s="159"/>
      <c r="P575" s="229">
        <v>17.13</v>
      </c>
      <c r="Q575" s="160">
        <v>69</v>
      </c>
      <c r="S575" s="228">
        <v>20.32</v>
      </c>
      <c r="T575" s="158">
        <v>63</v>
      </c>
      <c r="U575" s="181"/>
      <c r="V575" s="229">
        <v>19.03</v>
      </c>
      <c r="W575" s="160">
        <v>72</v>
      </c>
    </row>
    <row r="576" spans="1:23" ht="21">
      <c r="A576" s="237">
        <v>20.58</v>
      </c>
      <c r="B576" s="168">
        <v>66</v>
      </c>
      <c r="C576" s="49"/>
      <c r="D576" s="238">
        <v>19.14</v>
      </c>
      <c r="E576" s="167">
        <v>57</v>
      </c>
      <c r="G576" s="228">
        <v>21.43</v>
      </c>
      <c r="H576" s="158">
        <v>73</v>
      </c>
      <c r="I576" s="159"/>
      <c r="J576" s="229">
        <v>16.29</v>
      </c>
      <c r="K576" s="160">
        <v>64</v>
      </c>
      <c r="M576" s="228">
        <v>24.03</v>
      </c>
      <c r="N576" s="158">
        <v>76</v>
      </c>
      <c r="O576" s="159"/>
      <c r="P576" s="229">
        <v>17.14</v>
      </c>
      <c r="Q576" s="160">
        <v>69</v>
      </c>
      <c r="S576" s="228">
        <v>20.329999999999998</v>
      </c>
      <c r="T576" s="158">
        <v>63</v>
      </c>
      <c r="U576" s="181"/>
      <c r="V576" s="229">
        <v>19.04</v>
      </c>
      <c r="W576" s="160">
        <v>72</v>
      </c>
    </row>
    <row r="577" spans="1:23" ht="21">
      <c r="A577" s="237">
        <v>20.59</v>
      </c>
      <c r="B577" s="168">
        <v>66</v>
      </c>
      <c r="C577" s="49"/>
      <c r="D577" s="238">
        <v>19.149999999999999</v>
      </c>
      <c r="E577" s="167">
        <v>57</v>
      </c>
      <c r="G577" s="228">
        <v>21.44</v>
      </c>
      <c r="H577" s="158">
        <v>73</v>
      </c>
      <c r="I577" s="159"/>
      <c r="J577" s="229">
        <v>16.3</v>
      </c>
      <c r="K577" s="160">
        <v>64</v>
      </c>
      <c r="M577" s="228">
        <v>24.04</v>
      </c>
      <c r="N577" s="158">
        <v>76</v>
      </c>
      <c r="O577" s="159"/>
      <c r="P577" s="229">
        <v>17.149999999999999</v>
      </c>
      <c r="Q577" s="160">
        <v>69</v>
      </c>
      <c r="S577" s="228">
        <v>20.34</v>
      </c>
      <c r="T577" s="158">
        <v>63</v>
      </c>
      <c r="U577" s="181"/>
      <c r="V577" s="229">
        <v>19.05</v>
      </c>
      <c r="W577" s="160">
        <v>72</v>
      </c>
    </row>
    <row r="578" spans="1:23" ht="21">
      <c r="A578" s="237">
        <v>21</v>
      </c>
      <c r="B578" s="168">
        <v>66</v>
      </c>
      <c r="C578" s="49"/>
      <c r="D578" s="238">
        <v>19.16</v>
      </c>
      <c r="E578" s="167">
        <v>57</v>
      </c>
      <c r="G578" s="228">
        <v>21.45</v>
      </c>
      <c r="H578" s="158">
        <v>73</v>
      </c>
      <c r="I578" s="159"/>
      <c r="J578" s="229">
        <v>16.309999999999999</v>
      </c>
      <c r="K578" s="160">
        <v>64</v>
      </c>
      <c r="M578" s="228">
        <v>24.05</v>
      </c>
      <c r="N578" s="158">
        <v>76</v>
      </c>
      <c r="O578" s="159"/>
      <c r="P578" s="229">
        <v>17.16</v>
      </c>
      <c r="Q578" s="160">
        <v>69</v>
      </c>
      <c r="S578" s="228">
        <v>20.350000000000001</v>
      </c>
      <c r="T578" s="158">
        <v>63</v>
      </c>
      <c r="U578" s="181"/>
      <c r="V578" s="229">
        <v>19.059999999999999</v>
      </c>
      <c r="W578" s="160">
        <v>72</v>
      </c>
    </row>
    <row r="579" spans="1:23" ht="21">
      <c r="A579" s="237">
        <v>21.01</v>
      </c>
      <c r="B579" s="168">
        <v>66</v>
      </c>
      <c r="C579" s="49"/>
      <c r="D579" s="238">
        <v>19.170000000000002</v>
      </c>
      <c r="E579" s="167">
        <v>57</v>
      </c>
      <c r="G579" s="228">
        <v>21.46</v>
      </c>
      <c r="H579" s="158">
        <v>73</v>
      </c>
      <c r="I579" s="159"/>
      <c r="J579" s="229">
        <v>16.32</v>
      </c>
      <c r="K579" s="160">
        <v>64</v>
      </c>
      <c r="M579" s="228">
        <v>24.06</v>
      </c>
      <c r="N579" s="158">
        <v>76</v>
      </c>
      <c r="O579" s="159"/>
      <c r="P579" s="229">
        <v>17.170000000000002</v>
      </c>
      <c r="Q579" s="160">
        <v>69</v>
      </c>
      <c r="S579" s="228">
        <v>20.36</v>
      </c>
      <c r="T579" s="158">
        <v>63</v>
      </c>
      <c r="U579" s="181"/>
      <c r="V579" s="229">
        <v>19.07</v>
      </c>
      <c r="W579" s="160">
        <v>72</v>
      </c>
    </row>
    <row r="580" spans="1:23" ht="21">
      <c r="A580" s="237">
        <v>21.02</v>
      </c>
      <c r="B580" s="168">
        <v>66</v>
      </c>
      <c r="C580" s="49"/>
      <c r="D580" s="238">
        <v>19.18</v>
      </c>
      <c r="E580" s="167">
        <v>57</v>
      </c>
      <c r="G580" s="228">
        <v>21.47</v>
      </c>
      <c r="H580" s="158">
        <v>73</v>
      </c>
      <c r="I580" s="159"/>
      <c r="J580" s="229">
        <v>16.329999999999998</v>
      </c>
      <c r="K580" s="160">
        <v>64</v>
      </c>
      <c r="M580" s="228">
        <v>24.07</v>
      </c>
      <c r="N580" s="158">
        <v>76</v>
      </c>
      <c r="O580" s="159"/>
      <c r="P580" s="229">
        <v>17.18</v>
      </c>
      <c r="Q580" s="160">
        <v>69</v>
      </c>
      <c r="S580" s="228">
        <v>20.37</v>
      </c>
      <c r="T580" s="158">
        <v>63</v>
      </c>
      <c r="U580" s="181"/>
      <c r="V580" s="229">
        <v>19.079999999999998</v>
      </c>
      <c r="W580" s="160">
        <v>72</v>
      </c>
    </row>
    <row r="581" spans="1:23" ht="21">
      <c r="A581" s="237">
        <v>21.03</v>
      </c>
      <c r="B581" s="168">
        <v>65</v>
      </c>
      <c r="C581" s="49"/>
      <c r="D581" s="238">
        <v>19.190000000000001</v>
      </c>
      <c r="E581" s="167">
        <v>56</v>
      </c>
      <c r="G581" s="228">
        <v>21.48</v>
      </c>
      <c r="H581" s="158">
        <v>73</v>
      </c>
      <c r="I581" s="159"/>
      <c r="J581" s="229">
        <v>16.34</v>
      </c>
      <c r="K581" s="160">
        <v>64</v>
      </c>
      <c r="M581" s="228">
        <v>24.08</v>
      </c>
      <c r="N581" s="158">
        <v>76</v>
      </c>
      <c r="O581" s="159"/>
      <c r="P581" s="229">
        <v>17.190000000000001</v>
      </c>
      <c r="Q581" s="160">
        <v>69</v>
      </c>
      <c r="S581" s="228">
        <v>20.38</v>
      </c>
      <c r="T581" s="158">
        <v>63</v>
      </c>
      <c r="U581" s="181"/>
      <c r="V581" s="229">
        <v>19.09</v>
      </c>
      <c r="W581" s="160">
        <v>72</v>
      </c>
    </row>
    <row r="582" spans="1:23" ht="21">
      <c r="A582" s="237">
        <v>21.04</v>
      </c>
      <c r="B582" s="168">
        <v>65</v>
      </c>
      <c r="C582" s="49"/>
      <c r="D582" s="238">
        <v>19.2</v>
      </c>
      <c r="E582" s="167">
        <v>56</v>
      </c>
      <c r="G582" s="228">
        <v>21.49</v>
      </c>
      <c r="H582" s="158">
        <v>73</v>
      </c>
      <c r="I582" s="159"/>
      <c r="J582" s="229">
        <v>16.350000000000001</v>
      </c>
      <c r="K582" s="160">
        <v>64</v>
      </c>
      <c r="M582" s="228">
        <v>24.09</v>
      </c>
      <c r="N582" s="158">
        <v>76</v>
      </c>
      <c r="O582" s="159"/>
      <c r="P582" s="229">
        <v>17.2</v>
      </c>
      <c r="Q582" s="160">
        <v>69</v>
      </c>
      <c r="S582" s="228">
        <v>20.39</v>
      </c>
      <c r="T582" s="158">
        <v>63</v>
      </c>
      <c r="U582" s="181"/>
      <c r="V582" s="229">
        <v>19.100000000000001</v>
      </c>
      <c r="W582" s="160">
        <v>72</v>
      </c>
    </row>
    <row r="583" spans="1:23" ht="21">
      <c r="A583" s="237">
        <v>21.05</v>
      </c>
      <c r="B583" s="168">
        <v>65</v>
      </c>
      <c r="C583" s="49"/>
      <c r="D583" s="238">
        <v>19.21</v>
      </c>
      <c r="E583" s="167">
        <v>56</v>
      </c>
      <c r="G583" s="228">
        <v>21.5</v>
      </c>
      <c r="H583" s="158">
        <v>72</v>
      </c>
      <c r="I583" s="159"/>
      <c r="J583" s="229">
        <v>16.36</v>
      </c>
      <c r="K583" s="160">
        <v>64</v>
      </c>
      <c r="M583" s="228">
        <v>24.1</v>
      </c>
      <c r="N583" s="158">
        <v>76</v>
      </c>
      <c r="O583" s="159"/>
      <c r="P583" s="229">
        <v>17.21</v>
      </c>
      <c r="Q583" s="160">
        <v>68</v>
      </c>
      <c r="S583" s="228">
        <v>20.399999999999999</v>
      </c>
      <c r="T583" s="158">
        <v>63</v>
      </c>
      <c r="U583" s="181"/>
      <c r="V583" s="229">
        <v>19.11</v>
      </c>
      <c r="W583" s="160">
        <v>72</v>
      </c>
    </row>
    <row r="584" spans="1:23" ht="21">
      <c r="A584" s="237">
        <v>21.06</v>
      </c>
      <c r="B584" s="168">
        <v>65</v>
      </c>
      <c r="C584" s="49"/>
      <c r="D584" s="238">
        <v>19.22</v>
      </c>
      <c r="E584" s="167">
        <v>56</v>
      </c>
      <c r="G584" s="228">
        <v>21.51</v>
      </c>
      <c r="H584" s="158">
        <v>72</v>
      </c>
      <c r="I584" s="159"/>
      <c r="J584" s="229">
        <v>16.37</v>
      </c>
      <c r="K584" s="160">
        <v>63</v>
      </c>
      <c r="M584" s="228">
        <v>24.11</v>
      </c>
      <c r="N584" s="158">
        <v>76</v>
      </c>
      <c r="O584" s="159"/>
      <c r="P584" s="229">
        <v>17.22</v>
      </c>
      <c r="Q584" s="160">
        <v>68</v>
      </c>
      <c r="S584" s="228">
        <v>20.41</v>
      </c>
      <c r="T584" s="158">
        <v>62</v>
      </c>
      <c r="U584" s="181"/>
      <c r="V584" s="229">
        <v>19.12</v>
      </c>
      <c r="W584" s="160">
        <v>72</v>
      </c>
    </row>
    <row r="585" spans="1:23" ht="21">
      <c r="A585" s="237">
        <v>21.07</v>
      </c>
      <c r="B585" s="168">
        <v>65</v>
      </c>
      <c r="C585" s="49"/>
      <c r="D585" s="238">
        <v>19.23</v>
      </c>
      <c r="E585" s="167">
        <v>56</v>
      </c>
      <c r="G585" s="228">
        <v>21.52</v>
      </c>
      <c r="H585" s="158">
        <v>72</v>
      </c>
      <c r="I585" s="159"/>
      <c r="J585" s="229">
        <v>16.38</v>
      </c>
      <c r="K585" s="160">
        <v>63</v>
      </c>
      <c r="M585" s="228">
        <v>24.12</v>
      </c>
      <c r="N585" s="158">
        <v>76</v>
      </c>
      <c r="O585" s="159"/>
      <c r="P585" s="229">
        <v>17.23</v>
      </c>
      <c r="Q585" s="160">
        <v>68</v>
      </c>
      <c r="S585" s="228">
        <v>20.420000000000002</v>
      </c>
      <c r="T585" s="158">
        <v>62</v>
      </c>
      <c r="U585" s="181"/>
      <c r="V585" s="229">
        <v>19.13</v>
      </c>
      <c r="W585" s="160">
        <v>72</v>
      </c>
    </row>
    <row r="586" spans="1:23" ht="21">
      <c r="A586" s="237">
        <v>21.08</v>
      </c>
      <c r="B586" s="168">
        <v>65</v>
      </c>
      <c r="C586" s="49"/>
      <c r="D586" s="238">
        <v>19.239999999999998</v>
      </c>
      <c r="E586" s="167">
        <v>56</v>
      </c>
      <c r="G586" s="228">
        <v>21.53</v>
      </c>
      <c r="H586" s="158">
        <v>72</v>
      </c>
      <c r="I586" s="159"/>
      <c r="J586" s="229">
        <v>16.39</v>
      </c>
      <c r="K586" s="160">
        <v>63</v>
      </c>
      <c r="M586" s="228">
        <v>24.13</v>
      </c>
      <c r="N586" s="158">
        <v>76</v>
      </c>
      <c r="O586" s="159"/>
      <c r="P586" s="229">
        <v>17.239999999999998</v>
      </c>
      <c r="Q586" s="160">
        <v>68</v>
      </c>
      <c r="S586" s="228">
        <v>20.43</v>
      </c>
      <c r="T586" s="158">
        <v>62</v>
      </c>
      <c r="U586" s="181"/>
      <c r="V586" s="229">
        <v>19.14</v>
      </c>
      <c r="W586" s="160">
        <v>72</v>
      </c>
    </row>
    <row r="587" spans="1:23" ht="21">
      <c r="A587" s="237">
        <v>21.09</v>
      </c>
      <c r="B587" s="168">
        <v>65</v>
      </c>
      <c r="C587" s="49"/>
      <c r="D587" s="238">
        <v>19.25</v>
      </c>
      <c r="E587" s="167">
        <v>55</v>
      </c>
      <c r="G587" s="228">
        <v>21.54</v>
      </c>
      <c r="H587" s="158">
        <v>72</v>
      </c>
      <c r="I587" s="159"/>
      <c r="J587" s="229">
        <v>16.399999999999999</v>
      </c>
      <c r="K587" s="160">
        <v>63</v>
      </c>
      <c r="M587" s="228">
        <v>24.14</v>
      </c>
      <c r="N587" s="158">
        <v>76</v>
      </c>
      <c r="O587" s="159"/>
      <c r="P587" s="229">
        <v>17.25</v>
      </c>
      <c r="Q587" s="160">
        <v>68</v>
      </c>
      <c r="S587" s="228">
        <v>20.440000000000001</v>
      </c>
      <c r="T587" s="158">
        <v>62</v>
      </c>
      <c r="U587" s="181"/>
      <c r="V587" s="229">
        <v>19.149999999999999</v>
      </c>
      <c r="W587" s="160">
        <v>72</v>
      </c>
    </row>
    <row r="588" spans="1:23" ht="21">
      <c r="A588" s="237">
        <v>21.1</v>
      </c>
      <c r="B588" s="168">
        <v>65</v>
      </c>
      <c r="C588" s="49"/>
      <c r="D588" s="238">
        <v>19.260000000000002</v>
      </c>
      <c r="E588" s="167">
        <v>55</v>
      </c>
      <c r="G588" s="228">
        <v>21.55</v>
      </c>
      <c r="H588" s="158">
        <v>72</v>
      </c>
      <c r="I588" s="159"/>
      <c r="J588" s="229">
        <v>16.41</v>
      </c>
      <c r="K588" s="160">
        <v>63</v>
      </c>
      <c r="M588" s="228">
        <v>24.15</v>
      </c>
      <c r="N588" s="158">
        <v>76</v>
      </c>
      <c r="O588" s="159"/>
      <c r="P588" s="229">
        <v>17.260000000000002</v>
      </c>
      <c r="Q588" s="160">
        <v>68</v>
      </c>
      <c r="S588" s="228">
        <v>20.45</v>
      </c>
      <c r="T588" s="158">
        <v>62</v>
      </c>
      <c r="U588" s="181"/>
      <c r="V588" s="229">
        <v>19.16</v>
      </c>
      <c r="W588" s="160">
        <v>72</v>
      </c>
    </row>
    <row r="589" spans="1:23" ht="21">
      <c r="A589" s="237">
        <v>21.11</v>
      </c>
      <c r="B589" s="168">
        <v>65</v>
      </c>
      <c r="C589" s="49"/>
      <c r="D589" s="238">
        <v>19.27</v>
      </c>
      <c r="E589" s="167">
        <v>55</v>
      </c>
      <c r="G589" s="228">
        <v>21.56</v>
      </c>
      <c r="H589" s="158">
        <v>72</v>
      </c>
      <c r="I589" s="159"/>
      <c r="J589" s="229">
        <v>16.420000000000002</v>
      </c>
      <c r="K589" s="160">
        <v>63</v>
      </c>
      <c r="M589" s="228">
        <v>24.16</v>
      </c>
      <c r="N589" s="158">
        <v>76</v>
      </c>
      <c r="O589" s="159"/>
      <c r="P589" s="229">
        <v>17.27</v>
      </c>
      <c r="Q589" s="160">
        <v>68</v>
      </c>
      <c r="S589" s="228">
        <v>20.46</v>
      </c>
      <c r="T589" s="158">
        <v>62</v>
      </c>
      <c r="U589" s="181"/>
      <c r="V589" s="229">
        <v>19.170000000000002</v>
      </c>
      <c r="W589" s="160">
        <v>72</v>
      </c>
    </row>
    <row r="590" spans="1:23" ht="21">
      <c r="A590" s="237">
        <v>21.12</v>
      </c>
      <c r="B590" s="168">
        <v>65</v>
      </c>
      <c r="C590" s="49"/>
      <c r="D590" s="238">
        <v>19.28</v>
      </c>
      <c r="E590" s="167">
        <v>55</v>
      </c>
      <c r="G590" s="228">
        <v>21.57</v>
      </c>
      <c r="H590" s="158">
        <v>72</v>
      </c>
      <c r="I590" s="159"/>
      <c r="J590" s="229">
        <v>16.43</v>
      </c>
      <c r="K590" s="160">
        <v>63</v>
      </c>
      <c r="M590" s="228">
        <v>24.17</v>
      </c>
      <c r="N590" s="158">
        <v>76</v>
      </c>
      <c r="O590" s="159"/>
      <c r="P590" s="229">
        <v>17.28</v>
      </c>
      <c r="Q590" s="160">
        <v>68</v>
      </c>
      <c r="S590" s="228">
        <v>20.47</v>
      </c>
      <c r="T590" s="158">
        <v>62</v>
      </c>
      <c r="U590" s="181"/>
      <c r="V590" s="229">
        <v>19.18</v>
      </c>
      <c r="W590" s="160">
        <v>72</v>
      </c>
    </row>
    <row r="591" spans="1:23" ht="21">
      <c r="A591" s="237">
        <v>21.13</v>
      </c>
      <c r="B591" s="168">
        <v>65</v>
      </c>
      <c r="C591" s="49"/>
      <c r="D591" s="238">
        <v>19.29</v>
      </c>
      <c r="E591" s="167">
        <v>55</v>
      </c>
      <c r="G591" s="228">
        <v>21.58</v>
      </c>
      <c r="H591" s="158">
        <v>72</v>
      </c>
      <c r="I591" s="159"/>
      <c r="J591" s="229">
        <v>16.440000000000001</v>
      </c>
      <c r="K591" s="160">
        <v>63</v>
      </c>
      <c r="M591" s="228">
        <v>24.18</v>
      </c>
      <c r="N591" s="158">
        <v>76</v>
      </c>
      <c r="O591" s="159"/>
      <c r="P591" s="229">
        <v>17.29</v>
      </c>
      <c r="Q591" s="160">
        <v>68</v>
      </c>
      <c r="S591" s="228">
        <v>20.48</v>
      </c>
      <c r="T591" s="158">
        <v>62</v>
      </c>
      <c r="U591" s="181"/>
      <c r="V591" s="229">
        <v>19.190000000000001</v>
      </c>
      <c r="W591" s="160">
        <v>72</v>
      </c>
    </row>
    <row r="592" spans="1:23" ht="21">
      <c r="A592" s="237">
        <v>21.14</v>
      </c>
      <c r="B592" s="168">
        <v>65</v>
      </c>
      <c r="C592" s="49"/>
      <c r="D592" s="238">
        <v>19.3</v>
      </c>
      <c r="E592" s="167">
        <v>55</v>
      </c>
      <c r="G592" s="228">
        <v>21.59</v>
      </c>
      <c r="H592" s="158">
        <v>72</v>
      </c>
      <c r="I592" s="159"/>
      <c r="J592" s="229">
        <v>16.45</v>
      </c>
      <c r="K592" s="160">
        <v>63</v>
      </c>
      <c r="M592" s="228">
        <v>24.19</v>
      </c>
      <c r="N592" s="158">
        <v>76</v>
      </c>
      <c r="O592" s="159"/>
      <c r="P592" s="229">
        <v>17.3</v>
      </c>
      <c r="Q592" s="160">
        <v>68</v>
      </c>
      <c r="S592" s="228">
        <v>20.49</v>
      </c>
      <c r="T592" s="158">
        <v>62</v>
      </c>
      <c r="U592" s="181"/>
      <c r="V592" s="229">
        <v>19.2</v>
      </c>
      <c r="W592" s="160">
        <v>72</v>
      </c>
    </row>
    <row r="593" spans="1:23" ht="21">
      <c r="A593" s="237">
        <v>21.15</v>
      </c>
      <c r="B593" s="168">
        <v>65</v>
      </c>
      <c r="C593" s="49"/>
      <c r="D593" s="238">
        <v>19.309999999999999</v>
      </c>
      <c r="E593" s="167">
        <v>54</v>
      </c>
      <c r="G593" s="228">
        <v>22</v>
      </c>
      <c r="H593" s="158">
        <v>72</v>
      </c>
      <c r="I593" s="159"/>
      <c r="J593" s="229">
        <v>16.46</v>
      </c>
      <c r="K593" s="160">
        <v>63</v>
      </c>
      <c r="M593" s="228">
        <v>24.2</v>
      </c>
      <c r="N593" s="158">
        <v>76</v>
      </c>
      <c r="O593" s="159"/>
      <c r="P593" s="229">
        <v>17.309999999999999</v>
      </c>
      <c r="Q593" s="160">
        <v>68</v>
      </c>
      <c r="S593" s="228">
        <v>20.5</v>
      </c>
      <c r="T593" s="158">
        <v>62</v>
      </c>
      <c r="U593" s="181"/>
      <c r="V593" s="229">
        <v>19.21</v>
      </c>
      <c r="W593" s="160">
        <v>71</v>
      </c>
    </row>
    <row r="594" spans="1:23" ht="21">
      <c r="A594" s="237">
        <v>21.16</v>
      </c>
      <c r="B594" s="168">
        <v>65</v>
      </c>
      <c r="C594" s="49"/>
      <c r="D594" s="238">
        <v>19.32</v>
      </c>
      <c r="E594" s="167">
        <v>54</v>
      </c>
      <c r="G594" s="228">
        <v>22.01</v>
      </c>
      <c r="H594" s="158">
        <v>72</v>
      </c>
      <c r="I594" s="159"/>
      <c r="J594" s="229">
        <v>16.47</v>
      </c>
      <c r="K594" s="160">
        <v>63</v>
      </c>
      <c r="M594" s="228">
        <v>24.21</v>
      </c>
      <c r="N594" s="158">
        <v>76</v>
      </c>
      <c r="O594" s="159"/>
      <c r="P594" s="229">
        <v>17.32</v>
      </c>
      <c r="Q594" s="160">
        <v>68</v>
      </c>
      <c r="S594" s="228">
        <v>20.51</v>
      </c>
      <c r="T594" s="158">
        <v>62</v>
      </c>
      <c r="U594" s="181"/>
      <c r="V594" s="229">
        <v>19.22</v>
      </c>
      <c r="W594" s="160">
        <v>71</v>
      </c>
    </row>
    <row r="595" spans="1:23" ht="21">
      <c r="A595" s="237">
        <v>21.17</v>
      </c>
      <c r="B595" s="168">
        <v>65</v>
      </c>
      <c r="C595" s="49"/>
      <c r="D595" s="238">
        <v>19.329999999999998</v>
      </c>
      <c r="E595" s="167">
        <v>54</v>
      </c>
      <c r="G595" s="228">
        <v>22.02</v>
      </c>
      <c r="H595" s="158">
        <v>72</v>
      </c>
      <c r="I595" s="159"/>
      <c r="J595" s="229">
        <v>16.48</v>
      </c>
      <c r="K595" s="160">
        <v>63</v>
      </c>
      <c r="M595" s="228">
        <v>24.22</v>
      </c>
      <c r="N595" s="158">
        <v>76</v>
      </c>
      <c r="O595" s="159"/>
      <c r="P595" s="229">
        <v>17.329999999999998</v>
      </c>
      <c r="Q595" s="160">
        <v>68</v>
      </c>
      <c r="S595" s="228">
        <v>20.52</v>
      </c>
      <c r="T595" s="158">
        <v>62</v>
      </c>
      <c r="U595" s="181"/>
      <c r="V595" s="229">
        <v>19.23</v>
      </c>
      <c r="W595" s="160">
        <v>71</v>
      </c>
    </row>
    <row r="596" spans="1:23" ht="21">
      <c r="A596" s="237">
        <v>21.18</v>
      </c>
      <c r="B596" s="168">
        <v>65</v>
      </c>
      <c r="C596" s="49"/>
      <c r="D596" s="238">
        <v>19.34</v>
      </c>
      <c r="E596" s="167">
        <v>54</v>
      </c>
      <c r="G596" s="228">
        <v>22.03</v>
      </c>
      <c r="H596" s="158">
        <v>72</v>
      </c>
      <c r="I596" s="159"/>
      <c r="J596" s="229">
        <v>16.489999999999998</v>
      </c>
      <c r="K596" s="160">
        <v>63</v>
      </c>
      <c r="M596" s="228">
        <v>24.23</v>
      </c>
      <c r="N596" s="158">
        <v>76</v>
      </c>
      <c r="O596" s="159"/>
      <c r="P596" s="229">
        <v>17.34</v>
      </c>
      <c r="Q596" s="160">
        <v>68</v>
      </c>
      <c r="S596" s="228">
        <v>20.53</v>
      </c>
      <c r="T596" s="158">
        <v>62</v>
      </c>
      <c r="U596" s="181"/>
      <c r="V596" s="229">
        <v>19.239999999999998</v>
      </c>
      <c r="W596" s="160">
        <v>71</v>
      </c>
    </row>
    <row r="597" spans="1:23" ht="21">
      <c r="A597" s="237">
        <v>21.19</v>
      </c>
      <c r="B597" s="168">
        <v>65</v>
      </c>
      <c r="C597" s="49"/>
      <c r="D597" s="238">
        <v>19.350000000000001</v>
      </c>
      <c r="E597" s="167">
        <v>54</v>
      </c>
      <c r="G597" s="228">
        <v>22.04</v>
      </c>
      <c r="H597" s="158">
        <v>72</v>
      </c>
      <c r="I597" s="159"/>
      <c r="J597" s="229">
        <v>16.5</v>
      </c>
      <c r="K597" s="160">
        <v>63</v>
      </c>
      <c r="M597" s="228">
        <v>24.24</v>
      </c>
      <c r="N597" s="158">
        <v>76</v>
      </c>
      <c r="O597" s="159"/>
      <c r="P597" s="229">
        <v>17.350000000000001</v>
      </c>
      <c r="Q597" s="160">
        <v>68</v>
      </c>
      <c r="S597" s="228">
        <v>20.54</v>
      </c>
      <c r="T597" s="158">
        <v>62</v>
      </c>
      <c r="U597" s="181"/>
      <c r="V597" s="229">
        <v>19.25</v>
      </c>
      <c r="W597" s="160">
        <v>71</v>
      </c>
    </row>
    <row r="598" spans="1:23" ht="21">
      <c r="A598" s="237">
        <v>21.2</v>
      </c>
      <c r="B598" s="168">
        <v>65</v>
      </c>
      <c r="C598" s="49"/>
      <c r="D598" s="238">
        <v>19.36</v>
      </c>
      <c r="E598" s="167">
        <v>54</v>
      </c>
      <c r="G598" s="228">
        <v>22.05</v>
      </c>
      <c r="H598" s="158">
        <v>72</v>
      </c>
      <c r="I598" s="159"/>
      <c r="J598" s="229">
        <v>16.510000000000002</v>
      </c>
      <c r="K598" s="160">
        <v>63</v>
      </c>
      <c r="M598" s="228">
        <v>24.25</v>
      </c>
      <c r="N598" s="158">
        <v>76</v>
      </c>
      <c r="O598" s="159"/>
      <c r="P598" s="229">
        <v>17.36</v>
      </c>
      <c r="Q598" s="160">
        <v>68</v>
      </c>
      <c r="S598" s="228">
        <v>20.55</v>
      </c>
      <c r="T598" s="158">
        <v>62</v>
      </c>
      <c r="U598" s="181"/>
      <c r="V598" s="229">
        <v>19.260000000000002</v>
      </c>
      <c r="W598" s="160">
        <v>71</v>
      </c>
    </row>
    <row r="599" spans="1:23" ht="21">
      <c r="A599" s="237">
        <v>21.21</v>
      </c>
      <c r="B599" s="168">
        <v>65</v>
      </c>
      <c r="C599" s="49"/>
      <c r="D599" s="238">
        <v>19.37</v>
      </c>
      <c r="E599" s="167">
        <v>54</v>
      </c>
      <c r="G599" s="228">
        <v>22.06</v>
      </c>
      <c r="H599" s="158">
        <v>72</v>
      </c>
      <c r="I599" s="159"/>
      <c r="J599" s="229">
        <v>16.52</v>
      </c>
      <c r="K599" s="160">
        <v>63</v>
      </c>
      <c r="M599" s="228">
        <v>24.26</v>
      </c>
      <c r="N599" s="158">
        <v>76</v>
      </c>
      <c r="O599" s="159"/>
      <c r="P599" s="229">
        <v>17.37</v>
      </c>
      <c r="Q599" s="160">
        <v>68</v>
      </c>
      <c r="S599" s="228">
        <v>20.56</v>
      </c>
      <c r="T599" s="158">
        <v>62</v>
      </c>
      <c r="U599" s="181"/>
      <c r="V599" s="229">
        <v>19.27</v>
      </c>
      <c r="W599" s="160">
        <v>71</v>
      </c>
    </row>
    <row r="600" spans="1:23" ht="21">
      <c r="A600" s="237">
        <v>21.22</v>
      </c>
      <c r="B600" s="168">
        <v>65</v>
      </c>
      <c r="C600" s="49"/>
      <c r="D600" s="238">
        <v>19.38</v>
      </c>
      <c r="E600" s="167">
        <v>53</v>
      </c>
      <c r="G600" s="228">
        <v>22.07</v>
      </c>
      <c r="H600" s="158">
        <v>72</v>
      </c>
      <c r="I600" s="159"/>
      <c r="J600" s="229">
        <v>16.53</v>
      </c>
      <c r="K600" s="160">
        <v>63</v>
      </c>
      <c r="M600" s="228">
        <v>24.27</v>
      </c>
      <c r="N600" s="158">
        <v>76</v>
      </c>
      <c r="O600" s="159"/>
      <c r="P600" s="229">
        <v>17.38</v>
      </c>
      <c r="Q600" s="160">
        <v>68</v>
      </c>
      <c r="S600" s="228">
        <v>20.57</v>
      </c>
      <c r="T600" s="158">
        <v>62</v>
      </c>
      <c r="U600" s="181"/>
      <c r="V600" s="229">
        <v>19.28</v>
      </c>
      <c r="W600" s="160">
        <v>71</v>
      </c>
    </row>
    <row r="601" spans="1:23" ht="21">
      <c r="A601" s="237">
        <v>21.23</v>
      </c>
      <c r="B601" s="168">
        <v>65</v>
      </c>
      <c r="C601" s="49"/>
      <c r="D601" s="238">
        <v>19.39</v>
      </c>
      <c r="E601" s="167">
        <v>53</v>
      </c>
      <c r="G601" s="228">
        <v>22.08</v>
      </c>
      <c r="H601" s="158">
        <v>72</v>
      </c>
      <c r="I601" s="159"/>
      <c r="J601" s="229">
        <v>16.54</v>
      </c>
      <c r="K601" s="160">
        <v>63</v>
      </c>
      <c r="M601" s="228">
        <v>24.28</v>
      </c>
      <c r="N601" s="158">
        <v>76</v>
      </c>
      <c r="O601" s="159"/>
      <c r="P601" s="229">
        <v>17.39</v>
      </c>
      <c r="Q601" s="160">
        <v>68</v>
      </c>
      <c r="S601" s="228">
        <v>20.58</v>
      </c>
      <c r="T601" s="158">
        <v>62</v>
      </c>
      <c r="U601" s="181"/>
      <c r="V601" s="229">
        <v>19.29</v>
      </c>
      <c r="W601" s="160">
        <v>71</v>
      </c>
    </row>
    <row r="602" spans="1:23" ht="21">
      <c r="A602" s="237">
        <v>21.24</v>
      </c>
      <c r="B602" s="168">
        <v>65</v>
      </c>
      <c r="C602" s="49"/>
      <c r="D602" s="238">
        <v>19.399999999999999</v>
      </c>
      <c r="E602" s="167">
        <v>53</v>
      </c>
      <c r="G602" s="228">
        <v>22.09</v>
      </c>
      <c r="H602" s="158">
        <v>72</v>
      </c>
      <c r="I602" s="159"/>
      <c r="J602" s="229">
        <v>16.55</v>
      </c>
      <c r="K602" s="160">
        <v>63</v>
      </c>
      <c r="M602" s="228">
        <v>24.29</v>
      </c>
      <c r="N602" s="158">
        <v>76</v>
      </c>
      <c r="O602" s="159"/>
      <c r="P602" s="229">
        <v>17.399999999999999</v>
      </c>
      <c r="Q602" s="160">
        <v>68</v>
      </c>
      <c r="S602" s="228">
        <v>20.59</v>
      </c>
      <c r="T602" s="158">
        <v>62</v>
      </c>
      <c r="U602" s="181"/>
      <c r="V602" s="229">
        <v>19.3</v>
      </c>
      <c r="W602" s="160">
        <v>71</v>
      </c>
    </row>
    <row r="603" spans="1:23" ht="21">
      <c r="A603" s="237">
        <v>21.25</v>
      </c>
      <c r="B603" s="168">
        <v>65</v>
      </c>
      <c r="C603" s="49"/>
      <c r="D603" s="238">
        <v>19.41</v>
      </c>
      <c r="E603" s="167">
        <v>53</v>
      </c>
      <c r="G603" s="228">
        <v>22.1</v>
      </c>
      <c r="H603" s="158">
        <v>72</v>
      </c>
      <c r="I603" s="159"/>
      <c r="J603" s="229">
        <v>16.559999999999999</v>
      </c>
      <c r="K603" s="160">
        <v>63</v>
      </c>
      <c r="M603" s="228">
        <v>24.3</v>
      </c>
      <c r="N603" s="158">
        <v>76</v>
      </c>
      <c r="O603" s="159"/>
      <c r="P603" s="229">
        <v>17.41</v>
      </c>
      <c r="Q603" s="160">
        <v>68</v>
      </c>
      <c r="S603" s="228">
        <v>21</v>
      </c>
      <c r="T603" s="158">
        <v>62</v>
      </c>
      <c r="U603" s="181"/>
      <c r="V603" s="229">
        <v>19.309999999999999</v>
      </c>
      <c r="W603" s="160">
        <v>71</v>
      </c>
    </row>
    <row r="604" spans="1:23" ht="21">
      <c r="A604" s="237">
        <v>21.26</v>
      </c>
      <c r="B604" s="168">
        <v>65</v>
      </c>
      <c r="C604" s="49"/>
      <c r="D604" s="238">
        <v>19.420000000000002</v>
      </c>
      <c r="E604" s="167">
        <v>53</v>
      </c>
      <c r="G604" s="228">
        <v>22.11</v>
      </c>
      <c r="H604" s="158">
        <v>72</v>
      </c>
      <c r="I604" s="159"/>
      <c r="J604" s="229">
        <v>16.57</v>
      </c>
      <c r="K604" s="160">
        <v>63</v>
      </c>
      <c r="M604" s="228">
        <v>24.31</v>
      </c>
      <c r="N604" s="158">
        <v>75</v>
      </c>
      <c r="O604" s="159"/>
      <c r="P604" s="229">
        <v>17.420000000000002</v>
      </c>
      <c r="Q604" s="160">
        <v>68</v>
      </c>
      <c r="S604" s="228">
        <v>21.01</v>
      </c>
      <c r="T604" s="158">
        <v>61</v>
      </c>
      <c r="U604" s="181"/>
      <c r="V604" s="229">
        <v>19.32</v>
      </c>
      <c r="W604" s="160">
        <v>71</v>
      </c>
    </row>
    <row r="605" spans="1:23" ht="21">
      <c r="A605" s="237">
        <v>21.27</v>
      </c>
      <c r="B605" s="168">
        <v>64</v>
      </c>
      <c r="C605" s="49"/>
      <c r="D605" s="238">
        <v>19.43</v>
      </c>
      <c r="E605" s="167">
        <v>53</v>
      </c>
      <c r="G605" s="228">
        <v>22.12</v>
      </c>
      <c r="H605" s="158">
        <v>72</v>
      </c>
      <c r="I605" s="159"/>
      <c r="J605" s="229">
        <v>16.579999999999998</v>
      </c>
      <c r="K605" s="160">
        <v>62</v>
      </c>
      <c r="M605" s="228">
        <v>24.32</v>
      </c>
      <c r="N605" s="158">
        <v>75</v>
      </c>
      <c r="O605" s="159"/>
      <c r="P605" s="229">
        <v>17.43</v>
      </c>
      <c r="Q605" s="160">
        <v>68</v>
      </c>
      <c r="S605" s="228">
        <v>21.02</v>
      </c>
      <c r="T605" s="158">
        <v>61</v>
      </c>
      <c r="U605" s="181"/>
      <c r="V605" s="229">
        <v>19.329999999999998</v>
      </c>
      <c r="W605" s="160">
        <v>71</v>
      </c>
    </row>
    <row r="606" spans="1:23" ht="21">
      <c r="A606" s="237">
        <v>21.28</v>
      </c>
      <c r="B606" s="168">
        <v>64</v>
      </c>
      <c r="C606" s="49"/>
      <c r="D606" s="238">
        <v>19.440000000000001</v>
      </c>
      <c r="E606" s="167">
        <v>53</v>
      </c>
      <c r="G606" s="228">
        <v>22.13</v>
      </c>
      <c r="H606" s="158">
        <v>72</v>
      </c>
      <c r="I606" s="159"/>
      <c r="J606" s="229">
        <v>16.59</v>
      </c>
      <c r="K606" s="160">
        <v>62</v>
      </c>
      <c r="M606" s="228">
        <v>24.33</v>
      </c>
      <c r="N606" s="158">
        <v>75</v>
      </c>
      <c r="O606" s="159"/>
      <c r="P606" s="229">
        <v>17.440000000000001</v>
      </c>
      <c r="Q606" s="160">
        <v>68</v>
      </c>
      <c r="S606" s="228">
        <v>21.03</v>
      </c>
      <c r="T606" s="158">
        <v>61</v>
      </c>
      <c r="U606" s="181"/>
      <c r="V606" s="229">
        <v>19.34</v>
      </c>
      <c r="W606" s="160">
        <v>71</v>
      </c>
    </row>
    <row r="607" spans="1:23" ht="21">
      <c r="A607" s="237">
        <v>21.29</v>
      </c>
      <c r="B607" s="168">
        <v>64</v>
      </c>
      <c r="C607" s="49"/>
      <c r="D607" s="238">
        <v>19.45</v>
      </c>
      <c r="E607" s="167">
        <v>52</v>
      </c>
      <c r="G607" s="228">
        <v>22.14</v>
      </c>
      <c r="H607" s="158">
        <v>72</v>
      </c>
      <c r="I607" s="159"/>
      <c r="J607" s="229">
        <v>17</v>
      </c>
      <c r="K607" s="160">
        <v>62</v>
      </c>
      <c r="M607" s="228">
        <v>24.34</v>
      </c>
      <c r="N607" s="158">
        <v>75</v>
      </c>
      <c r="O607" s="159"/>
      <c r="P607" s="229">
        <v>17.45</v>
      </c>
      <c r="Q607" s="160">
        <v>68</v>
      </c>
      <c r="S607" s="228">
        <v>21.04</v>
      </c>
      <c r="T607" s="158">
        <v>61</v>
      </c>
      <c r="U607" s="181"/>
      <c r="V607" s="229">
        <v>19.350000000000001</v>
      </c>
      <c r="W607" s="160">
        <v>71</v>
      </c>
    </row>
    <row r="608" spans="1:23" ht="21">
      <c r="A608" s="237">
        <v>21.3</v>
      </c>
      <c r="B608" s="168">
        <v>64</v>
      </c>
      <c r="C608" s="49"/>
      <c r="D608" s="238">
        <v>19.46</v>
      </c>
      <c r="E608" s="167">
        <v>52</v>
      </c>
      <c r="G608" s="228">
        <v>22.15</v>
      </c>
      <c r="H608" s="158">
        <v>72</v>
      </c>
      <c r="I608" s="159"/>
      <c r="J608" s="229">
        <v>17.010000000000002</v>
      </c>
      <c r="K608" s="160">
        <v>62</v>
      </c>
      <c r="M608" s="228">
        <v>24.35</v>
      </c>
      <c r="N608" s="158">
        <v>75</v>
      </c>
      <c r="O608" s="159"/>
      <c r="P608" s="229">
        <v>17.46</v>
      </c>
      <c r="Q608" s="160">
        <v>68</v>
      </c>
      <c r="S608" s="228">
        <v>21.05</v>
      </c>
      <c r="T608" s="158">
        <v>61</v>
      </c>
      <c r="U608" s="181"/>
      <c r="V608" s="229">
        <v>19.36</v>
      </c>
      <c r="W608" s="160">
        <v>71</v>
      </c>
    </row>
    <row r="609" spans="1:23" ht="21">
      <c r="A609" s="237">
        <v>21.31</v>
      </c>
      <c r="B609" s="168">
        <v>64</v>
      </c>
      <c r="C609" s="49"/>
      <c r="D609" s="238">
        <v>19.47</v>
      </c>
      <c r="E609" s="167">
        <v>52</v>
      </c>
      <c r="G609" s="228">
        <v>22.16</v>
      </c>
      <c r="H609" s="158">
        <v>71</v>
      </c>
      <c r="I609" s="159"/>
      <c r="J609" s="229">
        <v>17.02</v>
      </c>
      <c r="K609" s="160">
        <v>62</v>
      </c>
      <c r="M609" s="228">
        <v>24.36</v>
      </c>
      <c r="N609" s="158">
        <v>75</v>
      </c>
      <c r="O609" s="159"/>
      <c r="P609" s="229">
        <v>17.47</v>
      </c>
      <c r="Q609" s="160">
        <v>68</v>
      </c>
      <c r="S609" s="228">
        <v>21.06</v>
      </c>
      <c r="T609" s="158">
        <v>61</v>
      </c>
      <c r="U609" s="181"/>
      <c r="V609" s="229">
        <v>19.37</v>
      </c>
      <c r="W609" s="160">
        <v>71</v>
      </c>
    </row>
    <row r="610" spans="1:23" ht="21">
      <c r="A610" s="237">
        <v>21.32</v>
      </c>
      <c r="B610" s="168">
        <v>64</v>
      </c>
      <c r="C610" s="49"/>
      <c r="D610" s="238">
        <v>19.48</v>
      </c>
      <c r="E610" s="167">
        <v>52</v>
      </c>
      <c r="G610" s="228">
        <v>22.17</v>
      </c>
      <c r="H610" s="158">
        <v>71</v>
      </c>
      <c r="I610" s="159"/>
      <c r="J610" s="229">
        <v>17.03</v>
      </c>
      <c r="K610" s="160">
        <v>62</v>
      </c>
      <c r="M610" s="228">
        <v>24.37</v>
      </c>
      <c r="N610" s="158">
        <v>75</v>
      </c>
      <c r="O610" s="159"/>
      <c r="P610" s="229">
        <v>17.48</v>
      </c>
      <c r="Q610" s="160">
        <v>68</v>
      </c>
      <c r="S610" s="228">
        <v>21.07</v>
      </c>
      <c r="T610" s="158">
        <v>61</v>
      </c>
      <c r="U610" s="181"/>
      <c r="V610" s="229">
        <v>19.38</v>
      </c>
      <c r="W610" s="160">
        <v>71</v>
      </c>
    </row>
    <row r="611" spans="1:23" ht="21">
      <c r="A611" s="237">
        <v>21.33</v>
      </c>
      <c r="B611" s="168">
        <v>64</v>
      </c>
      <c r="C611" s="49"/>
      <c r="D611" s="238">
        <v>19.489999999999998</v>
      </c>
      <c r="E611" s="167">
        <v>52</v>
      </c>
      <c r="G611" s="228">
        <v>22.18</v>
      </c>
      <c r="H611" s="158">
        <v>71</v>
      </c>
      <c r="I611" s="159"/>
      <c r="J611" s="229">
        <v>17.04</v>
      </c>
      <c r="K611" s="160">
        <v>62</v>
      </c>
      <c r="M611" s="228">
        <v>24.38</v>
      </c>
      <c r="N611" s="158">
        <v>75</v>
      </c>
      <c r="O611" s="159"/>
      <c r="P611" s="229">
        <v>17.489999999999998</v>
      </c>
      <c r="Q611" s="160">
        <v>68</v>
      </c>
      <c r="S611" s="228">
        <v>21.08</v>
      </c>
      <c r="T611" s="158">
        <v>61</v>
      </c>
      <c r="U611" s="181"/>
      <c r="V611" s="229">
        <v>19.39</v>
      </c>
      <c r="W611" s="160">
        <v>71</v>
      </c>
    </row>
    <row r="612" spans="1:23" ht="21">
      <c r="A612" s="237">
        <v>21.34</v>
      </c>
      <c r="B612" s="168">
        <v>64</v>
      </c>
      <c r="C612" s="49"/>
      <c r="D612" s="238">
        <v>19.5</v>
      </c>
      <c r="E612" s="167">
        <v>52</v>
      </c>
      <c r="G612" s="228">
        <v>22.19</v>
      </c>
      <c r="H612" s="158">
        <v>71</v>
      </c>
      <c r="I612" s="159"/>
      <c r="J612" s="229">
        <v>17.05</v>
      </c>
      <c r="K612" s="160">
        <v>62</v>
      </c>
      <c r="M612" s="228">
        <v>24.39</v>
      </c>
      <c r="N612" s="158">
        <v>75</v>
      </c>
      <c r="O612" s="159"/>
      <c r="P612" s="229">
        <v>17.5</v>
      </c>
      <c r="Q612" s="160">
        <v>68</v>
      </c>
      <c r="S612" s="228">
        <v>21.09</v>
      </c>
      <c r="T612" s="158">
        <v>61</v>
      </c>
      <c r="U612" s="181"/>
      <c r="V612" s="229">
        <v>19.399999999999999</v>
      </c>
      <c r="W612" s="160">
        <v>71</v>
      </c>
    </row>
    <row r="613" spans="1:23" ht="21">
      <c r="A613" s="237">
        <v>21.35</v>
      </c>
      <c r="B613" s="168">
        <v>64</v>
      </c>
      <c r="C613" s="49"/>
      <c r="D613" s="238">
        <v>19.510000000000002</v>
      </c>
      <c r="E613" s="167">
        <v>52</v>
      </c>
      <c r="G613" s="228">
        <v>22.2</v>
      </c>
      <c r="H613" s="158">
        <v>71</v>
      </c>
      <c r="I613" s="159"/>
      <c r="J613" s="229">
        <v>17.059999999999999</v>
      </c>
      <c r="K613" s="160">
        <v>62</v>
      </c>
      <c r="M613" s="228">
        <v>24.4</v>
      </c>
      <c r="N613" s="158">
        <v>75</v>
      </c>
      <c r="O613" s="159"/>
      <c r="P613" s="229">
        <v>17.510000000000002</v>
      </c>
      <c r="Q613" s="160">
        <v>67</v>
      </c>
      <c r="S613" s="228">
        <v>21.1</v>
      </c>
      <c r="T613" s="158">
        <v>61</v>
      </c>
      <c r="U613" s="181"/>
      <c r="V613" s="229">
        <v>19.41</v>
      </c>
      <c r="W613" s="160">
        <v>71</v>
      </c>
    </row>
    <row r="614" spans="1:23" ht="21">
      <c r="A614" s="237">
        <v>21.36</v>
      </c>
      <c r="B614" s="168">
        <v>64</v>
      </c>
      <c r="C614" s="49"/>
      <c r="D614" s="238">
        <v>19.52</v>
      </c>
      <c r="E614" s="167">
        <v>51</v>
      </c>
      <c r="G614" s="228">
        <v>22.21</v>
      </c>
      <c r="H614" s="158">
        <v>71</v>
      </c>
      <c r="I614" s="159"/>
      <c r="J614" s="229">
        <v>17.07</v>
      </c>
      <c r="K614" s="160">
        <v>62</v>
      </c>
      <c r="M614" s="228">
        <v>24.41</v>
      </c>
      <c r="N614" s="158">
        <v>75</v>
      </c>
      <c r="O614" s="159"/>
      <c r="P614" s="229">
        <v>17.52</v>
      </c>
      <c r="Q614" s="160">
        <v>67</v>
      </c>
      <c r="S614" s="228">
        <v>21.11</v>
      </c>
      <c r="T614" s="158">
        <v>61</v>
      </c>
      <c r="U614" s="181"/>
      <c r="V614" s="229">
        <v>19.420000000000002</v>
      </c>
      <c r="W614" s="160">
        <v>71</v>
      </c>
    </row>
    <row r="615" spans="1:23" ht="21">
      <c r="A615" s="237">
        <v>21.37</v>
      </c>
      <c r="B615" s="168">
        <v>64</v>
      </c>
      <c r="C615" s="49"/>
      <c r="D615" s="238">
        <v>19.53</v>
      </c>
      <c r="E615" s="167">
        <v>51</v>
      </c>
      <c r="G615" s="228">
        <v>22.22</v>
      </c>
      <c r="H615" s="158">
        <v>71</v>
      </c>
      <c r="I615" s="159"/>
      <c r="J615" s="229">
        <v>17.079999999999998</v>
      </c>
      <c r="K615" s="160">
        <v>62</v>
      </c>
      <c r="M615" s="228">
        <v>24.42</v>
      </c>
      <c r="N615" s="158">
        <v>75</v>
      </c>
      <c r="O615" s="159"/>
      <c r="P615" s="229">
        <v>17.53</v>
      </c>
      <c r="Q615" s="160">
        <v>67</v>
      </c>
      <c r="S615" s="228">
        <v>21.12</v>
      </c>
      <c r="T615" s="158">
        <v>61</v>
      </c>
      <c r="U615" s="181"/>
      <c r="V615" s="229">
        <v>19.43</v>
      </c>
      <c r="W615" s="160">
        <v>71</v>
      </c>
    </row>
    <row r="616" spans="1:23" ht="21">
      <c r="A616" s="237">
        <v>21.38</v>
      </c>
      <c r="B616" s="168">
        <v>64</v>
      </c>
      <c r="C616" s="49"/>
      <c r="D616" s="238">
        <v>19.54</v>
      </c>
      <c r="E616" s="167">
        <v>51</v>
      </c>
      <c r="G616" s="228">
        <v>22.23</v>
      </c>
      <c r="H616" s="158">
        <v>71</v>
      </c>
      <c r="I616" s="159"/>
      <c r="J616" s="229">
        <v>17.09</v>
      </c>
      <c r="K616" s="160">
        <v>62</v>
      </c>
      <c r="M616" s="228">
        <v>24.43</v>
      </c>
      <c r="N616" s="158">
        <v>75</v>
      </c>
      <c r="O616" s="159"/>
      <c r="P616" s="229">
        <v>17.54</v>
      </c>
      <c r="Q616" s="160">
        <v>67</v>
      </c>
      <c r="S616" s="228">
        <v>21.13</v>
      </c>
      <c r="T616" s="158">
        <v>61</v>
      </c>
      <c r="U616" s="181"/>
      <c r="V616" s="229">
        <v>19.440000000000001</v>
      </c>
      <c r="W616" s="160">
        <v>71</v>
      </c>
    </row>
    <row r="617" spans="1:23" ht="21">
      <c r="A617" s="237">
        <v>21.39</v>
      </c>
      <c r="B617" s="168">
        <v>64</v>
      </c>
      <c r="C617" s="49"/>
      <c r="D617" s="238">
        <v>19.55</v>
      </c>
      <c r="E617" s="167">
        <v>51</v>
      </c>
      <c r="G617" s="228">
        <v>22.24</v>
      </c>
      <c r="H617" s="158">
        <v>71</v>
      </c>
      <c r="I617" s="159"/>
      <c r="J617" s="229">
        <v>17.100000000000001</v>
      </c>
      <c r="K617" s="160">
        <v>62</v>
      </c>
      <c r="M617" s="228">
        <v>24.44</v>
      </c>
      <c r="N617" s="158">
        <v>75</v>
      </c>
      <c r="O617" s="159"/>
      <c r="P617" s="229">
        <v>17.55</v>
      </c>
      <c r="Q617" s="160">
        <v>67</v>
      </c>
      <c r="S617" s="228">
        <v>21.14</v>
      </c>
      <c r="T617" s="158">
        <v>61</v>
      </c>
      <c r="U617" s="181"/>
      <c r="V617" s="229">
        <v>19.45</v>
      </c>
      <c r="W617" s="160">
        <v>71</v>
      </c>
    </row>
    <row r="618" spans="1:23" ht="21">
      <c r="A618" s="237">
        <v>21.4</v>
      </c>
      <c r="B618" s="168">
        <v>64</v>
      </c>
      <c r="C618" s="49"/>
      <c r="D618" s="238">
        <v>19.559999999999999</v>
      </c>
      <c r="E618" s="167">
        <v>51</v>
      </c>
      <c r="G618" s="228">
        <v>22.25</v>
      </c>
      <c r="H618" s="158">
        <v>71</v>
      </c>
      <c r="I618" s="159"/>
      <c r="J618" s="229">
        <v>17.11</v>
      </c>
      <c r="K618" s="160">
        <v>62</v>
      </c>
      <c r="M618" s="228">
        <v>24.45</v>
      </c>
      <c r="N618" s="158">
        <v>75</v>
      </c>
      <c r="O618" s="159"/>
      <c r="P618" s="229">
        <v>17.559999999999999</v>
      </c>
      <c r="Q618" s="160">
        <v>67</v>
      </c>
      <c r="S618" s="228">
        <v>21.15</v>
      </c>
      <c r="T618" s="158">
        <v>61</v>
      </c>
      <c r="U618" s="181"/>
      <c r="V618" s="229">
        <v>19.46</v>
      </c>
      <c r="W618" s="160">
        <v>71</v>
      </c>
    </row>
    <row r="619" spans="1:23" ht="21">
      <c r="A619" s="237">
        <v>21.41</v>
      </c>
      <c r="B619" s="168">
        <v>64</v>
      </c>
      <c r="C619" s="49"/>
      <c r="D619" s="238">
        <v>19.57</v>
      </c>
      <c r="E619" s="167">
        <v>51</v>
      </c>
      <c r="G619" s="228">
        <v>22.26</v>
      </c>
      <c r="H619" s="158">
        <v>71</v>
      </c>
      <c r="I619" s="159"/>
      <c r="J619" s="229">
        <v>17.12</v>
      </c>
      <c r="K619" s="160">
        <v>62</v>
      </c>
      <c r="M619" s="228">
        <v>24.46</v>
      </c>
      <c r="N619" s="158">
        <v>75</v>
      </c>
      <c r="O619" s="159"/>
      <c r="P619" s="229">
        <v>17.57</v>
      </c>
      <c r="Q619" s="160">
        <v>67</v>
      </c>
      <c r="S619" s="228">
        <v>21.16</v>
      </c>
      <c r="T619" s="158">
        <v>61</v>
      </c>
      <c r="U619" s="181"/>
      <c r="V619" s="229">
        <v>19.47</v>
      </c>
      <c r="W619" s="160">
        <v>71</v>
      </c>
    </row>
    <row r="620" spans="1:23" ht="21">
      <c r="A620" s="237">
        <v>21.42</v>
      </c>
      <c r="B620" s="168">
        <v>64</v>
      </c>
      <c r="C620" s="49"/>
      <c r="D620" s="238">
        <v>19.579999999999998</v>
      </c>
      <c r="E620" s="167">
        <v>51</v>
      </c>
      <c r="G620" s="228">
        <v>22.27</v>
      </c>
      <c r="H620" s="158">
        <v>71</v>
      </c>
      <c r="I620" s="159"/>
      <c r="J620" s="229">
        <v>17.13</v>
      </c>
      <c r="K620" s="160">
        <v>62</v>
      </c>
      <c r="M620" s="228">
        <v>24.47</v>
      </c>
      <c r="N620" s="158">
        <v>75</v>
      </c>
      <c r="O620" s="159"/>
      <c r="P620" s="229">
        <v>17.579999999999998</v>
      </c>
      <c r="Q620" s="160">
        <v>67</v>
      </c>
      <c r="S620" s="228">
        <v>21.17</v>
      </c>
      <c r="T620" s="158">
        <v>61</v>
      </c>
      <c r="U620" s="181"/>
      <c r="V620" s="229">
        <v>19.48</v>
      </c>
      <c r="W620" s="160">
        <v>70</v>
      </c>
    </row>
    <row r="621" spans="1:23" ht="21">
      <c r="A621" s="237">
        <v>21.43</v>
      </c>
      <c r="B621" s="168">
        <v>64</v>
      </c>
      <c r="C621" s="49"/>
      <c r="D621" s="238">
        <v>19.59</v>
      </c>
      <c r="E621" s="167">
        <v>50</v>
      </c>
      <c r="G621" s="228">
        <v>22.28</v>
      </c>
      <c r="H621" s="158">
        <v>71</v>
      </c>
      <c r="I621" s="159"/>
      <c r="J621" s="229">
        <v>17.14</v>
      </c>
      <c r="K621" s="160">
        <v>62</v>
      </c>
      <c r="M621" s="228">
        <v>24.48</v>
      </c>
      <c r="N621" s="158">
        <v>75</v>
      </c>
      <c r="O621" s="159"/>
      <c r="P621" s="229">
        <v>17.59</v>
      </c>
      <c r="Q621" s="160">
        <v>67</v>
      </c>
      <c r="S621" s="228">
        <v>21.18</v>
      </c>
      <c r="T621" s="158">
        <v>61</v>
      </c>
      <c r="U621" s="181"/>
      <c r="V621" s="229">
        <v>19.489999999999998</v>
      </c>
      <c r="W621" s="160">
        <v>70</v>
      </c>
    </row>
    <row r="622" spans="1:23" ht="21">
      <c r="A622" s="237">
        <v>21.44</v>
      </c>
      <c r="B622" s="168">
        <v>64</v>
      </c>
      <c r="C622" s="49"/>
      <c r="D622" s="238">
        <v>20</v>
      </c>
      <c r="E622" s="167">
        <v>50</v>
      </c>
      <c r="G622" s="228">
        <v>22.29</v>
      </c>
      <c r="H622" s="158">
        <v>71</v>
      </c>
      <c r="I622" s="159"/>
      <c r="J622" s="229">
        <v>17.149999999999999</v>
      </c>
      <c r="K622" s="160">
        <v>62</v>
      </c>
      <c r="M622" s="228">
        <v>24.49</v>
      </c>
      <c r="N622" s="158">
        <v>75</v>
      </c>
      <c r="O622" s="159"/>
      <c r="P622" s="229">
        <v>18</v>
      </c>
      <c r="Q622" s="160">
        <v>67</v>
      </c>
      <c r="S622" s="228">
        <v>21.19</v>
      </c>
      <c r="T622" s="158">
        <v>61</v>
      </c>
      <c r="U622" s="181"/>
      <c r="V622" s="229">
        <v>19.5</v>
      </c>
      <c r="W622" s="160">
        <v>70</v>
      </c>
    </row>
    <row r="623" spans="1:23" ht="21">
      <c r="A623" s="237">
        <v>21.45</v>
      </c>
      <c r="B623" s="168">
        <v>64</v>
      </c>
      <c r="C623" s="49"/>
      <c r="D623" s="238">
        <v>20.010000000000002</v>
      </c>
      <c r="E623" s="167">
        <v>50</v>
      </c>
      <c r="G623" s="228">
        <v>22.3</v>
      </c>
      <c r="H623" s="158">
        <v>71</v>
      </c>
      <c r="I623" s="159"/>
      <c r="J623" s="229">
        <v>17.16</v>
      </c>
      <c r="K623" s="160">
        <v>62</v>
      </c>
      <c r="M623" s="228">
        <v>24.5</v>
      </c>
      <c r="N623" s="158">
        <v>75</v>
      </c>
      <c r="O623" s="159"/>
      <c r="P623" s="229">
        <v>18.010000000000002</v>
      </c>
      <c r="Q623" s="160">
        <v>67</v>
      </c>
      <c r="S623" s="228">
        <v>21.2</v>
      </c>
      <c r="T623" s="158">
        <v>61</v>
      </c>
      <c r="U623" s="181"/>
      <c r="V623" s="229">
        <v>19.510000000000002</v>
      </c>
      <c r="W623" s="160">
        <v>70</v>
      </c>
    </row>
    <row r="624" spans="1:23" ht="21">
      <c r="A624" s="237">
        <v>21.46</v>
      </c>
      <c r="B624" s="168">
        <v>64</v>
      </c>
      <c r="C624" s="49"/>
      <c r="D624" s="238">
        <v>20.02</v>
      </c>
      <c r="E624" s="167">
        <v>50</v>
      </c>
      <c r="G624" s="228">
        <v>22.31</v>
      </c>
      <c r="H624" s="158">
        <v>71</v>
      </c>
      <c r="I624" s="159"/>
      <c r="J624" s="229">
        <v>17.170000000000002</v>
      </c>
      <c r="K624" s="160">
        <v>62</v>
      </c>
      <c r="M624" s="228">
        <v>24.51</v>
      </c>
      <c r="N624" s="158">
        <v>75</v>
      </c>
      <c r="O624" s="159"/>
      <c r="P624" s="229">
        <v>18.02</v>
      </c>
      <c r="Q624" s="160">
        <v>67</v>
      </c>
      <c r="S624" s="228">
        <v>21.21</v>
      </c>
      <c r="T624" s="158">
        <v>60</v>
      </c>
      <c r="U624" s="181"/>
      <c r="V624" s="229">
        <v>19.52</v>
      </c>
      <c r="W624" s="160">
        <v>70</v>
      </c>
    </row>
    <row r="625" spans="1:23" ht="21">
      <c r="A625" s="237">
        <v>21.47</v>
      </c>
      <c r="B625" s="168">
        <v>64</v>
      </c>
      <c r="C625" s="49"/>
      <c r="D625" s="238">
        <v>20.03</v>
      </c>
      <c r="E625" s="167">
        <v>50</v>
      </c>
      <c r="G625" s="228">
        <v>22.32</v>
      </c>
      <c r="H625" s="158">
        <v>71</v>
      </c>
      <c r="I625" s="159"/>
      <c r="J625" s="229">
        <v>17.18</v>
      </c>
      <c r="K625" s="160">
        <v>62</v>
      </c>
      <c r="M625" s="228">
        <v>24.52</v>
      </c>
      <c r="N625" s="158">
        <v>75</v>
      </c>
      <c r="O625" s="159"/>
      <c r="P625" s="229">
        <v>18.03</v>
      </c>
      <c r="Q625" s="160">
        <v>67</v>
      </c>
      <c r="S625" s="228">
        <v>21.22</v>
      </c>
      <c r="T625" s="158">
        <v>60</v>
      </c>
      <c r="U625" s="181"/>
      <c r="V625" s="229">
        <v>19.53</v>
      </c>
      <c r="W625" s="160">
        <v>70</v>
      </c>
    </row>
    <row r="626" spans="1:23" ht="21">
      <c r="A626" s="237">
        <v>21.48</v>
      </c>
      <c r="B626" s="168">
        <v>64</v>
      </c>
      <c r="C626" s="49"/>
      <c r="D626" s="238">
        <v>20.04</v>
      </c>
      <c r="E626" s="167">
        <v>50</v>
      </c>
      <c r="G626" s="228">
        <v>22.33</v>
      </c>
      <c r="H626" s="158">
        <v>71</v>
      </c>
      <c r="I626" s="159"/>
      <c r="J626" s="229">
        <v>17.190000000000001</v>
      </c>
      <c r="K626" s="160">
        <v>61</v>
      </c>
      <c r="M626" s="228">
        <v>24.53</v>
      </c>
      <c r="N626" s="158">
        <v>75</v>
      </c>
      <c r="O626" s="159"/>
      <c r="P626" s="229">
        <v>18.04</v>
      </c>
      <c r="Q626" s="160">
        <v>67</v>
      </c>
      <c r="S626" s="228">
        <v>21.23</v>
      </c>
      <c r="T626" s="158">
        <v>60</v>
      </c>
      <c r="U626" s="181"/>
      <c r="V626" s="229">
        <v>19.54</v>
      </c>
      <c r="W626" s="160">
        <v>70</v>
      </c>
    </row>
    <row r="627" spans="1:23" ht="21">
      <c r="A627" s="237">
        <v>21.49</v>
      </c>
      <c r="B627" s="168">
        <v>64</v>
      </c>
      <c r="C627" s="49"/>
      <c r="D627" s="238">
        <v>20.05</v>
      </c>
      <c r="E627" s="167">
        <v>50</v>
      </c>
      <c r="G627" s="228">
        <v>22.34</v>
      </c>
      <c r="H627" s="158">
        <v>71</v>
      </c>
      <c r="I627" s="159"/>
      <c r="J627" s="229">
        <v>17.2</v>
      </c>
      <c r="K627" s="160">
        <v>61</v>
      </c>
      <c r="M627" s="228">
        <v>24.54</v>
      </c>
      <c r="N627" s="158">
        <v>75</v>
      </c>
      <c r="O627" s="159"/>
      <c r="P627" s="229">
        <v>18.05</v>
      </c>
      <c r="Q627" s="160">
        <v>67</v>
      </c>
      <c r="S627" s="228">
        <v>21.24</v>
      </c>
      <c r="T627" s="158">
        <v>60</v>
      </c>
      <c r="U627" s="181"/>
      <c r="V627" s="229">
        <v>19.55</v>
      </c>
      <c r="W627" s="160">
        <v>70</v>
      </c>
    </row>
    <row r="628" spans="1:23" ht="21">
      <c r="A628" s="237">
        <v>21.5</v>
      </c>
      <c r="B628" s="168">
        <v>64</v>
      </c>
      <c r="C628" s="49"/>
      <c r="D628" s="238">
        <v>20.059999999999999</v>
      </c>
      <c r="E628" s="167">
        <v>50</v>
      </c>
      <c r="G628" s="228">
        <v>22.35</v>
      </c>
      <c r="H628" s="158">
        <v>71</v>
      </c>
      <c r="I628" s="159"/>
      <c r="J628" s="229">
        <v>17.21</v>
      </c>
      <c r="K628" s="160">
        <v>61</v>
      </c>
      <c r="M628" s="228">
        <v>24.55</v>
      </c>
      <c r="N628" s="158">
        <v>75</v>
      </c>
      <c r="O628" s="159"/>
      <c r="P628" s="229">
        <v>18.059999999999999</v>
      </c>
      <c r="Q628" s="160">
        <v>67</v>
      </c>
      <c r="S628" s="228">
        <v>21.25</v>
      </c>
      <c r="T628" s="158">
        <v>60</v>
      </c>
      <c r="U628" s="181"/>
      <c r="V628" s="229">
        <v>19.559999999999999</v>
      </c>
      <c r="W628" s="160">
        <v>70</v>
      </c>
    </row>
    <row r="629" spans="1:23" ht="21">
      <c r="A629" s="237">
        <v>21.51</v>
      </c>
      <c r="B629" s="168">
        <v>63</v>
      </c>
      <c r="C629" s="49"/>
      <c r="D629" s="238">
        <v>20.07</v>
      </c>
      <c r="E629" s="167">
        <v>49</v>
      </c>
      <c r="G629" s="228">
        <v>22.36</v>
      </c>
      <c r="H629" s="158">
        <v>71</v>
      </c>
      <c r="I629" s="159"/>
      <c r="J629" s="229">
        <v>17.22</v>
      </c>
      <c r="K629" s="160">
        <v>61</v>
      </c>
      <c r="M629" s="228">
        <v>24.56</v>
      </c>
      <c r="N629" s="158">
        <v>75</v>
      </c>
      <c r="O629" s="159"/>
      <c r="P629" s="229">
        <v>18.07</v>
      </c>
      <c r="Q629" s="160">
        <v>67</v>
      </c>
      <c r="S629" s="228">
        <v>21.26</v>
      </c>
      <c r="T629" s="158">
        <v>60</v>
      </c>
      <c r="U629" s="181"/>
      <c r="V629" s="229">
        <v>19.57</v>
      </c>
      <c r="W629" s="160">
        <v>70</v>
      </c>
    </row>
    <row r="630" spans="1:23" ht="21">
      <c r="A630" s="237">
        <v>21.52</v>
      </c>
      <c r="B630" s="168">
        <v>63</v>
      </c>
      <c r="C630" s="49"/>
      <c r="D630" s="238">
        <v>20.079999999999998</v>
      </c>
      <c r="E630" s="167">
        <v>49</v>
      </c>
      <c r="G630" s="228">
        <v>22.37</v>
      </c>
      <c r="H630" s="158">
        <v>71</v>
      </c>
      <c r="I630" s="159"/>
      <c r="J630" s="229">
        <v>17.23</v>
      </c>
      <c r="K630" s="160">
        <v>61</v>
      </c>
      <c r="M630" s="228">
        <v>24.57</v>
      </c>
      <c r="N630" s="158">
        <v>75</v>
      </c>
      <c r="O630" s="159"/>
      <c r="P630" s="229">
        <v>18.079999999999998</v>
      </c>
      <c r="Q630" s="160">
        <v>67</v>
      </c>
      <c r="S630" s="228">
        <v>21.27</v>
      </c>
      <c r="T630" s="158">
        <v>60</v>
      </c>
      <c r="U630" s="181"/>
      <c r="V630" s="229">
        <v>19.579999999999998</v>
      </c>
      <c r="W630" s="160">
        <v>70</v>
      </c>
    </row>
    <row r="631" spans="1:23" ht="21">
      <c r="A631" s="237">
        <v>21.53</v>
      </c>
      <c r="B631" s="168">
        <v>63</v>
      </c>
      <c r="C631" s="49"/>
      <c r="D631" s="238">
        <v>20.09</v>
      </c>
      <c r="E631" s="167">
        <v>49</v>
      </c>
      <c r="G631" s="228">
        <v>22.38</v>
      </c>
      <c r="H631" s="158">
        <v>71</v>
      </c>
      <c r="I631" s="159"/>
      <c r="J631" s="229">
        <v>17.239999999999998</v>
      </c>
      <c r="K631" s="160">
        <v>61</v>
      </c>
      <c r="M631" s="228">
        <v>24.58</v>
      </c>
      <c r="N631" s="158">
        <v>75</v>
      </c>
      <c r="O631" s="159"/>
      <c r="P631" s="229">
        <v>18.09</v>
      </c>
      <c r="Q631" s="160">
        <v>67</v>
      </c>
      <c r="S631" s="228">
        <v>21.28</v>
      </c>
      <c r="T631" s="158">
        <v>60</v>
      </c>
      <c r="U631" s="181"/>
      <c r="V631" s="229">
        <v>19.59</v>
      </c>
      <c r="W631" s="160">
        <v>70</v>
      </c>
    </row>
    <row r="632" spans="1:23" ht="21">
      <c r="A632" s="237">
        <v>21.54</v>
      </c>
      <c r="B632" s="168">
        <v>63</v>
      </c>
      <c r="C632" s="49"/>
      <c r="D632" s="238">
        <v>20.100000000000001</v>
      </c>
      <c r="E632" s="167">
        <v>49</v>
      </c>
      <c r="G632" s="228">
        <v>22.39</v>
      </c>
      <c r="H632" s="158">
        <v>71</v>
      </c>
      <c r="I632" s="159"/>
      <c r="J632" s="229">
        <v>17.25</v>
      </c>
      <c r="K632" s="160">
        <v>61</v>
      </c>
      <c r="M632" s="228">
        <v>24.59</v>
      </c>
      <c r="N632" s="158">
        <v>75</v>
      </c>
      <c r="O632" s="159"/>
      <c r="P632" s="229">
        <v>18.100000000000001</v>
      </c>
      <c r="Q632" s="160">
        <v>67</v>
      </c>
      <c r="S632" s="228">
        <v>21.29</v>
      </c>
      <c r="T632" s="158">
        <v>60</v>
      </c>
      <c r="U632" s="181"/>
      <c r="V632" s="229">
        <v>20</v>
      </c>
      <c r="W632" s="160">
        <v>70</v>
      </c>
    </row>
    <row r="633" spans="1:23" ht="21">
      <c r="A633" s="237">
        <v>21.55</v>
      </c>
      <c r="B633" s="168">
        <v>63</v>
      </c>
      <c r="C633" s="49"/>
      <c r="D633" s="238">
        <v>20.11</v>
      </c>
      <c r="E633" s="167">
        <v>49</v>
      </c>
      <c r="G633" s="228">
        <v>22.4</v>
      </c>
      <c r="H633" s="158">
        <v>71</v>
      </c>
      <c r="I633" s="159"/>
      <c r="J633" s="229">
        <v>17.260000000000002</v>
      </c>
      <c r="K633" s="160">
        <v>61</v>
      </c>
      <c r="M633" s="228">
        <v>25</v>
      </c>
      <c r="N633" s="158">
        <v>75</v>
      </c>
      <c r="O633" s="159"/>
      <c r="P633" s="229">
        <v>18.11</v>
      </c>
      <c r="Q633" s="160">
        <v>67</v>
      </c>
      <c r="S633" s="228">
        <v>21.3</v>
      </c>
      <c r="T633" s="158">
        <v>60</v>
      </c>
      <c r="U633" s="181"/>
      <c r="V633" s="229">
        <v>20.010000000000002</v>
      </c>
      <c r="W633" s="160">
        <v>70</v>
      </c>
    </row>
    <row r="634" spans="1:23" ht="21">
      <c r="A634" s="237">
        <v>21.56</v>
      </c>
      <c r="B634" s="168">
        <v>63</v>
      </c>
      <c r="C634" s="49"/>
      <c r="D634" s="238">
        <v>20.12</v>
      </c>
      <c r="E634" s="167">
        <v>49</v>
      </c>
      <c r="G634" s="228">
        <v>22.41</v>
      </c>
      <c r="H634" s="158">
        <v>71</v>
      </c>
      <c r="I634" s="159"/>
      <c r="J634" s="229">
        <v>17.27</v>
      </c>
      <c r="K634" s="160">
        <v>61</v>
      </c>
      <c r="M634" s="228">
        <v>25.01</v>
      </c>
      <c r="N634" s="158">
        <v>75</v>
      </c>
      <c r="O634" s="159"/>
      <c r="P634" s="229">
        <v>18.12</v>
      </c>
      <c r="Q634" s="160">
        <v>67</v>
      </c>
      <c r="S634" s="228">
        <v>21.31</v>
      </c>
      <c r="T634" s="158">
        <v>60</v>
      </c>
      <c r="U634" s="181"/>
      <c r="V634" s="229">
        <v>20.02</v>
      </c>
      <c r="W634" s="160">
        <v>70</v>
      </c>
    </row>
    <row r="635" spans="1:23" ht="21">
      <c r="A635" s="237">
        <v>21.57</v>
      </c>
      <c r="B635" s="168">
        <v>63</v>
      </c>
      <c r="C635" s="49"/>
      <c r="D635" s="238">
        <v>20.13</v>
      </c>
      <c r="E635" s="167">
        <v>49</v>
      </c>
      <c r="G635" s="228">
        <v>22.42</v>
      </c>
      <c r="H635" s="158">
        <v>71</v>
      </c>
      <c r="I635" s="159"/>
      <c r="J635" s="229">
        <v>17.28</v>
      </c>
      <c r="K635" s="160">
        <v>61</v>
      </c>
      <c r="M635" s="228">
        <v>25.02</v>
      </c>
      <c r="N635" s="158">
        <v>75</v>
      </c>
      <c r="O635" s="159"/>
      <c r="P635" s="229">
        <v>18.13</v>
      </c>
      <c r="Q635" s="160">
        <v>67</v>
      </c>
      <c r="S635" s="228">
        <v>21.32</v>
      </c>
      <c r="T635" s="158">
        <v>60</v>
      </c>
      <c r="U635" s="181"/>
      <c r="V635" s="229">
        <v>20.03</v>
      </c>
      <c r="W635" s="160">
        <v>70</v>
      </c>
    </row>
    <row r="636" spans="1:23" ht="21">
      <c r="A636" s="237">
        <v>21.58</v>
      </c>
      <c r="B636" s="168">
        <v>63</v>
      </c>
      <c r="C636" s="49"/>
      <c r="D636" s="238">
        <v>20.14</v>
      </c>
      <c r="E636" s="167">
        <v>49</v>
      </c>
      <c r="G636" s="228">
        <v>22.43</v>
      </c>
      <c r="H636" s="158">
        <v>70</v>
      </c>
      <c r="I636" s="159"/>
      <c r="J636" s="229">
        <v>17.29</v>
      </c>
      <c r="K636" s="160">
        <v>61</v>
      </c>
      <c r="M636" s="228">
        <v>25.03</v>
      </c>
      <c r="N636" s="158">
        <v>75</v>
      </c>
      <c r="O636" s="159"/>
      <c r="P636" s="229">
        <v>18.14</v>
      </c>
      <c r="Q636" s="160">
        <v>67</v>
      </c>
      <c r="S636" s="228">
        <v>21.33</v>
      </c>
      <c r="T636" s="158">
        <v>60</v>
      </c>
      <c r="U636" s="181"/>
      <c r="V636" s="229">
        <v>20.04</v>
      </c>
      <c r="W636" s="160">
        <v>70</v>
      </c>
    </row>
    <row r="637" spans="1:23" ht="21">
      <c r="A637" s="237">
        <v>21.59</v>
      </c>
      <c r="B637" s="168">
        <v>63</v>
      </c>
      <c r="C637" s="49"/>
      <c r="D637" s="238">
        <v>20.149999999999999</v>
      </c>
      <c r="E637" s="167">
        <v>48</v>
      </c>
      <c r="G637" s="228">
        <v>22.44</v>
      </c>
      <c r="H637" s="158">
        <v>70</v>
      </c>
      <c r="I637" s="159"/>
      <c r="J637" s="229">
        <v>17.3</v>
      </c>
      <c r="K637" s="160">
        <v>61</v>
      </c>
      <c r="M637" s="228">
        <v>25.04</v>
      </c>
      <c r="N637" s="158">
        <v>75</v>
      </c>
      <c r="O637" s="159"/>
      <c r="P637" s="229">
        <v>18.149999999999999</v>
      </c>
      <c r="Q637" s="160">
        <v>67</v>
      </c>
      <c r="S637" s="228">
        <v>21.34</v>
      </c>
      <c r="T637" s="158">
        <v>60</v>
      </c>
      <c r="U637" s="181"/>
      <c r="V637" s="229">
        <v>20.05</v>
      </c>
      <c r="W637" s="160">
        <v>70</v>
      </c>
    </row>
    <row r="638" spans="1:23" ht="21">
      <c r="A638" s="237">
        <v>22</v>
      </c>
      <c r="B638" s="168">
        <v>63</v>
      </c>
      <c r="C638" s="49"/>
      <c r="D638" s="238">
        <v>20.16</v>
      </c>
      <c r="E638" s="167">
        <v>48</v>
      </c>
      <c r="G638" s="228">
        <v>22.45</v>
      </c>
      <c r="H638" s="158">
        <v>70</v>
      </c>
      <c r="I638" s="159"/>
      <c r="J638" s="229">
        <v>17.309999999999999</v>
      </c>
      <c r="K638" s="160">
        <v>61</v>
      </c>
      <c r="M638" s="228">
        <v>25.05</v>
      </c>
      <c r="N638" s="158">
        <v>75</v>
      </c>
      <c r="O638" s="159"/>
      <c r="P638" s="229">
        <v>18.16</v>
      </c>
      <c r="Q638" s="160">
        <v>67</v>
      </c>
      <c r="S638" s="228">
        <v>21.35</v>
      </c>
      <c r="T638" s="158">
        <v>60</v>
      </c>
      <c r="U638" s="181"/>
      <c r="V638" s="229">
        <v>20.059999999999999</v>
      </c>
      <c r="W638" s="160">
        <v>70</v>
      </c>
    </row>
    <row r="639" spans="1:23" ht="21">
      <c r="A639" s="237">
        <v>22.01</v>
      </c>
      <c r="B639" s="168">
        <v>63</v>
      </c>
      <c r="C639" s="49"/>
      <c r="D639" s="238">
        <v>20.170000000000002</v>
      </c>
      <c r="E639" s="167">
        <v>48</v>
      </c>
      <c r="G639" s="228">
        <v>22.46</v>
      </c>
      <c r="H639" s="158">
        <v>70</v>
      </c>
      <c r="I639" s="159"/>
      <c r="J639" s="229">
        <v>17.32</v>
      </c>
      <c r="K639" s="160">
        <v>61</v>
      </c>
      <c r="M639" s="228">
        <v>25.06</v>
      </c>
      <c r="N639" s="158">
        <v>74</v>
      </c>
      <c r="O639" s="159"/>
      <c r="P639" s="229">
        <v>18.170000000000002</v>
      </c>
      <c r="Q639" s="160">
        <v>67</v>
      </c>
      <c r="S639" s="228">
        <v>21.36</v>
      </c>
      <c r="T639" s="158">
        <v>60</v>
      </c>
      <c r="U639" s="181"/>
      <c r="V639" s="229">
        <v>20.07</v>
      </c>
      <c r="W639" s="160">
        <v>70</v>
      </c>
    </row>
    <row r="640" spans="1:23" ht="21">
      <c r="A640" s="237">
        <v>22.02</v>
      </c>
      <c r="B640" s="168">
        <v>63</v>
      </c>
      <c r="C640" s="49"/>
      <c r="D640" s="238">
        <v>20.18</v>
      </c>
      <c r="E640" s="167">
        <v>48</v>
      </c>
      <c r="G640" s="228">
        <v>22.47</v>
      </c>
      <c r="H640" s="158">
        <v>70</v>
      </c>
      <c r="I640" s="159"/>
      <c r="J640" s="229">
        <v>17.329999999999998</v>
      </c>
      <c r="K640" s="160">
        <v>61</v>
      </c>
      <c r="M640" s="228">
        <v>25.07</v>
      </c>
      <c r="N640" s="158">
        <v>74</v>
      </c>
      <c r="O640" s="159"/>
      <c r="P640" s="229">
        <v>18.18</v>
      </c>
      <c r="Q640" s="160">
        <v>67</v>
      </c>
      <c r="S640" s="228">
        <v>21.37</v>
      </c>
      <c r="T640" s="158">
        <v>60</v>
      </c>
      <c r="U640" s="181"/>
      <c r="V640" s="229">
        <v>20.079999999999998</v>
      </c>
      <c r="W640" s="160">
        <v>70</v>
      </c>
    </row>
    <row r="641" spans="1:23" ht="21">
      <c r="A641" s="237">
        <v>22.03</v>
      </c>
      <c r="B641" s="168">
        <v>63</v>
      </c>
      <c r="C641" s="49"/>
      <c r="D641" s="238">
        <v>20.190000000000001</v>
      </c>
      <c r="E641" s="167">
        <v>48</v>
      </c>
      <c r="G641" s="228">
        <v>22.48</v>
      </c>
      <c r="H641" s="158">
        <v>70</v>
      </c>
      <c r="I641" s="159"/>
      <c r="J641" s="229">
        <v>17.34</v>
      </c>
      <c r="K641" s="160">
        <v>61</v>
      </c>
      <c r="M641" s="228">
        <v>25.08</v>
      </c>
      <c r="N641" s="158">
        <v>74</v>
      </c>
      <c r="O641" s="159"/>
      <c r="P641" s="229">
        <v>18.190000000000001</v>
      </c>
      <c r="Q641" s="160">
        <v>67</v>
      </c>
      <c r="S641" s="228">
        <v>21.38</v>
      </c>
      <c r="T641" s="158">
        <v>60</v>
      </c>
      <c r="U641" s="181"/>
      <c r="V641" s="229">
        <v>20.09</v>
      </c>
      <c r="W641" s="160">
        <v>70</v>
      </c>
    </row>
    <row r="642" spans="1:23" ht="21">
      <c r="A642" s="237">
        <v>22.04</v>
      </c>
      <c r="B642" s="168">
        <v>63</v>
      </c>
      <c r="C642" s="49"/>
      <c r="D642" s="238">
        <v>20.2</v>
      </c>
      <c r="E642" s="167">
        <v>48</v>
      </c>
      <c r="G642" s="228">
        <v>22.49</v>
      </c>
      <c r="H642" s="158">
        <v>70</v>
      </c>
      <c r="I642" s="159"/>
      <c r="J642" s="229">
        <v>17.350000000000001</v>
      </c>
      <c r="K642" s="160">
        <v>61</v>
      </c>
      <c r="M642" s="228">
        <v>25.09</v>
      </c>
      <c r="N642" s="158">
        <v>74</v>
      </c>
      <c r="O642" s="159"/>
      <c r="P642" s="229">
        <v>18.2</v>
      </c>
      <c r="Q642" s="160">
        <v>67</v>
      </c>
      <c r="S642" s="228">
        <v>21.39</v>
      </c>
      <c r="T642" s="158">
        <v>60</v>
      </c>
      <c r="U642" s="181"/>
      <c r="V642" s="229">
        <v>20.100000000000001</v>
      </c>
      <c r="W642" s="160">
        <v>70</v>
      </c>
    </row>
    <row r="643" spans="1:23" ht="21">
      <c r="A643" s="237">
        <v>22.05</v>
      </c>
      <c r="B643" s="168">
        <v>63</v>
      </c>
      <c r="C643" s="49"/>
      <c r="D643" s="238">
        <v>20.21</v>
      </c>
      <c r="E643" s="167">
        <v>48</v>
      </c>
      <c r="G643" s="228">
        <v>22.5</v>
      </c>
      <c r="H643" s="158">
        <v>70</v>
      </c>
      <c r="I643" s="159"/>
      <c r="J643" s="229">
        <v>17.36</v>
      </c>
      <c r="K643" s="160">
        <v>61</v>
      </c>
      <c r="M643" s="228">
        <v>25.1</v>
      </c>
      <c r="N643" s="158">
        <v>74</v>
      </c>
      <c r="O643" s="159"/>
      <c r="P643" s="229">
        <v>18.21</v>
      </c>
      <c r="Q643" s="160">
        <v>66</v>
      </c>
      <c r="S643" s="228">
        <v>21.4</v>
      </c>
      <c r="T643" s="158">
        <v>60</v>
      </c>
      <c r="U643" s="181"/>
      <c r="V643" s="229">
        <v>20.11</v>
      </c>
      <c r="W643" s="160">
        <v>70</v>
      </c>
    </row>
    <row r="644" spans="1:23" ht="21">
      <c r="A644" s="237">
        <v>22.06</v>
      </c>
      <c r="B644" s="168">
        <v>63</v>
      </c>
      <c r="C644" s="49"/>
      <c r="D644" s="238">
        <v>20.22</v>
      </c>
      <c r="E644" s="167">
        <v>48</v>
      </c>
      <c r="G644" s="228">
        <v>22.51</v>
      </c>
      <c r="H644" s="158">
        <v>70</v>
      </c>
      <c r="I644" s="159"/>
      <c r="J644" s="229">
        <v>17.37</v>
      </c>
      <c r="K644" s="160">
        <v>61</v>
      </c>
      <c r="M644" s="228">
        <v>25.11</v>
      </c>
      <c r="N644" s="158">
        <v>74</v>
      </c>
      <c r="O644" s="159"/>
      <c r="P644" s="229">
        <v>18.22</v>
      </c>
      <c r="Q644" s="160">
        <v>66</v>
      </c>
      <c r="S644" s="228">
        <v>21.41</v>
      </c>
      <c r="T644" s="158">
        <v>59</v>
      </c>
      <c r="U644" s="181"/>
      <c r="V644" s="229">
        <v>20.12</v>
      </c>
      <c r="W644" s="160">
        <v>70</v>
      </c>
    </row>
    <row r="645" spans="1:23" ht="21">
      <c r="A645" s="237">
        <v>22.07</v>
      </c>
      <c r="B645" s="168">
        <v>63</v>
      </c>
      <c r="C645" s="49"/>
      <c r="D645" s="238">
        <v>20.23</v>
      </c>
      <c r="E645" s="167">
        <v>47</v>
      </c>
      <c r="G645" s="228">
        <v>22.52</v>
      </c>
      <c r="H645" s="158">
        <v>70</v>
      </c>
      <c r="I645" s="159"/>
      <c r="J645" s="229">
        <v>17.38</v>
      </c>
      <c r="K645" s="160">
        <v>61</v>
      </c>
      <c r="M645" s="228">
        <v>25.12</v>
      </c>
      <c r="N645" s="158">
        <v>74</v>
      </c>
      <c r="O645" s="159"/>
      <c r="P645" s="229">
        <v>18.23</v>
      </c>
      <c r="Q645" s="160">
        <v>66</v>
      </c>
      <c r="S645" s="228">
        <v>21.42</v>
      </c>
      <c r="T645" s="158">
        <v>59</v>
      </c>
      <c r="U645" s="181"/>
      <c r="V645" s="229">
        <v>20.13</v>
      </c>
      <c r="W645" s="160">
        <v>70</v>
      </c>
    </row>
    <row r="646" spans="1:23" ht="21">
      <c r="A646" s="237">
        <v>22.08</v>
      </c>
      <c r="B646" s="168">
        <v>63</v>
      </c>
      <c r="C646" s="49"/>
      <c r="D646" s="238">
        <v>20.239999999999998</v>
      </c>
      <c r="E646" s="167">
        <v>47</v>
      </c>
      <c r="G646" s="228">
        <v>22.53</v>
      </c>
      <c r="H646" s="158">
        <v>70</v>
      </c>
      <c r="I646" s="159"/>
      <c r="J646" s="229">
        <v>17.39</v>
      </c>
      <c r="K646" s="160">
        <v>61</v>
      </c>
      <c r="M646" s="228">
        <v>25.13</v>
      </c>
      <c r="N646" s="158">
        <v>74</v>
      </c>
      <c r="O646" s="159"/>
      <c r="P646" s="229">
        <v>18.239999999999998</v>
      </c>
      <c r="Q646" s="160">
        <v>66</v>
      </c>
      <c r="S646" s="228">
        <v>21.43</v>
      </c>
      <c r="T646" s="158">
        <v>59</v>
      </c>
      <c r="U646" s="181"/>
      <c r="V646" s="229">
        <v>20.14</v>
      </c>
      <c r="W646" s="160">
        <v>70</v>
      </c>
    </row>
    <row r="647" spans="1:23" ht="21">
      <c r="A647" s="237">
        <v>22.09</v>
      </c>
      <c r="B647" s="168">
        <v>63</v>
      </c>
      <c r="C647" s="49"/>
      <c r="D647" s="238">
        <v>20.25</v>
      </c>
      <c r="E647" s="167">
        <v>47</v>
      </c>
      <c r="G647" s="228">
        <v>22.54</v>
      </c>
      <c r="H647" s="158">
        <v>70</v>
      </c>
      <c r="I647" s="159"/>
      <c r="J647" s="229">
        <v>17.399999999999999</v>
      </c>
      <c r="K647" s="160">
        <v>60</v>
      </c>
      <c r="M647" s="228">
        <v>25.14</v>
      </c>
      <c r="N647" s="158">
        <v>74</v>
      </c>
      <c r="O647" s="159"/>
      <c r="P647" s="229">
        <v>18.25</v>
      </c>
      <c r="Q647" s="160">
        <v>66</v>
      </c>
      <c r="S647" s="228">
        <v>21.44</v>
      </c>
      <c r="T647" s="158">
        <v>59</v>
      </c>
      <c r="U647" s="181"/>
      <c r="V647" s="229">
        <v>20.149999999999999</v>
      </c>
      <c r="W647" s="160">
        <v>69</v>
      </c>
    </row>
    <row r="648" spans="1:23" ht="21">
      <c r="A648" s="237">
        <v>22.1</v>
      </c>
      <c r="B648" s="168">
        <v>63</v>
      </c>
      <c r="C648" s="49"/>
      <c r="D648" s="238">
        <v>20.260000000000002</v>
      </c>
      <c r="E648" s="167">
        <v>47</v>
      </c>
      <c r="G648" s="228">
        <v>22.55</v>
      </c>
      <c r="H648" s="158">
        <v>70</v>
      </c>
      <c r="I648" s="159"/>
      <c r="J648" s="229">
        <v>17.41</v>
      </c>
      <c r="K648" s="160">
        <v>60</v>
      </c>
      <c r="M648" s="228">
        <v>25.15</v>
      </c>
      <c r="N648" s="158">
        <v>74</v>
      </c>
      <c r="O648" s="159"/>
      <c r="P648" s="229">
        <v>18.260000000000002</v>
      </c>
      <c r="Q648" s="160">
        <v>66</v>
      </c>
      <c r="S648" s="228">
        <v>21.45</v>
      </c>
      <c r="T648" s="158">
        <v>59</v>
      </c>
      <c r="U648" s="181"/>
      <c r="V648" s="229">
        <v>20.16</v>
      </c>
      <c r="W648" s="160">
        <v>69</v>
      </c>
    </row>
    <row r="649" spans="1:23" ht="21">
      <c r="A649" s="237">
        <v>22.11</v>
      </c>
      <c r="B649" s="168">
        <v>63</v>
      </c>
      <c r="C649" s="49"/>
      <c r="D649" s="238">
        <v>20.27</v>
      </c>
      <c r="E649" s="167">
        <v>47</v>
      </c>
      <c r="G649" s="228">
        <v>22.56</v>
      </c>
      <c r="H649" s="158">
        <v>70</v>
      </c>
      <c r="I649" s="159"/>
      <c r="J649" s="229">
        <v>17.420000000000002</v>
      </c>
      <c r="K649" s="160">
        <v>60</v>
      </c>
      <c r="M649" s="228">
        <v>25.16</v>
      </c>
      <c r="N649" s="158">
        <v>74</v>
      </c>
      <c r="O649" s="159"/>
      <c r="P649" s="229">
        <v>18.27</v>
      </c>
      <c r="Q649" s="160">
        <v>66</v>
      </c>
      <c r="S649" s="228">
        <v>21.46</v>
      </c>
      <c r="T649" s="158">
        <v>59</v>
      </c>
      <c r="U649" s="181"/>
      <c r="V649" s="229">
        <v>20.170000000000002</v>
      </c>
      <c r="W649" s="160">
        <v>69</v>
      </c>
    </row>
    <row r="650" spans="1:23" ht="21">
      <c r="A650" s="237">
        <v>22.12</v>
      </c>
      <c r="B650" s="168">
        <v>63</v>
      </c>
      <c r="C650" s="49"/>
      <c r="D650" s="238">
        <v>20.28</v>
      </c>
      <c r="E650" s="167">
        <v>47</v>
      </c>
      <c r="G650" s="228">
        <v>22.57</v>
      </c>
      <c r="H650" s="158">
        <v>70</v>
      </c>
      <c r="I650" s="159"/>
      <c r="J650" s="229">
        <v>17.43</v>
      </c>
      <c r="K650" s="160">
        <v>60</v>
      </c>
      <c r="M650" s="228">
        <v>25.17</v>
      </c>
      <c r="N650" s="158">
        <v>74</v>
      </c>
      <c r="O650" s="159"/>
      <c r="P650" s="229">
        <v>18.28</v>
      </c>
      <c r="Q650" s="160">
        <v>66</v>
      </c>
      <c r="S650" s="228">
        <v>21.47</v>
      </c>
      <c r="T650" s="158">
        <v>59</v>
      </c>
      <c r="U650" s="181"/>
      <c r="V650" s="229">
        <v>20.18</v>
      </c>
      <c r="W650" s="160">
        <v>69</v>
      </c>
    </row>
    <row r="651" spans="1:23" ht="21">
      <c r="A651" s="237">
        <v>22.13</v>
      </c>
      <c r="B651" s="168">
        <v>63</v>
      </c>
      <c r="C651" s="49"/>
      <c r="D651" s="238">
        <v>20.29</v>
      </c>
      <c r="E651" s="167">
        <v>47</v>
      </c>
      <c r="G651" s="228">
        <v>22.58</v>
      </c>
      <c r="H651" s="158">
        <v>70</v>
      </c>
      <c r="I651" s="159"/>
      <c r="J651" s="229">
        <v>17.440000000000001</v>
      </c>
      <c r="K651" s="160">
        <v>60</v>
      </c>
      <c r="M651" s="228">
        <v>25.18</v>
      </c>
      <c r="N651" s="158">
        <v>74</v>
      </c>
      <c r="O651" s="159"/>
      <c r="P651" s="229">
        <v>18.29</v>
      </c>
      <c r="Q651" s="160">
        <v>66</v>
      </c>
      <c r="S651" s="228">
        <v>21.48</v>
      </c>
      <c r="T651" s="158">
        <v>59</v>
      </c>
      <c r="U651" s="181"/>
      <c r="V651" s="229">
        <v>20.190000000000001</v>
      </c>
      <c r="W651" s="160">
        <v>69</v>
      </c>
    </row>
    <row r="652" spans="1:23" ht="21">
      <c r="A652" s="237">
        <v>22.14</v>
      </c>
      <c r="B652" s="168">
        <v>63</v>
      </c>
      <c r="C652" s="49"/>
      <c r="D652" s="238">
        <v>20.3</v>
      </c>
      <c r="E652" s="167">
        <v>47</v>
      </c>
      <c r="G652" s="228">
        <v>22.59</v>
      </c>
      <c r="H652" s="158">
        <v>70</v>
      </c>
      <c r="I652" s="159"/>
      <c r="J652" s="229">
        <v>17.45</v>
      </c>
      <c r="K652" s="160">
        <v>60</v>
      </c>
      <c r="M652" s="228">
        <v>25.19</v>
      </c>
      <c r="N652" s="158">
        <v>74</v>
      </c>
      <c r="O652" s="159"/>
      <c r="P652" s="229">
        <v>18.3</v>
      </c>
      <c r="Q652" s="160">
        <v>66</v>
      </c>
      <c r="S652" s="228">
        <v>21.49</v>
      </c>
      <c r="T652" s="158">
        <v>59</v>
      </c>
      <c r="U652" s="181"/>
      <c r="V652" s="229">
        <v>20.2</v>
      </c>
      <c r="W652" s="160">
        <v>69</v>
      </c>
    </row>
    <row r="653" spans="1:23" ht="21">
      <c r="A653" s="237">
        <v>22.15</v>
      </c>
      <c r="B653" s="168">
        <v>63</v>
      </c>
      <c r="C653" s="49"/>
      <c r="D653" s="238">
        <v>20.309999999999999</v>
      </c>
      <c r="E653" s="167">
        <v>46</v>
      </c>
      <c r="G653" s="228">
        <v>23</v>
      </c>
      <c r="H653" s="158">
        <v>70</v>
      </c>
      <c r="I653" s="159"/>
      <c r="J653" s="229">
        <v>17.46</v>
      </c>
      <c r="K653" s="160">
        <v>60</v>
      </c>
      <c r="M653" s="228">
        <v>25.2</v>
      </c>
      <c r="N653" s="158">
        <v>74</v>
      </c>
      <c r="O653" s="159"/>
      <c r="P653" s="229">
        <v>18.309999999999999</v>
      </c>
      <c r="Q653" s="160">
        <v>66</v>
      </c>
      <c r="S653" s="228">
        <v>21.5</v>
      </c>
      <c r="T653" s="158">
        <v>59</v>
      </c>
      <c r="U653" s="181"/>
      <c r="V653" s="229">
        <v>20.21</v>
      </c>
      <c r="W653" s="160">
        <v>69</v>
      </c>
    </row>
    <row r="654" spans="1:23" ht="21">
      <c r="A654" s="237">
        <v>22.16</v>
      </c>
      <c r="B654" s="168">
        <v>62</v>
      </c>
      <c r="C654" s="49"/>
      <c r="D654" s="238">
        <v>20.32</v>
      </c>
      <c r="E654" s="167">
        <v>46</v>
      </c>
      <c r="G654" s="228">
        <v>23.01</v>
      </c>
      <c r="H654" s="158">
        <v>70</v>
      </c>
      <c r="I654" s="159"/>
      <c r="J654" s="229">
        <v>17.47</v>
      </c>
      <c r="K654" s="160">
        <v>60</v>
      </c>
      <c r="M654" s="228">
        <v>25.21</v>
      </c>
      <c r="N654" s="158">
        <v>74</v>
      </c>
      <c r="O654" s="159"/>
      <c r="P654" s="229">
        <v>18.32</v>
      </c>
      <c r="Q654" s="160">
        <v>66</v>
      </c>
      <c r="S654" s="228">
        <v>21.51</v>
      </c>
      <c r="T654" s="158">
        <v>59</v>
      </c>
      <c r="U654" s="181"/>
      <c r="V654" s="229">
        <v>20.22</v>
      </c>
      <c r="W654" s="160">
        <v>69</v>
      </c>
    </row>
    <row r="655" spans="1:23" ht="21">
      <c r="A655" s="237">
        <v>22.17</v>
      </c>
      <c r="B655" s="168">
        <v>62</v>
      </c>
      <c r="C655" s="49"/>
      <c r="D655" s="238">
        <v>20.329999999999998</v>
      </c>
      <c r="E655" s="167">
        <v>46</v>
      </c>
      <c r="G655" s="228">
        <v>23.02</v>
      </c>
      <c r="H655" s="158">
        <v>70</v>
      </c>
      <c r="I655" s="159"/>
      <c r="J655" s="229">
        <v>17.48</v>
      </c>
      <c r="K655" s="160">
        <v>60</v>
      </c>
      <c r="M655" s="228">
        <v>25.22</v>
      </c>
      <c r="N655" s="158">
        <v>74</v>
      </c>
      <c r="O655" s="159"/>
      <c r="P655" s="229">
        <v>18.329999999999998</v>
      </c>
      <c r="Q655" s="160">
        <v>66</v>
      </c>
      <c r="S655" s="228">
        <v>21.52</v>
      </c>
      <c r="T655" s="158">
        <v>59</v>
      </c>
      <c r="U655" s="181"/>
      <c r="V655" s="229">
        <v>20.23</v>
      </c>
      <c r="W655" s="160">
        <v>69</v>
      </c>
    </row>
    <row r="656" spans="1:23" ht="21">
      <c r="A656" s="237">
        <v>22.18</v>
      </c>
      <c r="B656" s="168">
        <v>62</v>
      </c>
      <c r="C656" s="49"/>
      <c r="D656" s="238">
        <v>20.34</v>
      </c>
      <c r="E656" s="167">
        <v>46</v>
      </c>
      <c r="G656" s="228">
        <v>23.03</v>
      </c>
      <c r="H656" s="158">
        <v>70</v>
      </c>
      <c r="I656" s="159"/>
      <c r="J656" s="229">
        <v>17.489999999999998</v>
      </c>
      <c r="K656" s="160">
        <v>60</v>
      </c>
      <c r="M656" s="228">
        <v>25.23</v>
      </c>
      <c r="N656" s="158">
        <v>74</v>
      </c>
      <c r="O656" s="159"/>
      <c r="P656" s="229">
        <v>18.34</v>
      </c>
      <c r="Q656" s="160">
        <v>66</v>
      </c>
      <c r="S656" s="228">
        <v>21.53</v>
      </c>
      <c r="T656" s="158">
        <v>59</v>
      </c>
      <c r="U656" s="181"/>
      <c r="V656" s="229">
        <v>20.239999999999998</v>
      </c>
      <c r="W656" s="160">
        <v>69</v>
      </c>
    </row>
    <row r="657" spans="1:23" ht="21">
      <c r="A657" s="237">
        <v>22.19</v>
      </c>
      <c r="B657" s="168">
        <v>62</v>
      </c>
      <c r="C657" s="49"/>
      <c r="D657" s="238">
        <v>20.350000000000001</v>
      </c>
      <c r="E657" s="167">
        <v>46</v>
      </c>
      <c r="G657" s="228">
        <v>23.04</v>
      </c>
      <c r="H657" s="158">
        <v>70</v>
      </c>
      <c r="I657" s="159"/>
      <c r="J657" s="229">
        <v>17.5</v>
      </c>
      <c r="K657" s="160">
        <v>60</v>
      </c>
      <c r="M657" s="228">
        <v>25.24</v>
      </c>
      <c r="N657" s="158">
        <v>74</v>
      </c>
      <c r="O657" s="159"/>
      <c r="P657" s="229">
        <v>18.350000000000001</v>
      </c>
      <c r="Q657" s="160">
        <v>66</v>
      </c>
      <c r="S657" s="228">
        <v>21.54</v>
      </c>
      <c r="T657" s="158">
        <v>59</v>
      </c>
      <c r="U657" s="181"/>
      <c r="V657" s="229">
        <v>20.25</v>
      </c>
      <c r="W657" s="160">
        <v>69</v>
      </c>
    </row>
    <row r="658" spans="1:23" ht="21">
      <c r="A658" s="237">
        <v>22.2</v>
      </c>
      <c r="B658" s="168">
        <v>62</v>
      </c>
      <c r="C658" s="49"/>
      <c r="D658" s="238">
        <v>20.36</v>
      </c>
      <c r="E658" s="167">
        <v>46</v>
      </c>
      <c r="G658" s="228">
        <v>23.05</v>
      </c>
      <c r="H658" s="158">
        <v>70</v>
      </c>
      <c r="I658" s="159"/>
      <c r="J658" s="229">
        <v>17.510000000000002</v>
      </c>
      <c r="K658" s="160">
        <v>60</v>
      </c>
      <c r="M658" s="228">
        <v>25.25</v>
      </c>
      <c r="N658" s="158">
        <v>74</v>
      </c>
      <c r="O658" s="159"/>
      <c r="P658" s="229">
        <v>18.36</v>
      </c>
      <c r="Q658" s="160">
        <v>66</v>
      </c>
      <c r="S658" s="228">
        <v>21.55</v>
      </c>
      <c r="T658" s="158">
        <v>59</v>
      </c>
      <c r="U658" s="181"/>
      <c r="V658" s="229">
        <v>20.260000000000002</v>
      </c>
      <c r="W658" s="160">
        <v>69</v>
      </c>
    </row>
    <row r="659" spans="1:23" ht="21">
      <c r="A659" s="237">
        <v>22.21</v>
      </c>
      <c r="B659" s="168">
        <v>62</v>
      </c>
      <c r="C659" s="49"/>
      <c r="D659" s="238">
        <v>20.37</v>
      </c>
      <c r="E659" s="167">
        <v>46</v>
      </c>
      <c r="G659" s="228">
        <v>23.06</v>
      </c>
      <c r="H659" s="158">
        <v>70</v>
      </c>
      <c r="I659" s="159"/>
      <c r="J659" s="229">
        <v>17.52</v>
      </c>
      <c r="K659" s="160">
        <v>60</v>
      </c>
      <c r="M659" s="228">
        <v>25.26</v>
      </c>
      <c r="N659" s="158">
        <v>74</v>
      </c>
      <c r="O659" s="159"/>
      <c r="P659" s="229">
        <v>18.37</v>
      </c>
      <c r="Q659" s="160">
        <v>66</v>
      </c>
      <c r="S659" s="228">
        <v>21.56</v>
      </c>
      <c r="T659" s="158">
        <v>58</v>
      </c>
      <c r="U659" s="181"/>
      <c r="V659" s="229">
        <v>20.27</v>
      </c>
      <c r="W659" s="160">
        <v>69</v>
      </c>
    </row>
    <row r="660" spans="1:23" ht="21">
      <c r="A660" s="237">
        <v>22.22</v>
      </c>
      <c r="B660" s="168">
        <v>62</v>
      </c>
      <c r="C660" s="49"/>
      <c r="D660" s="238">
        <v>20.38</v>
      </c>
      <c r="E660" s="167">
        <v>46</v>
      </c>
      <c r="G660" s="228">
        <v>23.07</v>
      </c>
      <c r="H660" s="158">
        <v>70</v>
      </c>
      <c r="I660" s="159"/>
      <c r="J660" s="229">
        <v>17.53</v>
      </c>
      <c r="K660" s="160">
        <v>60</v>
      </c>
      <c r="M660" s="228">
        <v>25.27</v>
      </c>
      <c r="N660" s="158">
        <v>74</v>
      </c>
      <c r="O660" s="159"/>
      <c r="P660" s="229">
        <v>18.38</v>
      </c>
      <c r="Q660" s="160">
        <v>66</v>
      </c>
      <c r="S660" s="228">
        <v>21.57</v>
      </c>
      <c r="T660" s="158">
        <v>58</v>
      </c>
      <c r="U660" s="181"/>
      <c r="V660" s="229">
        <v>20.28</v>
      </c>
      <c r="W660" s="160">
        <v>69</v>
      </c>
    </row>
    <row r="661" spans="1:23" ht="21">
      <c r="A661" s="237">
        <v>22.23</v>
      </c>
      <c r="B661" s="168">
        <v>62</v>
      </c>
      <c r="C661" s="49"/>
      <c r="D661" s="238">
        <v>20.39</v>
      </c>
      <c r="E661" s="167">
        <v>45</v>
      </c>
      <c r="G661" s="228">
        <v>23.08</v>
      </c>
      <c r="H661" s="158">
        <v>70</v>
      </c>
      <c r="I661" s="159"/>
      <c r="J661" s="229">
        <v>17.54</v>
      </c>
      <c r="K661" s="160">
        <v>60</v>
      </c>
      <c r="M661" s="228">
        <v>25.28</v>
      </c>
      <c r="N661" s="158">
        <v>74</v>
      </c>
      <c r="O661" s="159"/>
      <c r="P661" s="229">
        <v>18.39</v>
      </c>
      <c r="Q661" s="160">
        <v>66</v>
      </c>
      <c r="S661" s="228">
        <v>21.58</v>
      </c>
      <c r="T661" s="158">
        <v>58</v>
      </c>
      <c r="U661" s="181"/>
      <c r="V661" s="229">
        <v>20.29</v>
      </c>
      <c r="W661" s="160">
        <v>69</v>
      </c>
    </row>
    <row r="662" spans="1:23" ht="21">
      <c r="A662" s="237">
        <v>22.24</v>
      </c>
      <c r="B662" s="168">
        <v>62</v>
      </c>
      <c r="C662" s="49"/>
      <c r="D662" s="238">
        <v>20.399999999999999</v>
      </c>
      <c r="E662" s="167">
        <v>45</v>
      </c>
      <c r="G662" s="228">
        <v>23.09</v>
      </c>
      <c r="H662" s="158">
        <v>70</v>
      </c>
      <c r="I662" s="159"/>
      <c r="J662" s="229">
        <v>17.55</v>
      </c>
      <c r="K662" s="160">
        <v>60</v>
      </c>
      <c r="M662" s="228">
        <v>25.29</v>
      </c>
      <c r="N662" s="158">
        <v>74</v>
      </c>
      <c r="O662" s="159"/>
      <c r="P662" s="229">
        <v>18.399999999999999</v>
      </c>
      <c r="Q662" s="160">
        <v>66</v>
      </c>
      <c r="S662" s="228">
        <v>21.59</v>
      </c>
      <c r="T662" s="158">
        <v>58</v>
      </c>
      <c r="U662" s="181"/>
      <c r="V662" s="229">
        <v>20.3</v>
      </c>
      <c r="W662" s="160">
        <v>69</v>
      </c>
    </row>
    <row r="663" spans="1:23" ht="21">
      <c r="A663" s="237">
        <v>22.25</v>
      </c>
      <c r="B663" s="168">
        <v>62</v>
      </c>
      <c r="C663" s="49"/>
      <c r="D663" s="238">
        <v>20.41</v>
      </c>
      <c r="E663" s="167">
        <v>45</v>
      </c>
      <c r="G663" s="228">
        <v>23.1</v>
      </c>
      <c r="H663" s="158">
        <v>69</v>
      </c>
      <c r="I663" s="159"/>
      <c r="J663" s="229">
        <v>17.559999999999999</v>
      </c>
      <c r="K663" s="160">
        <v>60</v>
      </c>
      <c r="M663" s="228">
        <v>25.3</v>
      </c>
      <c r="N663" s="158">
        <v>74</v>
      </c>
      <c r="O663" s="159"/>
      <c r="P663" s="229">
        <v>18.41</v>
      </c>
      <c r="Q663" s="160">
        <v>66</v>
      </c>
      <c r="S663" s="228">
        <v>22</v>
      </c>
      <c r="T663" s="158">
        <v>58</v>
      </c>
      <c r="U663" s="181"/>
      <c r="V663" s="229">
        <v>20.309999999999999</v>
      </c>
      <c r="W663" s="160">
        <v>69</v>
      </c>
    </row>
    <row r="664" spans="1:23" ht="21">
      <c r="A664" s="237">
        <v>22.26</v>
      </c>
      <c r="B664" s="168">
        <v>62</v>
      </c>
      <c r="C664" s="49"/>
      <c r="D664" s="238">
        <v>20.420000000000002</v>
      </c>
      <c r="E664" s="167">
        <v>45</v>
      </c>
      <c r="G664" s="228">
        <v>23.11</v>
      </c>
      <c r="H664" s="158">
        <v>69</v>
      </c>
      <c r="I664" s="159"/>
      <c r="J664" s="229">
        <v>17.57</v>
      </c>
      <c r="K664" s="160">
        <v>60</v>
      </c>
      <c r="M664" s="228">
        <v>25.31</v>
      </c>
      <c r="N664" s="158">
        <v>74</v>
      </c>
      <c r="O664" s="159"/>
      <c r="P664" s="229">
        <v>18.420000000000002</v>
      </c>
      <c r="Q664" s="160">
        <v>66</v>
      </c>
      <c r="S664" s="228">
        <v>22.01</v>
      </c>
      <c r="T664" s="158">
        <v>58</v>
      </c>
      <c r="U664" s="181"/>
      <c r="V664" s="229">
        <v>20.32</v>
      </c>
      <c r="W664" s="160">
        <v>69</v>
      </c>
    </row>
    <row r="665" spans="1:23" ht="21">
      <c r="A665" s="237">
        <v>22.27</v>
      </c>
      <c r="B665" s="168">
        <v>62</v>
      </c>
      <c r="C665" s="49"/>
      <c r="D665" s="238">
        <v>20.43</v>
      </c>
      <c r="E665" s="167">
        <v>45</v>
      </c>
      <c r="G665" s="228">
        <v>23.12</v>
      </c>
      <c r="H665" s="158">
        <v>69</v>
      </c>
      <c r="I665" s="159"/>
      <c r="J665" s="229">
        <v>17.579999999999998</v>
      </c>
      <c r="K665" s="160">
        <v>60</v>
      </c>
      <c r="M665" s="228">
        <v>25.32</v>
      </c>
      <c r="N665" s="158">
        <v>74</v>
      </c>
      <c r="O665" s="159"/>
      <c r="P665" s="229">
        <v>18.43</v>
      </c>
      <c r="Q665" s="160">
        <v>66</v>
      </c>
      <c r="S665" s="228">
        <v>22.02</v>
      </c>
      <c r="T665" s="158">
        <v>58</v>
      </c>
      <c r="U665" s="181"/>
      <c r="V665" s="229">
        <v>20.329999999999998</v>
      </c>
      <c r="W665" s="160">
        <v>69</v>
      </c>
    </row>
    <row r="666" spans="1:23" ht="21">
      <c r="A666" s="237">
        <v>22.28</v>
      </c>
      <c r="B666" s="168">
        <v>62</v>
      </c>
      <c r="C666" s="49"/>
      <c r="D666" s="238">
        <v>20.440000000000001</v>
      </c>
      <c r="E666" s="167">
        <v>45</v>
      </c>
      <c r="G666" s="228">
        <v>23.13</v>
      </c>
      <c r="H666" s="158">
        <v>69</v>
      </c>
      <c r="I666" s="159"/>
      <c r="J666" s="229">
        <v>17.59</v>
      </c>
      <c r="K666" s="160">
        <v>60</v>
      </c>
      <c r="M666" s="228">
        <v>25.33</v>
      </c>
      <c r="N666" s="158">
        <v>74</v>
      </c>
      <c r="O666" s="159"/>
      <c r="P666" s="229">
        <v>18.440000000000001</v>
      </c>
      <c r="Q666" s="160">
        <v>66</v>
      </c>
      <c r="S666" s="228">
        <v>22.03</v>
      </c>
      <c r="T666" s="158">
        <v>58</v>
      </c>
      <c r="U666" s="181"/>
      <c r="V666" s="229">
        <v>20.34</v>
      </c>
      <c r="W666" s="160">
        <v>69</v>
      </c>
    </row>
    <row r="667" spans="1:23" ht="21">
      <c r="A667" s="237">
        <v>22.29</v>
      </c>
      <c r="B667" s="168">
        <v>62</v>
      </c>
      <c r="C667" s="49"/>
      <c r="D667" s="238">
        <v>20.45</v>
      </c>
      <c r="E667" s="167">
        <v>45</v>
      </c>
      <c r="G667" s="228">
        <v>23.14</v>
      </c>
      <c r="H667" s="158">
        <v>69</v>
      </c>
      <c r="I667" s="159"/>
      <c r="J667" s="229">
        <v>18</v>
      </c>
      <c r="K667" s="160">
        <v>60</v>
      </c>
      <c r="M667" s="228">
        <v>25.34</v>
      </c>
      <c r="N667" s="158">
        <v>74</v>
      </c>
      <c r="O667" s="159"/>
      <c r="P667" s="229">
        <v>18.45</v>
      </c>
      <c r="Q667" s="160">
        <v>66</v>
      </c>
      <c r="S667" s="228">
        <v>22.04</v>
      </c>
      <c r="T667" s="158">
        <v>58</v>
      </c>
      <c r="U667" s="181"/>
      <c r="V667" s="229">
        <v>20.350000000000001</v>
      </c>
      <c r="W667" s="160">
        <v>69</v>
      </c>
    </row>
    <row r="668" spans="1:23" ht="21">
      <c r="A668" s="237">
        <v>22.3</v>
      </c>
      <c r="B668" s="168">
        <v>62</v>
      </c>
      <c r="C668" s="49"/>
      <c r="D668" s="238">
        <v>20.46</v>
      </c>
      <c r="E668" s="167">
        <v>45</v>
      </c>
      <c r="G668" s="228">
        <v>23.15</v>
      </c>
      <c r="H668" s="158">
        <v>69</v>
      </c>
      <c r="I668" s="159"/>
      <c r="J668" s="229">
        <v>18.010000000000002</v>
      </c>
      <c r="K668" s="160">
        <v>59</v>
      </c>
      <c r="M668" s="228">
        <v>25.35</v>
      </c>
      <c r="N668" s="158">
        <v>74</v>
      </c>
      <c r="O668" s="159"/>
      <c r="P668" s="229">
        <v>18.46</v>
      </c>
      <c r="Q668" s="160">
        <v>66</v>
      </c>
      <c r="S668" s="228">
        <v>22.05</v>
      </c>
      <c r="T668" s="158">
        <v>58</v>
      </c>
      <c r="U668" s="181"/>
      <c r="V668" s="229">
        <v>20.36</v>
      </c>
      <c r="W668" s="160">
        <v>69</v>
      </c>
    </row>
    <row r="669" spans="1:23" ht="21">
      <c r="A669" s="237">
        <v>22.31</v>
      </c>
      <c r="B669" s="168">
        <v>62</v>
      </c>
      <c r="C669" s="49"/>
      <c r="D669" s="238">
        <v>20.47</v>
      </c>
      <c r="E669" s="167">
        <v>44</v>
      </c>
      <c r="G669" s="228">
        <v>23.16</v>
      </c>
      <c r="H669" s="158">
        <v>69</v>
      </c>
      <c r="I669" s="159"/>
      <c r="J669" s="229">
        <v>18.02</v>
      </c>
      <c r="K669" s="160">
        <v>59</v>
      </c>
      <c r="M669" s="228">
        <v>25.36</v>
      </c>
      <c r="N669" s="158">
        <v>74</v>
      </c>
      <c r="O669" s="159"/>
      <c r="P669" s="229">
        <v>18.47</v>
      </c>
      <c r="Q669" s="160">
        <v>66</v>
      </c>
      <c r="S669" s="228">
        <v>22.06</v>
      </c>
      <c r="T669" s="158">
        <v>58</v>
      </c>
      <c r="U669" s="181"/>
      <c r="V669" s="229">
        <v>20.37</v>
      </c>
      <c r="W669" s="160">
        <v>69</v>
      </c>
    </row>
    <row r="670" spans="1:23" ht="21">
      <c r="A670" s="237">
        <v>22.32</v>
      </c>
      <c r="B670" s="168">
        <v>62</v>
      </c>
      <c r="C670" s="49"/>
      <c r="D670" s="238">
        <v>20.48</v>
      </c>
      <c r="E670" s="167">
        <v>44</v>
      </c>
      <c r="G670" s="228">
        <v>23.17</v>
      </c>
      <c r="H670" s="158">
        <v>69</v>
      </c>
      <c r="I670" s="159"/>
      <c r="J670" s="229">
        <v>18.03</v>
      </c>
      <c r="K670" s="160">
        <v>59</v>
      </c>
      <c r="M670" s="228">
        <v>25.37</v>
      </c>
      <c r="N670" s="158">
        <v>74</v>
      </c>
      <c r="O670" s="159"/>
      <c r="P670" s="229">
        <v>18.48</v>
      </c>
      <c r="Q670" s="160">
        <v>66</v>
      </c>
      <c r="S670" s="228">
        <v>22.07</v>
      </c>
      <c r="T670" s="158">
        <v>58</v>
      </c>
      <c r="U670" s="181"/>
      <c r="V670" s="229">
        <v>20.38</v>
      </c>
      <c r="W670" s="160">
        <v>69</v>
      </c>
    </row>
    <row r="671" spans="1:23" ht="21">
      <c r="A671" s="237">
        <v>22.33</v>
      </c>
      <c r="B671" s="168">
        <v>62</v>
      </c>
      <c r="C671" s="49"/>
      <c r="D671" s="238">
        <v>20.49</v>
      </c>
      <c r="E671" s="167">
        <v>44</v>
      </c>
      <c r="G671" s="228">
        <v>23.18</v>
      </c>
      <c r="H671" s="158">
        <v>69</v>
      </c>
      <c r="I671" s="159"/>
      <c r="J671" s="229">
        <v>18.04</v>
      </c>
      <c r="K671" s="160">
        <v>59</v>
      </c>
      <c r="M671" s="228">
        <v>25.38</v>
      </c>
      <c r="N671" s="158">
        <v>74</v>
      </c>
      <c r="O671" s="159"/>
      <c r="P671" s="229">
        <v>18.489999999999998</v>
      </c>
      <c r="Q671" s="160">
        <v>66</v>
      </c>
      <c r="S671" s="228">
        <v>22.08</v>
      </c>
      <c r="T671" s="158">
        <v>58</v>
      </c>
      <c r="U671" s="181"/>
      <c r="V671" s="229">
        <v>20.39</v>
      </c>
      <c r="W671" s="160">
        <v>69</v>
      </c>
    </row>
    <row r="672" spans="1:23" ht="21">
      <c r="A672" s="237">
        <v>22.34</v>
      </c>
      <c r="B672" s="168">
        <v>62</v>
      </c>
      <c r="C672" s="49"/>
      <c r="D672" s="238">
        <v>20.5</v>
      </c>
      <c r="E672" s="167">
        <v>44</v>
      </c>
      <c r="G672" s="228">
        <v>23.19</v>
      </c>
      <c r="H672" s="158">
        <v>69</v>
      </c>
      <c r="I672" s="159"/>
      <c r="J672" s="229">
        <v>18.05</v>
      </c>
      <c r="K672" s="160">
        <v>59</v>
      </c>
      <c r="M672" s="228">
        <v>25.39</v>
      </c>
      <c r="N672" s="158">
        <v>74</v>
      </c>
      <c r="O672" s="159"/>
      <c r="P672" s="229">
        <v>18.5</v>
      </c>
      <c r="Q672" s="160">
        <v>66</v>
      </c>
      <c r="S672" s="228">
        <v>22.09</v>
      </c>
      <c r="T672" s="158">
        <v>58</v>
      </c>
      <c r="U672" s="181"/>
      <c r="V672" s="229">
        <v>20.399999999999999</v>
      </c>
      <c r="W672" s="160">
        <v>69</v>
      </c>
    </row>
    <row r="673" spans="1:23" ht="21">
      <c r="A673" s="237">
        <v>22.35</v>
      </c>
      <c r="B673" s="168">
        <v>62</v>
      </c>
      <c r="C673" s="49"/>
      <c r="D673" s="238">
        <v>20.51</v>
      </c>
      <c r="E673" s="167">
        <v>44</v>
      </c>
      <c r="G673" s="228">
        <v>23.2</v>
      </c>
      <c r="H673" s="158">
        <v>69</v>
      </c>
      <c r="I673" s="159"/>
      <c r="J673" s="229">
        <v>18.059999999999999</v>
      </c>
      <c r="K673" s="160">
        <v>59</v>
      </c>
      <c r="M673" s="228">
        <v>25.4</v>
      </c>
      <c r="N673" s="158">
        <v>74</v>
      </c>
      <c r="O673" s="159"/>
      <c r="P673" s="229">
        <v>18.510000000000002</v>
      </c>
      <c r="Q673" s="160">
        <v>65</v>
      </c>
      <c r="S673" s="228">
        <v>22.1</v>
      </c>
      <c r="T673" s="158">
        <v>58</v>
      </c>
      <c r="U673" s="181"/>
      <c r="V673" s="229">
        <v>20.41</v>
      </c>
      <c r="W673" s="160">
        <v>69</v>
      </c>
    </row>
    <row r="674" spans="1:23" ht="21">
      <c r="A674" s="237">
        <v>22.36</v>
      </c>
      <c r="B674" s="168">
        <v>62</v>
      </c>
      <c r="C674" s="49"/>
      <c r="D674" s="238">
        <v>20.52</v>
      </c>
      <c r="E674" s="167">
        <v>44</v>
      </c>
      <c r="G674" s="228">
        <v>23.21</v>
      </c>
      <c r="H674" s="158">
        <v>69</v>
      </c>
      <c r="I674" s="159"/>
      <c r="J674" s="229">
        <v>18.07</v>
      </c>
      <c r="K674" s="160">
        <v>59</v>
      </c>
      <c r="M674" s="228">
        <v>25.41</v>
      </c>
      <c r="N674" s="158">
        <v>73</v>
      </c>
      <c r="O674" s="159"/>
      <c r="P674" s="229">
        <v>18.52</v>
      </c>
      <c r="Q674" s="160">
        <v>65</v>
      </c>
      <c r="S674" s="228">
        <v>22.11</v>
      </c>
      <c r="T674" s="158">
        <v>58</v>
      </c>
      <c r="U674" s="181"/>
      <c r="V674" s="229">
        <v>20.420000000000002</v>
      </c>
      <c r="W674" s="160">
        <v>68</v>
      </c>
    </row>
    <row r="675" spans="1:23" ht="21">
      <c r="A675" s="237">
        <v>22.37</v>
      </c>
      <c r="B675" s="168">
        <v>62</v>
      </c>
      <c r="C675" s="49"/>
      <c r="D675" s="238">
        <v>20.53</v>
      </c>
      <c r="E675" s="167">
        <v>44</v>
      </c>
      <c r="G675" s="228">
        <v>23.22</v>
      </c>
      <c r="H675" s="158">
        <v>69</v>
      </c>
      <c r="I675" s="159"/>
      <c r="J675" s="229">
        <v>18.079999999999998</v>
      </c>
      <c r="K675" s="160">
        <v>58</v>
      </c>
      <c r="M675" s="228">
        <v>25.42</v>
      </c>
      <c r="N675" s="158">
        <v>73</v>
      </c>
      <c r="O675" s="159"/>
      <c r="P675" s="229">
        <v>18.53</v>
      </c>
      <c r="Q675" s="160">
        <v>65</v>
      </c>
      <c r="S675" s="228">
        <v>22.12</v>
      </c>
      <c r="T675" s="158">
        <v>58</v>
      </c>
      <c r="U675" s="181"/>
      <c r="V675" s="229">
        <v>20.43</v>
      </c>
      <c r="W675" s="160">
        <v>68</v>
      </c>
    </row>
    <row r="676" spans="1:23" ht="21">
      <c r="A676" s="237">
        <v>22.38</v>
      </c>
      <c r="B676" s="168">
        <v>62</v>
      </c>
      <c r="C676" s="49"/>
      <c r="D676" s="238">
        <v>20.54</v>
      </c>
      <c r="E676" s="167">
        <v>44</v>
      </c>
      <c r="G676" s="228">
        <v>23.23</v>
      </c>
      <c r="H676" s="158">
        <v>69</v>
      </c>
      <c r="I676" s="159"/>
      <c r="J676" s="229">
        <v>18.09</v>
      </c>
      <c r="K676" s="160">
        <v>58</v>
      </c>
      <c r="M676" s="228">
        <v>25.43</v>
      </c>
      <c r="N676" s="158">
        <v>73</v>
      </c>
      <c r="O676" s="159"/>
      <c r="P676" s="229">
        <v>18.54</v>
      </c>
      <c r="Q676" s="160">
        <v>65</v>
      </c>
      <c r="S676" s="228">
        <v>22.13</v>
      </c>
      <c r="T676" s="158">
        <v>57</v>
      </c>
      <c r="U676" s="181"/>
      <c r="V676" s="229">
        <v>20.440000000000001</v>
      </c>
      <c r="W676" s="160">
        <v>68</v>
      </c>
    </row>
    <row r="677" spans="1:23" ht="21">
      <c r="A677" s="237">
        <v>22.39</v>
      </c>
      <c r="B677" s="168">
        <v>62</v>
      </c>
      <c r="C677" s="49"/>
      <c r="D677" s="238">
        <v>20.55</v>
      </c>
      <c r="E677" s="167">
        <v>43</v>
      </c>
      <c r="G677" s="228">
        <v>23.24</v>
      </c>
      <c r="H677" s="158">
        <v>69</v>
      </c>
      <c r="I677" s="159"/>
      <c r="J677" s="229">
        <v>18.100000000000001</v>
      </c>
      <c r="K677" s="160">
        <v>58</v>
      </c>
      <c r="M677" s="228">
        <v>25.44</v>
      </c>
      <c r="N677" s="158">
        <v>73</v>
      </c>
      <c r="O677" s="159"/>
      <c r="P677" s="229">
        <v>18.55</v>
      </c>
      <c r="Q677" s="160">
        <v>65</v>
      </c>
      <c r="S677" s="228">
        <v>22.14</v>
      </c>
      <c r="T677" s="158">
        <v>57</v>
      </c>
      <c r="U677" s="181"/>
      <c r="V677" s="229">
        <v>20.45</v>
      </c>
      <c r="W677" s="160">
        <v>68</v>
      </c>
    </row>
    <row r="678" spans="1:23" ht="21">
      <c r="A678" s="237">
        <v>22.4</v>
      </c>
      <c r="B678" s="168">
        <v>62</v>
      </c>
      <c r="C678" s="49"/>
      <c r="D678" s="238">
        <v>20.56</v>
      </c>
      <c r="E678" s="167">
        <v>43</v>
      </c>
      <c r="G678" s="228">
        <v>23.25</v>
      </c>
      <c r="H678" s="158">
        <v>69</v>
      </c>
      <c r="I678" s="159"/>
      <c r="J678" s="229">
        <v>18.11</v>
      </c>
      <c r="K678" s="160">
        <v>58</v>
      </c>
      <c r="M678" s="228">
        <v>25.45</v>
      </c>
      <c r="N678" s="158">
        <v>73</v>
      </c>
      <c r="O678" s="159"/>
      <c r="P678" s="229">
        <v>18.559999999999999</v>
      </c>
      <c r="Q678" s="160">
        <v>65</v>
      </c>
      <c r="S678" s="228">
        <v>22.15</v>
      </c>
      <c r="T678" s="158">
        <v>57</v>
      </c>
      <c r="U678" s="181"/>
      <c r="V678" s="229">
        <v>20.46</v>
      </c>
      <c r="W678" s="160">
        <v>68</v>
      </c>
    </row>
    <row r="679" spans="1:23" ht="21">
      <c r="A679" s="237">
        <v>22.41</v>
      </c>
      <c r="B679" s="168">
        <v>61</v>
      </c>
      <c r="C679" s="49"/>
      <c r="D679" s="238">
        <v>20.57</v>
      </c>
      <c r="E679" s="167">
        <v>43</v>
      </c>
      <c r="G679" s="228">
        <v>23.26</v>
      </c>
      <c r="H679" s="158">
        <v>69</v>
      </c>
      <c r="I679" s="159"/>
      <c r="J679" s="229">
        <v>18.12</v>
      </c>
      <c r="K679" s="160">
        <v>58</v>
      </c>
      <c r="M679" s="228">
        <v>25.46</v>
      </c>
      <c r="N679" s="158">
        <v>73</v>
      </c>
      <c r="O679" s="159"/>
      <c r="P679" s="229">
        <v>18.57</v>
      </c>
      <c r="Q679" s="160">
        <v>65</v>
      </c>
      <c r="S679" s="228">
        <v>22.16</v>
      </c>
      <c r="T679" s="158">
        <v>57</v>
      </c>
      <c r="U679" s="181"/>
      <c r="V679" s="229">
        <v>20.47</v>
      </c>
      <c r="W679" s="160">
        <v>68</v>
      </c>
    </row>
    <row r="680" spans="1:23" ht="21">
      <c r="A680" s="237">
        <v>22.42</v>
      </c>
      <c r="B680" s="168">
        <v>61</v>
      </c>
      <c r="C680" s="49"/>
      <c r="D680" s="238">
        <v>20.58</v>
      </c>
      <c r="E680" s="167">
        <v>43</v>
      </c>
      <c r="G680" s="228">
        <v>23.27</v>
      </c>
      <c r="H680" s="158">
        <v>69</v>
      </c>
      <c r="I680" s="159"/>
      <c r="J680" s="229">
        <v>18.13</v>
      </c>
      <c r="K680" s="160">
        <v>58</v>
      </c>
      <c r="M680" s="228">
        <v>25.47</v>
      </c>
      <c r="N680" s="158">
        <v>73</v>
      </c>
      <c r="O680" s="159"/>
      <c r="P680" s="229">
        <v>18.579999999999998</v>
      </c>
      <c r="Q680" s="160">
        <v>65</v>
      </c>
      <c r="S680" s="228">
        <v>22.17</v>
      </c>
      <c r="T680" s="158">
        <v>57</v>
      </c>
      <c r="U680" s="181"/>
      <c r="V680" s="229">
        <v>20.48</v>
      </c>
      <c r="W680" s="160">
        <v>68</v>
      </c>
    </row>
    <row r="681" spans="1:23" ht="21">
      <c r="A681" s="237">
        <v>22.43</v>
      </c>
      <c r="B681" s="168">
        <v>61</v>
      </c>
      <c r="C681" s="49"/>
      <c r="D681" s="238">
        <v>20.59</v>
      </c>
      <c r="E681" s="167">
        <v>43</v>
      </c>
      <c r="G681" s="228">
        <v>23.28</v>
      </c>
      <c r="H681" s="158">
        <v>69</v>
      </c>
      <c r="I681" s="159"/>
      <c r="J681" s="229">
        <v>18.14</v>
      </c>
      <c r="K681" s="160">
        <v>58</v>
      </c>
      <c r="M681" s="228">
        <v>25.48</v>
      </c>
      <c r="N681" s="158">
        <v>73</v>
      </c>
      <c r="O681" s="159"/>
      <c r="P681" s="229">
        <v>18.59</v>
      </c>
      <c r="Q681" s="160">
        <v>65</v>
      </c>
      <c r="S681" s="228">
        <v>22.18</v>
      </c>
      <c r="T681" s="158">
        <v>57</v>
      </c>
      <c r="U681" s="181"/>
      <c r="V681" s="229">
        <v>20.49</v>
      </c>
      <c r="W681" s="160">
        <v>68</v>
      </c>
    </row>
    <row r="682" spans="1:23" ht="21">
      <c r="A682" s="237">
        <v>22.44</v>
      </c>
      <c r="B682" s="168">
        <v>61</v>
      </c>
      <c r="C682" s="49"/>
      <c r="D682" s="238">
        <v>21</v>
      </c>
      <c r="E682" s="167">
        <v>43</v>
      </c>
      <c r="G682" s="228">
        <v>23.29</v>
      </c>
      <c r="H682" s="158">
        <v>69</v>
      </c>
      <c r="I682" s="159"/>
      <c r="J682" s="229">
        <v>18.149999999999999</v>
      </c>
      <c r="K682" s="160">
        <v>57</v>
      </c>
      <c r="M682" s="228">
        <v>25.49</v>
      </c>
      <c r="N682" s="158">
        <v>73</v>
      </c>
      <c r="O682" s="159"/>
      <c r="P682" s="229">
        <v>19</v>
      </c>
      <c r="Q682" s="160">
        <v>65</v>
      </c>
      <c r="S682" s="228">
        <v>22.19</v>
      </c>
      <c r="T682" s="158">
        <v>57</v>
      </c>
      <c r="U682" s="181"/>
      <c r="V682" s="229">
        <v>20.5</v>
      </c>
      <c r="W682" s="160">
        <v>68</v>
      </c>
    </row>
    <row r="683" spans="1:23" ht="21">
      <c r="A683" s="237">
        <v>22.45</v>
      </c>
      <c r="B683" s="168">
        <v>61</v>
      </c>
      <c r="C683" s="49"/>
      <c r="D683" s="238">
        <v>21.01</v>
      </c>
      <c r="E683" s="167">
        <v>43</v>
      </c>
      <c r="G683" s="228">
        <v>23.3</v>
      </c>
      <c r="H683" s="158">
        <v>69</v>
      </c>
      <c r="I683" s="159"/>
      <c r="J683" s="229">
        <v>18.16</v>
      </c>
      <c r="K683" s="160">
        <v>57</v>
      </c>
      <c r="M683" s="228">
        <v>25.5</v>
      </c>
      <c r="N683" s="158">
        <v>73</v>
      </c>
      <c r="O683" s="159"/>
      <c r="P683" s="229">
        <v>19.010000000000002</v>
      </c>
      <c r="Q683" s="160">
        <v>65</v>
      </c>
      <c r="S683" s="228">
        <v>22.2</v>
      </c>
      <c r="T683" s="158">
        <v>57</v>
      </c>
      <c r="U683" s="181"/>
      <c r="V683" s="229">
        <v>20.51</v>
      </c>
      <c r="W683" s="160">
        <v>68</v>
      </c>
    </row>
    <row r="684" spans="1:23" ht="21">
      <c r="A684" s="237">
        <v>22.46</v>
      </c>
      <c r="B684" s="168">
        <v>61</v>
      </c>
      <c r="C684" s="49"/>
      <c r="D684" s="238">
        <v>21.02</v>
      </c>
      <c r="E684" s="167">
        <v>43</v>
      </c>
      <c r="G684" s="228">
        <v>23.31</v>
      </c>
      <c r="H684" s="158">
        <v>69</v>
      </c>
      <c r="I684" s="159"/>
      <c r="J684" s="229">
        <v>18.170000000000002</v>
      </c>
      <c r="K684" s="160">
        <v>57</v>
      </c>
      <c r="M684" s="228">
        <v>25.51</v>
      </c>
      <c r="N684" s="158">
        <v>73</v>
      </c>
      <c r="O684" s="159"/>
      <c r="P684" s="229">
        <v>19.02</v>
      </c>
      <c r="Q684" s="160">
        <v>65</v>
      </c>
      <c r="S684" s="228">
        <v>22.21</v>
      </c>
      <c r="T684" s="158">
        <v>57</v>
      </c>
      <c r="U684" s="181"/>
      <c r="V684" s="229">
        <v>20.52</v>
      </c>
      <c r="W684" s="160">
        <v>68</v>
      </c>
    </row>
    <row r="685" spans="1:23" ht="21">
      <c r="A685" s="237">
        <v>22.47</v>
      </c>
      <c r="B685" s="168">
        <v>61</v>
      </c>
      <c r="C685" s="49"/>
      <c r="D685" s="238">
        <v>21.03</v>
      </c>
      <c r="E685" s="167">
        <v>42</v>
      </c>
      <c r="G685" s="228">
        <v>23.32</v>
      </c>
      <c r="H685" s="158">
        <v>69</v>
      </c>
      <c r="I685" s="159"/>
      <c r="J685" s="229">
        <v>18.18</v>
      </c>
      <c r="K685" s="160">
        <v>57</v>
      </c>
      <c r="M685" s="228">
        <v>25.52</v>
      </c>
      <c r="N685" s="158">
        <v>73</v>
      </c>
      <c r="O685" s="159"/>
      <c r="P685" s="229">
        <v>19.03</v>
      </c>
      <c r="Q685" s="160">
        <v>65</v>
      </c>
      <c r="S685" s="228">
        <v>22.22</v>
      </c>
      <c r="T685" s="158">
        <v>57</v>
      </c>
      <c r="U685" s="181"/>
      <c r="V685" s="229">
        <v>20.53</v>
      </c>
      <c r="W685" s="160">
        <v>68</v>
      </c>
    </row>
    <row r="686" spans="1:23" ht="21">
      <c r="A686" s="237">
        <v>22.48</v>
      </c>
      <c r="B686" s="168">
        <v>61</v>
      </c>
      <c r="C686" s="49"/>
      <c r="D686" s="238">
        <v>21.04</v>
      </c>
      <c r="E686" s="167">
        <v>42</v>
      </c>
      <c r="G686" s="228">
        <v>23.33</v>
      </c>
      <c r="H686" s="158">
        <v>69</v>
      </c>
      <c r="I686" s="159"/>
      <c r="J686" s="229">
        <v>18.190000000000001</v>
      </c>
      <c r="K686" s="160">
        <v>57</v>
      </c>
      <c r="M686" s="228">
        <v>25.53</v>
      </c>
      <c r="N686" s="158">
        <v>73</v>
      </c>
      <c r="O686" s="159"/>
      <c r="P686" s="229">
        <v>19.04</v>
      </c>
      <c r="Q686" s="160">
        <v>65</v>
      </c>
      <c r="S686" s="228">
        <v>22.23</v>
      </c>
      <c r="T686" s="158">
        <v>57</v>
      </c>
      <c r="U686" s="181"/>
      <c r="V686" s="229">
        <v>20.54</v>
      </c>
      <c r="W686" s="160">
        <v>68</v>
      </c>
    </row>
    <row r="687" spans="1:23" ht="21">
      <c r="A687" s="237">
        <v>22.49</v>
      </c>
      <c r="B687" s="168">
        <v>61</v>
      </c>
      <c r="C687" s="49"/>
      <c r="D687" s="238">
        <v>21.05</v>
      </c>
      <c r="E687" s="167">
        <v>42</v>
      </c>
      <c r="G687" s="228">
        <v>23.34</v>
      </c>
      <c r="H687" s="158">
        <v>69</v>
      </c>
      <c r="I687" s="159"/>
      <c r="J687" s="229">
        <v>18.2</v>
      </c>
      <c r="K687" s="160">
        <v>57</v>
      </c>
      <c r="M687" s="228">
        <v>25.54</v>
      </c>
      <c r="N687" s="158">
        <v>73</v>
      </c>
      <c r="O687" s="159"/>
      <c r="P687" s="229">
        <v>19.05</v>
      </c>
      <c r="Q687" s="160">
        <v>65</v>
      </c>
      <c r="S687" s="228">
        <v>22.24</v>
      </c>
      <c r="T687" s="158">
        <v>57</v>
      </c>
      <c r="U687" s="181"/>
      <c r="V687" s="229">
        <v>20.55</v>
      </c>
      <c r="W687" s="160">
        <v>68</v>
      </c>
    </row>
    <row r="688" spans="1:23" ht="21">
      <c r="A688" s="237">
        <v>22.5</v>
      </c>
      <c r="B688" s="168">
        <v>61</v>
      </c>
      <c r="C688" s="49"/>
      <c r="D688" s="238">
        <v>21.06</v>
      </c>
      <c r="E688" s="167">
        <v>42</v>
      </c>
      <c r="G688" s="228">
        <v>23.35</v>
      </c>
      <c r="H688" s="158">
        <v>69</v>
      </c>
      <c r="I688" s="159"/>
      <c r="J688" s="229">
        <v>18.21</v>
      </c>
      <c r="K688" s="160">
        <v>57</v>
      </c>
      <c r="M688" s="228">
        <v>25.55</v>
      </c>
      <c r="N688" s="158">
        <v>73</v>
      </c>
      <c r="O688" s="159"/>
      <c r="P688" s="229">
        <v>19.059999999999999</v>
      </c>
      <c r="Q688" s="160">
        <v>65</v>
      </c>
      <c r="S688" s="228">
        <v>22.25</v>
      </c>
      <c r="T688" s="158">
        <v>57</v>
      </c>
      <c r="U688" s="181"/>
      <c r="V688" s="229">
        <v>20.56</v>
      </c>
      <c r="W688" s="160">
        <v>68</v>
      </c>
    </row>
    <row r="689" spans="1:23" ht="21">
      <c r="A689" s="237">
        <v>22.51</v>
      </c>
      <c r="B689" s="168">
        <v>61</v>
      </c>
      <c r="C689" s="49"/>
      <c r="D689" s="238">
        <v>21.07</v>
      </c>
      <c r="E689" s="167">
        <v>42</v>
      </c>
      <c r="G689" s="228">
        <v>23.36</v>
      </c>
      <c r="H689" s="158">
        <v>69</v>
      </c>
      <c r="I689" s="159"/>
      <c r="J689" s="229">
        <v>18.22</v>
      </c>
      <c r="K689" s="160">
        <v>57</v>
      </c>
      <c r="M689" s="228">
        <v>25.56</v>
      </c>
      <c r="N689" s="158">
        <v>73</v>
      </c>
      <c r="O689" s="159"/>
      <c r="P689" s="229">
        <v>19.07</v>
      </c>
      <c r="Q689" s="160">
        <v>65</v>
      </c>
      <c r="S689" s="228">
        <v>22.26</v>
      </c>
      <c r="T689" s="158">
        <v>57</v>
      </c>
      <c r="U689" s="181"/>
      <c r="V689" s="229">
        <v>20.57</v>
      </c>
      <c r="W689" s="160">
        <v>68</v>
      </c>
    </row>
    <row r="690" spans="1:23" ht="21">
      <c r="A690" s="237">
        <v>22.52</v>
      </c>
      <c r="B690" s="168">
        <v>61</v>
      </c>
      <c r="C690" s="49"/>
      <c r="D690" s="238">
        <v>21.08</v>
      </c>
      <c r="E690" s="167">
        <v>42</v>
      </c>
      <c r="G690" s="228">
        <v>23.37</v>
      </c>
      <c r="H690" s="158">
        <v>68</v>
      </c>
      <c r="I690" s="159"/>
      <c r="J690" s="229">
        <v>18.23</v>
      </c>
      <c r="K690" s="160">
        <v>56</v>
      </c>
      <c r="M690" s="228">
        <v>25.57</v>
      </c>
      <c r="N690" s="158">
        <v>73</v>
      </c>
      <c r="O690" s="159"/>
      <c r="P690" s="229">
        <v>19.079999999999998</v>
      </c>
      <c r="Q690" s="160">
        <v>65</v>
      </c>
      <c r="S690" s="228">
        <v>22.27</v>
      </c>
      <c r="T690" s="158">
        <v>57</v>
      </c>
      <c r="U690" s="181"/>
      <c r="V690" s="229">
        <v>20.58</v>
      </c>
      <c r="W690" s="160">
        <v>68</v>
      </c>
    </row>
    <row r="691" spans="1:23" ht="21">
      <c r="A691" s="237">
        <v>22.53</v>
      </c>
      <c r="B691" s="168">
        <v>61</v>
      </c>
      <c r="C691" s="49"/>
      <c r="D691" s="238">
        <v>21.09</v>
      </c>
      <c r="E691" s="167">
        <v>42</v>
      </c>
      <c r="G691" s="228">
        <v>23.38</v>
      </c>
      <c r="H691" s="158">
        <v>68</v>
      </c>
      <c r="I691" s="159"/>
      <c r="J691" s="229">
        <v>18.239999999999998</v>
      </c>
      <c r="K691" s="160">
        <v>56</v>
      </c>
      <c r="M691" s="228">
        <v>25.58</v>
      </c>
      <c r="N691" s="158">
        <v>73</v>
      </c>
      <c r="O691" s="159"/>
      <c r="P691" s="229">
        <v>19.09</v>
      </c>
      <c r="Q691" s="160">
        <v>65</v>
      </c>
      <c r="S691" s="228">
        <v>22.28</v>
      </c>
      <c r="T691" s="158">
        <v>57</v>
      </c>
      <c r="U691" s="181"/>
      <c r="V691" s="229">
        <v>20.59</v>
      </c>
      <c r="W691" s="160">
        <v>68</v>
      </c>
    </row>
    <row r="692" spans="1:23" ht="21">
      <c r="A692" s="237">
        <v>22.54</v>
      </c>
      <c r="B692" s="168">
        <v>61</v>
      </c>
      <c r="C692" s="49"/>
      <c r="D692" s="238">
        <v>21.1</v>
      </c>
      <c r="E692" s="167">
        <v>42</v>
      </c>
      <c r="G692" s="228">
        <v>23.39</v>
      </c>
      <c r="H692" s="158">
        <v>68</v>
      </c>
      <c r="I692" s="159"/>
      <c r="J692" s="229">
        <v>18.25</v>
      </c>
      <c r="K692" s="160">
        <v>56</v>
      </c>
      <c r="M692" s="228">
        <v>25.59</v>
      </c>
      <c r="N692" s="158">
        <v>73</v>
      </c>
      <c r="O692" s="159"/>
      <c r="P692" s="229">
        <v>19.100000000000001</v>
      </c>
      <c r="Q692" s="160">
        <v>65</v>
      </c>
      <c r="S692" s="228">
        <v>22.29</v>
      </c>
      <c r="T692" s="158">
        <v>57</v>
      </c>
      <c r="U692" s="181"/>
      <c r="V692" s="229">
        <v>21</v>
      </c>
      <c r="W692" s="160">
        <v>68</v>
      </c>
    </row>
    <row r="693" spans="1:23" ht="21">
      <c r="A693" s="237">
        <v>22.55</v>
      </c>
      <c r="B693" s="168">
        <v>61</v>
      </c>
      <c r="C693" s="49"/>
      <c r="D693" s="238">
        <v>21.11</v>
      </c>
      <c r="E693" s="167">
        <v>42</v>
      </c>
      <c r="G693" s="228">
        <v>23.4</v>
      </c>
      <c r="H693" s="158">
        <v>68</v>
      </c>
      <c r="I693" s="159"/>
      <c r="J693" s="229">
        <v>18.260000000000002</v>
      </c>
      <c r="K693" s="160">
        <v>56</v>
      </c>
      <c r="M693" s="228">
        <v>26</v>
      </c>
      <c r="N693" s="158">
        <v>73</v>
      </c>
      <c r="O693" s="159"/>
      <c r="P693" s="229">
        <v>19.11</v>
      </c>
      <c r="Q693" s="160">
        <v>65</v>
      </c>
      <c r="S693" s="228">
        <v>22.3</v>
      </c>
      <c r="T693" s="158">
        <v>56</v>
      </c>
      <c r="U693" s="181"/>
      <c r="V693" s="229">
        <v>21.01</v>
      </c>
      <c r="W693" s="160">
        <v>68</v>
      </c>
    </row>
    <row r="694" spans="1:23" ht="21">
      <c r="A694" s="237">
        <v>22.56</v>
      </c>
      <c r="B694" s="168">
        <v>61</v>
      </c>
      <c r="C694" s="49"/>
      <c r="D694" s="238">
        <v>21.12</v>
      </c>
      <c r="E694" s="167">
        <v>41</v>
      </c>
      <c r="G694" s="228">
        <v>23.41</v>
      </c>
      <c r="H694" s="158">
        <v>68</v>
      </c>
      <c r="I694" s="159"/>
      <c r="J694" s="229">
        <v>18.27</v>
      </c>
      <c r="K694" s="160">
        <v>56</v>
      </c>
      <c r="M694" s="228">
        <v>26.01</v>
      </c>
      <c r="N694" s="158">
        <v>73</v>
      </c>
      <c r="O694" s="159"/>
      <c r="P694" s="229">
        <v>19.12</v>
      </c>
      <c r="Q694" s="160">
        <v>65</v>
      </c>
      <c r="S694" s="228">
        <v>22.31</v>
      </c>
      <c r="T694" s="158">
        <v>56</v>
      </c>
      <c r="U694" s="181"/>
      <c r="V694" s="229">
        <v>21.02</v>
      </c>
      <c r="W694" s="160">
        <v>68</v>
      </c>
    </row>
    <row r="695" spans="1:23" ht="21">
      <c r="A695" s="237">
        <v>22.57</v>
      </c>
      <c r="B695" s="168">
        <v>61</v>
      </c>
      <c r="C695" s="49"/>
      <c r="D695" s="238">
        <v>21.13</v>
      </c>
      <c r="E695" s="167">
        <v>41</v>
      </c>
      <c r="G695" s="228">
        <v>23.42</v>
      </c>
      <c r="H695" s="158">
        <v>68</v>
      </c>
      <c r="I695" s="159"/>
      <c r="J695" s="229">
        <v>18.28</v>
      </c>
      <c r="K695" s="160">
        <v>56</v>
      </c>
      <c r="M695" s="228">
        <v>26.02</v>
      </c>
      <c r="N695" s="158">
        <v>73</v>
      </c>
      <c r="O695" s="159"/>
      <c r="P695" s="229">
        <v>19.13</v>
      </c>
      <c r="Q695" s="160">
        <v>65</v>
      </c>
      <c r="S695" s="228">
        <v>22.32</v>
      </c>
      <c r="T695" s="158">
        <v>56</v>
      </c>
      <c r="U695" s="181"/>
      <c r="V695" s="229">
        <v>21.03</v>
      </c>
      <c r="W695" s="160">
        <v>68</v>
      </c>
    </row>
    <row r="696" spans="1:23" ht="21">
      <c r="A696" s="237">
        <v>22.58</v>
      </c>
      <c r="B696" s="168">
        <v>61</v>
      </c>
      <c r="C696" s="49"/>
      <c r="D696" s="238">
        <v>21.14</v>
      </c>
      <c r="E696" s="167">
        <v>41</v>
      </c>
      <c r="G696" s="228">
        <v>23.43</v>
      </c>
      <c r="H696" s="158">
        <v>68</v>
      </c>
      <c r="I696" s="159"/>
      <c r="J696" s="229">
        <v>18.29</v>
      </c>
      <c r="K696" s="160">
        <v>56</v>
      </c>
      <c r="M696" s="228">
        <v>26.03</v>
      </c>
      <c r="N696" s="158">
        <v>73</v>
      </c>
      <c r="O696" s="159"/>
      <c r="P696" s="229">
        <v>19.14</v>
      </c>
      <c r="Q696" s="160">
        <v>65</v>
      </c>
      <c r="S696" s="228">
        <v>22.33</v>
      </c>
      <c r="T696" s="158">
        <v>56</v>
      </c>
      <c r="U696" s="181"/>
      <c r="V696" s="229">
        <v>21.04</v>
      </c>
      <c r="W696" s="160">
        <v>68</v>
      </c>
    </row>
    <row r="697" spans="1:23" ht="21">
      <c r="A697" s="237">
        <v>22.59</v>
      </c>
      <c r="B697" s="168">
        <v>61</v>
      </c>
      <c r="C697" s="49"/>
      <c r="D697" s="238">
        <v>21.15</v>
      </c>
      <c r="E697" s="167">
        <v>41</v>
      </c>
      <c r="G697" s="228">
        <v>23.44</v>
      </c>
      <c r="H697" s="158">
        <v>68</v>
      </c>
      <c r="I697" s="159"/>
      <c r="J697" s="229">
        <v>18.3</v>
      </c>
      <c r="K697" s="160">
        <v>56</v>
      </c>
      <c r="M697" s="228">
        <v>26.04</v>
      </c>
      <c r="N697" s="158">
        <v>73</v>
      </c>
      <c r="O697" s="159"/>
      <c r="P697" s="229">
        <v>19.149999999999999</v>
      </c>
      <c r="Q697" s="160">
        <v>65</v>
      </c>
      <c r="S697" s="228">
        <v>22.34</v>
      </c>
      <c r="T697" s="158">
        <v>56</v>
      </c>
      <c r="U697" s="181"/>
      <c r="V697" s="229">
        <v>21.05</v>
      </c>
      <c r="W697" s="160">
        <v>68</v>
      </c>
    </row>
    <row r="698" spans="1:23" ht="21">
      <c r="A698" s="237">
        <v>23</v>
      </c>
      <c r="B698" s="168">
        <v>61</v>
      </c>
      <c r="C698" s="49"/>
      <c r="D698" s="238">
        <v>21.16</v>
      </c>
      <c r="E698" s="167">
        <v>41</v>
      </c>
      <c r="G698" s="228">
        <v>23.45</v>
      </c>
      <c r="H698" s="158">
        <v>68</v>
      </c>
      <c r="I698" s="159"/>
      <c r="J698" s="229">
        <v>18.309999999999999</v>
      </c>
      <c r="K698" s="160">
        <v>55</v>
      </c>
      <c r="M698" s="228">
        <v>26.05</v>
      </c>
      <c r="N698" s="158">
        <v>73</v>
      </c>
      <c r="O698" s="159"/>
      <c r="P698" s="229">
        <v>19.16</v>
      </c>
      <c r="Q698" s="160">
        <v>65</v>
      </c>
      <c r="S698" s="228">
        <v>22.35</v>
      </c>
      <c r="T698" s="158">
        <v>56</v>
      </c>
      <c r="U698" s="181"/>
      <c r="V698" s="229">
        <v>21.06</v>
      </c>
      <c r="W698" s="160">
        <v>68</v>
      </c>
    </row>
    <row r="699" spans="1:23" ht="21">
      <c r="A699" s="237">
        <v>23.01</v>
      </c>
      <c r="B699" s="168">
        <v>61</v>
      </c>
      <c r="C699" s="49"/>
      <c r="D699" s="238">
        <v>21.17</v>
      </c>
      <c r="E699" s="167">
        <v>41</v>
      </c>
      <c r="G699" s="228">
        <v>23.46</v>
      </c>
      <c r="H699" s="158">
        <v>68</v>
      </c>
      <c r="I699" s="159"/>
      <c r="J699" s="229">
        <v>18.32</v>
      </c>
      <c r="K699" s="160">
        <v>55</v>
      </c>
      <c r="M699" s="228">
        <v>26.06</v>
      </c>
      <c r="N699" s="158">
        <v>73</v>
      </c>
      <c r="O699" s="159"/>
      <c r="P699" s="229">
        <v>19.170000000000002</v>
      </c>
      <c r="Q699" s="160">
        <v>65</v>
      </c>
      <c r="S699" s="228">
        <v>22.36</v>
      </c>
      <c r="T699" s="158">
        <v>56</v>
      </c>
      <c r="U699" s="181"/>
      <c r="V699" s="229">
        <v>21.07</v>
      </c>
      <c r="W699" s="160">
        <v>68</v>
      </c>
    </row>
    <row r="700" spans="1:23" ht="21">
      <c r="A700" s="237">
        <v>23.02</v>
      </c>
      <c r="B700" s="168">
        <v>61</v>
      </c>
      <c r="C700" s="49"/>
      <c r="D700" s="238">
        <v>21.18</v>
      </c>
      <c r="E700" s="167">
        <v>41</v>
      </c>
      <c r="G700" s="228">
        <v>23.47</v>
      </c>
      <c r="H700" s="158">
        <v>68</v>
      </c>
      <c r="I700" s="159"/>
      <c r="J700" s="229">
        <v>18.329999999999998</v>
      </c>
      <c r="K700" s="160">
        <v>55</v>
      </c>
      <c r="M700" s="228">
        <v>26.07</v>
      </c>
      <c r="N700" s="158">
        <v>73</v>
      </c>
      <c r="O700" s="159"/>
      <c r="P700" s="229">
        <v>19.18</v>
      </c>
      <c r="Q700" s="160">
        <v>65</v>
      </c>
      <c r="S700" s="228">
        <v>22.37</v>
      </c>
      <c r="T700" s="158">
        <v>56</v>
      </c>
      <c r="U700" s="181"/>
      <c r="V700" s="229">
        <v>21.08</v>
      </c>
      <c r="W700" s="160">
        <v>68</v>
      </c>
    </row>
    <row r="701" spans="1:23" ht="21">
      <c r="A701" s="237">
        <v>23.03</v>
      </c>
      <c r="B701" s="168">
        <v>61</v>
      </c>
      <c r="C701" s="49"/>
      <c r="D701" s="238">
        <v>21.19</v>
      </c>
      <c r="E701" s="167">
        <v>41</v>
      </c>
      <c r="G701" s="228">
        <v>23.48</v>
      </c>
      <c r="H701" s="158">
        <v>68</v>
      </c>
      <c r="I701" s="159"/>
      <c r="J701" s="229">
        <v>18.34</v>
      </c>
      <c r="K701" s="160">
        <v>55</v>
      </c>
      <c r="M701" s="228">
        <v>26.08</v>
      </c>
      <c r="N701" s="158">
        <v>73</v>
      </c>
      <c r="O701" s="159"/>
      <c r="P701" s="229">
        <v>19.190000000000001</v>
      </c>
      <c r="Q701" s="160">
        <v>65</v>
      </c>
      <c r="S701" s="228">
        <v>22.38</v>
      </c>
      <c r="T701" s="158">
        <v>56</v>
      </c>
      <c r="U701" s="181"/>
      <c r="V701" s="229">
        <v>21.09</v>
      </c>
      <c r="W701" s="160">
        <v>67</v>
      </c>
    </row>
    <row r="702" spans="1:23" ht="21">
      <c r="A702" s="237">
        <v>23.04</v>
      </c>
      <c r="B702" s="168">
        <v>61</v>
      </c>
      <c r="C702" s="49"/>
      <c r="D702" s="238">
        <v>21.2</v>
      </c>
      <c r="E702" s="167">
        <v>41</v>
      </c>
      <c r="G702" s="228">
        <v>23.49</v>
      </c>
      <c r="H702" s="158">
        <v>68</v>
      </c>
      <c r="I702" s="159"/>
      <c r="J702" s="229">
        <v>18.350000000000001</v>
      </c>
      <c r="K702" s="160">
        <v>55</v>
      </c>
      <c r="M702" s="228">
        <v>26.09</v>
      </c>
      <c r="N702" s="158">
        <v>73</v>
      </c>
      <c r="O702" s="159"/>
      <c r="P702" s="229">
        <v>19.2</v>
      </c>
      <c r="Q702" s="160">
        <v>65</v>
      </c>
      <c r="S702" s="228">
        <v>22.39</v>
      </c>
      <c r="T702" s="158">
        <v>56</v>
      </c>
      <c r="U702" s="181"/>
      <c r="V702" s="229">
        <v>21.1</v>
      </c>
      <c r="W702" s="160">
        <v>67</v>
      </c>
    </row>
    <row r="703" spans="1:23" ht="21">
      <c r="A703" s="237">
        <v>23.05</v>
      </c>
      <c r="B703" s="168">
        <v>61</v>
      </c>
      <c r="C703" s="49"/>
      <c r="D703" s="238">
        <v>21.21</v>
      </c>
      <c r="E703" s="167">
        <v>40</v>
      </c>
      <c r="G703" s="228">
        <v>23.5</v>
      </c>
      <c r="H703" s="158">
        <v>68</v>
      </c>
      <c r="I703" s="159"/>
      <c r="J703" s="229">
        <v>18.36</v>
      </c>
      <c r="K703" s="160">
        <v>55</v>
      </c>
      <c r="M703" s="228">
        <v>26.1</v>
      </c>
      <c r="N703" s="158">
        <v>73</v>
      </c>
      <c r="O703" s="159"/>
      <c r="P703" s="229">
        <v>19.21</v>
      </c>
      <c r="Q703" s="160">
        <v>64</v>
      </c>
      <c r="S703" s="228">
        <v>22.4</v>
      </c>
      <c r="T703" s="158">
        <v>56</v>
      </c>
      <c r="U703" s="181"/>
      <c r="V703" s="229">
        <v>21.11</v>
      </c>
      <c r="W703" s="160">
        <v>67</v>
      </c>
    </row>
    <row r="704" spans="1:23" ht="21">
      <c r="A704" s="237">
        <v>23.06</v>
      </c>
      <c r="B704" s="168">
        <v>60</v>
      </c>
      <c r="C704" s="49"/>
      <c r="D704" s="238">
        <v>21.22</v>
      </c>
      <c r="E704" s="167">
        <v>40</v>
      </c>
      <c r="G704" s="228">
        <v>23.51</v>
      </c>
      <c r="H704" s="158">
        <v>68</v>
      </c>
      <c r="I704" s="159"/>
      <c r="J704" s="229">
        <v>18.37</v>
      </c>
      <c r="K704" s="160">
        <v>55</v>
      </c>
      <c r="M704" s="228">
        <v>26.11</v>
      </c>
      <c r="N704" s="158">
        <v>73</v>
      </c>
      <c r="O704" s="159"/>
      <c r="P704" s="229">
        <v>19.22</v>
      </c>
      <c r="Q704" s="160">
        <v>64</v>
      </c>
      <c r="S704" s="228">
        <v>22.41</v>
      </c>
      <c r="T704" s="158">
        <v>56</v>
      </c>
      <c r="U704" s="181"/>
      <c r="V704" s="229">
        <v>21.12</v>
      </c>
      <c r="W704" s="160">
        <v>67</v>
      </c>
    </row>
    <row r="705" spans="1:23" ht="21">
      <c r="A705" s="237">
        <v>23.07</v>
      </c>
      <c r="B705" s="168">
        <v>60</v>
      </c>
      <c r="C705" s="49"/>
      <c r="D705" s="238">
        <v>21.23</v>
      </c>
      <c r="E705" s="167">
        <v>40</v>
      </c>
      <c r="G705" s="228">
        <v>23.52</v>
      </c>
      <c r="H705" s="158">
        <v>68</v>
      </c>
      <c r="I705" s="159"/>
      <c r="J705" s="229">
        <v>18.38</v>
      </c>
      <c r="K705" s="160">
        <v>55</v>
      </c>
      <c r="M705" s="228">
        <v>26.12</v>
      </c>
      <c r="N705" s="158">
        <v>73</v>
      </c>
      <c r="O705" s="159"/>
      <c r="P705" s="229">
        <v>19.23</v>
      </c>
      <c r="Q705" s="160">
        <v>64</v>
      </c>
      <c r="S705" s="228">
        <v>22.42</v>
      </c>
      <c r="T705" s="158">
        <v>56</v>
      </c>
      <c r="U705" s="181"/>
      <c r="V705" s="229">
        <v>21.13</v>
      </c>
      <c r="W705" s="160">
        <v>67</v>
      </c>
    </row>
    <row r="706" spans="1:23" ht="21">
      <c r="A706" s="237">
        <v>23.08</v>
      </c>
      <c r="B706" s="168">
        <v>60</v>
      </c>
      <c r="C706" s="49"/>
      <c r="D706" s="238">
        <v>21.24</v>
      </c>
      <c r="E706" s="167">
        <v>40</v>
      </c>
      <c r="G706" s="228">
        <v>23.53</v>
      </c>
      <c r="H706" s="158">
        <v>68</v>
      </c>
      <c r="I706" s="159"/>
      <c r="J706" s="229">
        <v>18.39</v>
      </c>
      <c r="K706" s="160">
        <v>54</v>
      </c>
      <c r="M706" s="228">
        <v>26.13</v>
      </c>
      <c r="N706" s="158">
        <v>73</v>
      </c>
      <c r="O706" s="159"/>
      <c r="P706" s="229">
        <v>19.239999999999998</v>
      </c>
      <c r="Q706" s="160">
        <v>64</v>
      </c>
      <c r="S706" s="228">
        <v>22.43</v>
      </c>
      <c r="T706" s="158">
        <v>56</v>
      </c>
      <c r="U706" s="181"/>
      <c r="V706" s="229">
        <v>21.14</v>
      </c>
      <c r="W706" s="160">
        <v>67</v>
      </c>
    </row>
    <row r="707" spans="1:23" ht="21">
      <c r="A707" s="237">
        <v>23.09</v>
      </c>
      <c r="B707" s="168">
        <v>60</v>
      </c>
      <c r="C707" s="49"/>
      <c r="D707" s="238">
        <v>21.25</v>
      </c>
      <c r="E707" s="167">
        <v>40</v>
      </c>
      <c r="G707" s="228">
        <v>23.54</v>
      </c>
      <c r="H707" s="158">
        <v>68</v>
      </c>
      <c r="I707" s="159"/>
      <c r="J707" s="229">
        <v>18.399999999999999</v>
      </c>
      <c r="K707" s="160">
        <v>54</v>
      </c>
      <c r="M707" s="228">
        <v>26.14</v>
      </c>
      <c r="N707" s="158">
        <v>73</v>
      </c>
      <c r="O707" s="159"/>
      <c r="P707" s="229">
        <v>19.25</v>
      </c>
      <c r="Q707" s="160">
        <v>64</v>
      </c>
      <c r="S707" s="228">
        <v>22.44</v>
      </c>
      <c r="T707" s="158">
        <v>56</v>
      </c>
      <c r="U707" s="181"/>
      <c r="V707" s="229">
        <v>21.15</v>
      </c>
      <c r="W707" s="160">
        <v>67</v>
      </c>
    </row>
    <row r="708" spans="1:23" ht="21">
      <c r="A708" s="237">
        <v>23.1</v>
      </c>
      <c r="B708" s="168">
        <v>60</v>
      </c>
      <c r="C708" s="49"/>
      <c r="D708" s="238">
        <v>21.26</v>
      </c>
      <c r="E708" s="167">
        <v>40</v>
      </c>
      <c r="G708" s="228">
        <v>23.55</v>
      </c>
      <c r="H708" s="158">
        <v>68</v>
      </c>
      <c r="I708" s="159"/>
      <c r="J708" s="229">
        <v>18.41</v>
      </c>
      <c r="K708" s="160">
        <v>54</v>
      </c>
      <c r="M708" s="228">
        <v>26.15</v>
      </c>
      <c r="N708" s="158">
        <v>73</v>
      </c>
      <c r="O708" s="159"/>
      <c r="P708" s="229">
        <v>19.260000000000002</v>
      </c>
      <c r="Q708" s="160">
        <v>64</v>
      </c>
      <c r="S708" s="228">
        <v>22.45</v>
      </c>
      <c r="T708" s="158">
        <v>56</v>
      </c>
      <c r="U708" s="181"/>
      <c r="V708" s="229">
        <v>21.16</v>
      </c>
      <c r="W708" s="160">
        <v>67</v>
      </c>
    </row>
    <row r="709" spans="1:23" ht="21">
      <c r="A709" s="237">
        <v>23.11</v>
      </c>
      <c r="B709" s="168">
        <v>60</v>
      </c>
      <c r="C709" s="49"/>
      <c r="D709" s="238">
        <v>21.27</v>
      </c>
      <c r="E709" s="167">
        <v>40</v>
      </c>
      <c r="G709" s="228">
        <v>23.56</v>
      </c>
      <c r="H709" s="158">
        <v>68</v>
      </c>
      <c r="I709" s="159"/>
      <c r="J709" s="229">
        <v>18.420000000000002</v>
      </c>
      <c r="K709" s="160">
        <v>54</v>
      </c>
      <c r="M709" s="228">
        <v>26.16</v>
      </c>
      <c r="N709" s="158">
        <v>72</v>
      </c>
      <c r="O709" s="159"/>
      <c r="P709" s="229">
        <v>19.27</v>
      </c>
      <c r="Q709" s="160">
        <v>64</v>
      </c>
      <c r="S709" s="228">
        <v>22.46</v>
      </c>
      <c r="T709" s="158">
        <v>56</v>
      </c>
      <c r="U709" s="181"/>
      <c r="V709" s="229">
        <v>21.17</v>
      </c>
      <c r="W709" s="160">
        <v>67</v>
      </c>
    </row>
    <row r="710" spans="1:23" ht="21">
      <c r="A710" s="237">
        <v>23.12</v>
      </c>
      <c r="B710" s="168">
        <v>60</v>
      </c>
      <c r="C710" s="49"/>
      <c r="D710" s="238">
        <v>21.28</v>
      </c>
      <c r="E710" s="167">
        <v>40</v>
      </c>
      <c r="G710" s="228">
        <v>23.57</v>
      </c>
      <c r="H710" s="158">
        <v>68</v>
      </c>
      <c r="I710" s="159"/>
      <c r="J710" s="229">
        <v>18.43</v>
      </c>
      <c r="K710" s="160">
        <v>54</v>
      </c>
      <c r="M710" s="228">
        <v>26.17</v>
      </c>
      <c r="N710" s="158">
        <v>72</v>
      </c>
      <c r="O710" s="159"/>
      <c r="P710" s="229">
        <v>19.28</v>
      </c>
      <c r="Q710" s="160">
        <v>64</v>
      </c>
      <c r="S710" s="228">
        <v>22.47</v>
      </c>
      <c r="T710" s="158">
        <v>55</v>
      </c>
      <c r="U710" s="181"/>
      <c r="V710" s="229">
        <v>21.18</v>
      </c>
      <c r="W710" s="160">
        <v>67</v>
      </c>
    </row>
    <row r="711" spans="1:23" ht="21">
      <c r="A711" s="237">
        <v>23.13</v>
      </c>
      <c r="B711" s="168">
        <v>60</v>
      </c>
      <c r="C711" s="49"/>
      <c r="D711" s="238">
        <v>21.29</v>
      </c>
      <c r="E711" s="167">
        <v>40</v>
      </c>
      <c r="G711" s="228">
        <v>23.58</v>
      </c>
      <c r="H711" s="158">
        <v>68</v>
      </c>
      <c r="I711" s="159"/>
      <c r="J711" s="229">
        <v>18.440000000000001</v>
      </c>
      <c r="K711" s="160">
        <v>54</v>
      </c>
      <c r="M711" s="228">
        <v>26.18</v>
      </c>
      <c r="N711" s="158">
        <v>72</v>
      </c>
      <c r="O711" s="159"/>
      <c r="P711" s="229">
        <v>19.29</v>
      </c>
      <c r="Q711" s="160">
        <v>64</v>
      </c>
      <c r="S711" s="228">
        <v>22.48</v>
      </c>
      <c r="T711" s="158">
        <v>55</v>
      </c>
      <c r="U711" s="181"/>
      <c r="V711" s="229">
        <v>21.19</v>
      </c>
      <c r="W711" s="160">
        <v>67</v>
      </c>
    </row>
    <row r="712" spans="1:23" ht="21">
      <c r="A712" s="237">
        <v>23.14</v>
      </c>
      <c r="B712" s="168">
        <v>60</v>
      </c>
      <c r="C712" s="49"/>
      <c r="D712" s="238">
        <v>21.3</v>
      </c>
      <c r="E712" s="167">
        <v>40</v>
      </c>
      <c r="G712" s="228">
        <v>23.59</v>
      </c>
      <c r="H712" s="158">
        <v>68</v>
      </c>
      <c r="I712" s="159"/>
      <c r="J712" s="229">
        <v>18.45</v>
      </c>
      <c r="K712" s="160">
        <v>54</v>
      </c>
      <c r="M712" s="228">
        <v>26.19</v>
      </c>
      <c r="N712" s="158">
        <v>72</v>
      </c>
      <c r="O712" s="159"/>
      <c r="P712" s="229">
        <v>19.3</v>
      </c>
      <c r="Q712" s="160">
        <v>64</v>
      </c>
      <c r="S712" s="228">
        <v>22.49</v>
      </c>
      <c r="T712" s="158">
        <v>55</v>
      </c>
      <c r="U712" s="181"/>
      <c r="V712" s="229">
        <v>21.2</v>
      </c>
      <c r="W712" s="160">
        <v>67</v>
      </c>
    </row>
    <row r="713" spans="1:23" ht="21">
      <c r="A713" s="237">
        <v>23.15</v>
      </c>
      <c r="B713" s="168">
        <v>60</v>
      </c>
      <c r="C713" s="49"/>
      <c r="D713" s="238">
        <v>21.31</v>
      </c>
      <c r="E713" s="167">
        <v>39</v>
      </c>
      <c r="G713" s="228">
        <v>24</v>
      </c>
      <c r="H713" s="158">
        <v>68</v>
      </c>
      <c r="I713" s="159"/>
      <c r="J713" s="229">
        <v>18.46</v>
      </c>
      <c r="K713" s="160">
        <v>54</v>
      </c>
      <c r="M713" s="228">
        <v>26.2</v>
      </c>
      <c r="N713" s="158">
        <v>72</v>
      </c>
      <c r="O713" s="159"/>
      <c r="P713" s="229">
        <v>19.309999999999999</v>
      </c>
      <c r="Q713" s="160">
        <v>64</v>
      </c>
      <c r="S713" s="228">
        <v>22.5</v>
      </c>
      <c r="T713" s="158">
        <v>55</v>
      </c>
      <c r="U713" s="181"/>
      <c r="V713" s="229">
        <v>21.21</v>
      </c>
      <c r="W713" s="160">
        <v>67</v>
      </c>
    </row>
    <row r="714" spans="1:23" ht="21">
      <c r="A714" s="237">
        <v>23.16</v>
      </c>
      <c r="B714" s="168">
        <v>60</v>
      </c>
      <c r="C714" s="49"/>
      <c r="D714" s="238">
        <v>21.32</v>
      </c>
      <c r="E714" s="167">
        <v>39</v>
      </c>
      <c r="G714" s="228">
        <v>24.01</v>
      </c>
      <c r="H714" s="158">
        <v>68</v>
      </c>
      <c r="I714" s="159"/>
      <c r="J714" s="229">
        <v>18.47</v>
      </c>
      <c r="K714" s="160">
        <v>53</v>
      </c>
      <c r="M714" s="228">
        <v>26.21</v>
      </c>
      <c r="N714" s="158">
        <v>72</v>
      </c>
      <c r="O714" s="159"/>
      <c r="P714" s="229">
        <v>19.32</v>
      </c>
      <c r="Q714" s="160">
        <v>64</v>
      </c>
      <c r="S714" s="228">
        <v>22.51</v>
      </c>
      <c r="T714" s="158">
        <v>55</v>
      </c>
      <c r="U714" s="181"/>
      <c r="V714" s="229">
        <v>21.22</v>
      </c>
      <c r="W714" s="160">
        <v>67</v>
      </c>
    </row>
    <row r="715" spans="1:23" ht="21">
      <c r="A715" s="237">
        <v>23.17</v>
      </c>
      <c r="B715" s="168">
        <v>60</v>
      </c>
      <c r="C715" s="49"/>
      <c r="D715" s="238">
        <v>21.33</v>
      </c>
      <c r="E715" s="167">
        <v>39</v>
      </c>
      <c r="G715" s="228">
        <v>24.02</v>
      </c>
      <c r="H715" s="158">
        <v>68</v>
      </c>
      <c r="I715" s="159"/>
      <c r="J715" s="229">
        <v>18.48</v>
      </c>
      <c r="K715" s="160">
        <v>53</v>
      </c>
      <c r="M715" s="228">
        <v>26.22</v>
      </c>
      <c r="N715" s="158">
        <v>72</v>
      </c>
      <c r="O715" s="159"/>
      <c r="P715" s="229">
        <v>19.329999999999998</v>
      </c>
      <c r="Q715" s="160">
        <v>64</v>
      </c>
      <c r="S715" s="228">
        <v>22.52</v>
      </c>
      <c r="T715" s="158">
        <v>55</v>
      </c>
      <c r="U715" s="181"/>
      <c r="V715" s="229">
        <v>21.23</v>
      </c>
      <c r="W715" s="160">
        <v>67</v>
      </c>
    </row>
    <row r="716" spans="1:23" ht="21">
      <c r="A716" s="237">
        <v>23.18</v>
      </c>
      <c r="B716" s="168">
        <v>60</v>
      </c>
      <c r="C716" s="49"/>
      <c r="D716" s="238">
        <v>21.34</v>
      </c>
      <c r="E716" s="167">
        <v>39</v>
      </c>
      <c r="G716" s="228">
        <v>24.03</v>
      </c>
      <c r="H716" s="158">
        <v>68</v>
      </c>
      <c r="I716" s="159"/>
      <c r="J716" s="229">
        <v>18.489999999999998</v>
      </c>
      <c r="K716" s="160">
        <v>53</v>
      </c>
      <c r="M716" s="228">
        <v>26.23</v>
      </c>
      <c r="N716" s="158">
        <v>72</v>
      </c>
      <c r="O716" s="159"/>
      <c r="P716" s="229">
        <v>19.34</v>
      </c>
      <c r="Q716" s="160">
        <v>64</v>
      </c>
      <c r="S716" s="228">
        <v>22.53</v>
      </c>
      <c r="T716" s="158">
        <v>55</v>
      </c>
      <c r="U716" s="181"/>
      <c r="V716" s="229">
        <v>21.24</v>
      </c>
      <c r="W716" s="160">
        <v>67</v>
      </c>
    </row>
    <row r="717" spans="1:23" ht="21">
      <c r="A717" s="237">
        <v>23.19</v>
      </c>
      <c r="B717" s="168">
        <v>60</v>
      </c>
      <c r="C717" s="49"/>
      <c r="D717" s="238">
        <v>21.35</v>
      </c>
      <c r="E717" s="167">
        <v>39</v>
      </c>
      <c r="G717" s="228">
        <v>24.04</v>
      </c>
      <c r="H717" s="158">
        <v>67</v>
      </c>
      <c r="I717" s="159"/>
      <c r="J717" s="229">
        <v>18.5</v>
      </c>
      <c r="K717" s="160">
        <v>53</v>
      </c>
      <c r="M717" s="228">
        <v>26.24</v>
      </c>
      <c r="N717" s="158">
        <v>72</v>
      </c>
      <c r="O717" s="159"/>
      <c r="P717" s="229">
        <v>19.350000000000001</v>
      </c>
      <c r="Q717" s="160">
        <v>64</v>
      </c>
      <c r="S717" s="228">
        <v>22.54</v>
      </c>
      <c r="T717" s="158">
        <v>55</v>
      </c>
      <c r="U717" s="181"/>
      <c r="V717" s="229">
        <v>21.25</v>
      </c>
      <c r="W717" s="160">
        <v>67</v>
      </c>
    </row>
    <row r="718" spans="1:23" ht="21">
      <c r="A718" s="237">
        <v>23.2</v>
      </c>
      <c r="B718" s="168">
        <v>60</v>
      </c>
      <c r="C718" s="49"/>
      <c r="D718" s="238">
        <v>21.36</v>
      </c>
      <c r="E718" s="167">
        <v>39</v>
      </c>
      <c r="G718" s="228">
        <v>24.05</v>
      </c>
      <c r="H718" s="158">
        <v>67</v>
      </c>
      <c r="I718" s="159"/>
      <c r="J718" s="229">
        <v>18.510000000000002</v>
      </c>
      <c r="K718" s="160">
        <v>53</v>
      </c>
      <c r="M718" s="228">
        <v>26.25</v>
      </c>
      <c r="N718" s="158">
        <v>72</v>
      </c>
      <c r="O718" s="159"/>
      <c r="P718" s="229">
        <v>19.36</v>
      </c>
      <c r="Q718" s="160">
        <v>64</v>
      </c>
      <c r="S718" s="228">
        <v>22.55</v>
      </c>
      <c r="T718" s="158">
        <v>55</v>
      </c>
      <c r="U718" s="181"/>
      <c r="V718" s="229">
        <v>21.26</v>
      </c>
      <c r="W718" s="160">
        <v>67</v>
      </c>
    </row>
    <row r="719" spans="1:23" ht="21">
      <c r="A719" s="237">
        <v>23.21</v>
      </c>
      <c r="B719" s="168">
        <v>60</v>
      </c>
      <c r="C719" s="49"/>
      <c r="D719" s="238">
        <v>21.37</v>
      </c>
      <c r="E719" s="167">
        <v>38</v>
      </c>
      <c r="G719" s="228">
        <v>24.06</v>
      </c>
      <c r="H719" s="158">
        <v>67</v>
      </c>
      <c r="I719" s="159"/>
      <c r="J719" s="229">
        <v>18.52</v>
      </c>
      <c r="K719" s="160">
        <v>53</v>
      </c>
      <c r="M719" s="228">
        <v>26.26</v>
      </c>
      <c r="N719" s="158">
        <v>72</v>
      </c>
      <c r="O719" s="159"/>
      <c r="P719" s="229">
        <v>19.37</v>
      </c>
      <c r="Q719" s="160">
        <v>64</v>
      </c>
      <c r="S719" s="228">
        <v>22.56</v>
      </c>
      <c r="T719" s="158">
        <v>55</v>
      </c>
      <c r="U719" s="181"/>
      <c r="V719" s="229">
        <v>21.27</v>
      </c>
      <c r="W719" s="160">
        <v>67</v>
      </c>
    </row>
    <row r="720" spans="1:23" ht="21">
      <c r="A720" s="237">
        <v>23.22</v>
      </c>
      <c r="B720" s="168">
        <v>60</v>
      </c>
      <c r="C720" s="49"/>
      <c r="D720" s="238">
        <v>21.38</v>
      </c>
      <c r="E720" s="167">
        <v>38</v>
      </c>
      <c r="G720" s="228">
        <v>24.07</v>
      </c>
      <c r="H720" s="158">
        <v>67</v>
      </c>
      <c r="I720" s="159"/>
      <c r="J720" s="229">
        <v>18.53</v>
      </c>
      <c r="K720" s="160">
        <v>53</v>
      </c>
      <c r="M720" s="228">
        <v>26.27</v>
      </c>
      <c r="N720" s="158">
        <v>72</v>
      </c>
      <c r="O720" s="159"/>
      <c r="P720" s="229">
        <v>19.38</v>
      </c>
      <c r="Q720" s="160">
        <v>64</v>
      </c>
      <c r="S720" s="228">
        <v>22.57</v>
      </c>
      <c r="T720" s="158">
        <v>55</v>
      </c>
      <c r="U720" s="181"/>
      <c r="V720" s="229">
        <v>21.28</v>
      </c>
      <c r="W720" s="160">
        <v>67</v>
      </c>
    </row>
    <row r="721" spans="1:23" ht="21">
      <c r="A721" s="237">
        <v>23.23</v>
      </c>
      <c r="B721" s="168">
        <v>60</v>
      </c>
      <c r="C721" s="49"/>
      <c r="D721" s="238">
        <v>21.39</v>
      </c>
      <c r="E721" s="167">
        <v>38</v>
      </c>
      <c r="G721" s="228">
        <v>24.08</v>
      </c>
      <c r="H721" s="158">
        <v>67</v>
      </c>
      <c r="I721" s="159"/>
      <c r="J721" s="229">
        <v>18.54</v>
      </c>
      <c r="K721" s="160">
        <v>53</v>
      </c>
      <c r="M721" s="228">
        <v>26.28</v>
      </c>
      <c r="N721" s="158">
        <v>72</v>
      </c>
      <c r="O721" s="159"/>
      <c r="P721" s="229">
        <v>19.39</v>
      </c>
      <c r="Q721" s="160">
        <v>64</v>
      </c>
      <c r="S721" s="228">
        <v>22.58</v>
      </c>
      <c r="T721" s="158">
        <v>55</v>
      </c>
      <c r="U721" s="181"/>
      <c r="V721" s="229">
        <v>21.29</v>
      </c>
      <c r="W721" s="160">
        <v>67</v>
      </c>
    </row>
    <row r="722" spans="1:23" ht="21">
      <c r="A722" s="237">
        <v>23.24</v>
      </c>
      <c r="B722" s="168">
        <v>60</v>
      </c>
      <c r="C722" s="49"/>
      <c r="D722" s="238">
        <v>21.4</v>
      </c>
      <c r="E722" s="167">
        <v>38</v>
      </c>
      <c r="G722" s="228">
        <v>24.09</v>
      </c>
      <c r="H722" s="158">
        <v>67</v>
      </c>
      <c r="I722" s="159"/>
      <c r="J722" s="229">
        <v>18.55</v>
      </c>
      <c r="K722" s="160">
        <v>52</v>
      </c>
      <c r="M722" s="228">
        <v>26.29</v>
      </c>
      <c r="N722" s="158">
        <v>72</v>
      </c>
      <c r="O722" s="159"/>
      <c r="P722" s="229">
        <v>19.399999999999999</v>
      </c>
      <c r="Q722" s="160">
        <v>64</v>
      </c>
      <c r="S722" s="228">
        <v>22.59</v>
      </c>
      <c r="T722" s="158">
        <v>55</v>
      </c>
      <c r="U722" s="181"/>
      <c r="V722" s="229">
        <v>21.3</v>
      </c>
      <c r="W722" s="160">
        <v>67</v>
      </c>
    </row>
    <row r="723" spans="1:23" ht="21">
      <c r="A723" s="237">
        <v>23.25</v>
      </c>
      <c r="B723" s="168">
        <v>60</v>
      </c>
      <c r="C723" s="49"/>
      <c r="D723" s="238">
        <v>21.41</v>
      </c>
      <c r="E723" s="167">
        <v>38</v>
      </c>
      <c r="G723" s="228">
        <v>24.1</v>
      </c>
      <c r="H723" s="158">
        <v>67</v>
      </c>
      <c r="I723" s="159"/>
      <c r="J723" s="229">
        <v>18.559999999999999</v>
      </c>
      <c r="K723" s="160">
        <v>52</v>
      </c>
      <c r="M723" s="228">
        <v>26.3</v>
      </c>
      <c r="N723" s="158">
        <v>72</v>
      </c>
      <c r="O723" s="159"/>
      <c r="P723" s="229">
        <v>19.41</v>
      </c>
      <c r="Q723" s="160">
        <v>64</v>
      </c>
      <c r="S723" s="228">
        <v>23</v>
      </c>
      <c r="T723" s="158">
        <v>55</v>
      </c>
      <c r="U723" s="181"/>
      <c r="V723" s="229">
        <v>21.31</v>
      </c>
      <c r="W723" s="160">
        <v>67</v>
      </c>
    </row>
    <row r="724" spans="1:23" ht="21">
      <c r="A724" s="237">
        <v>23.26</v>
      </c>
      <c r="B724" s="168">
        <v>60</v>
      </c>
      <c r="C724" s="49"/>
      <c r="D724" s="238">
        <v>21.42</v>
      </c>
      <c r="E724" s="167">
        <v>38</v>
      </c>
      <c r="G724" s="228">
        <v>24.11</v>
      </c>
      <c r="H724" s="158">
        <v>67</v>
      </c>
      <c r="I724" s="159"/>
      <c r="J724" s="229">
        <v>18.57</v>
      </c>
      <c r="K724" s="160">
        <v>52</v>
      </c>
      <c r="M724" s="228">
        <v>26.31</v>
      </c>
      <c r="N724" s="158">
        <v>72</v>
      </c>
      <c r="O724" s="159"/>
      <c r="P724" s="229">
        <v>19.420000000000002</v>
      </c>
      <c r="Q724" s="160">
        <v>64</v>
      </c>
      <c r="S724" s="228">
        <v>23.01</v>
      </c>
      <c r="T724" s="158">
        <v>55</v>
      </c>
      <c r="U724" s="181"/>
      <c r="V724" s="229">
        <v>21.32</v>
      </c>
      <c r="W724" s="160">
        <v>67</v>
      </c>
    </row>
    <row r="725" spans="1:23" ht="21">
      <c r="A725" s="237">
        <v>23.27</v>
      </c>
      <c r="B725" s="168">
        <v>60</v>
      </c>
      <c r="C725" s="49"/>
      <c r="D725" s="238">
        <v>21.43</v>
      </c>
      <c r="E725" s="167">
        <v>37</v>
      </c>
      <c r="G725" s="228">
        <v>24.12</v>
      </c>
      <c r="H725" s="158">
        <v>67</v>
      </c>
      <c r="I725" s="159"/>
      <c r="J725" s="229">
        <v>18.579999999999998</v>
      </c>
      <c r="K725" s="160">
        <v>52</v>
      </c>
      <c r="M725" s="228">
        <v>26.32</v>
      </c>
      <c r="N725" s="158">
        <v>72</v>
      </c>
      <c r="O725" s="159"/>
      <c r="P725" s="229">
        <v>19.43</v>
      </c>
      <c r="Q725" s="160">
        <v>64</v>
      </c>
      <c r="S725" s="228">
        <v>23.02</v>
      </c>
      <c r="T725" s="158">
        <v>55</v>
      </c>
      <c r="U725" s="181"/>
      <c r="V725" s="229">
        <v>21.33</v>
      </c>
      <c r="W725" s="160">
        <v>67</v>
      </c>
    </row>
    <row r="726" spans="1:23" ht="21">
      <c r="A726" s="237">
        <v>23.28</v>
      </c>
      <c r="B726" s="168">
        <v>60</v>
      </c>
      <c r="C726" s="49"/>
      <c r="D726" s="238">
        <v>21.44</v>
      </c>
      <c r="E726" s="167">
        <v>37</v>
      </c>
      <c r="G726" s="228">
        <v>24.13</v>
      </c>
      <c r="H726" s="158">
        <v>67</v>
      </c>
      <c r="I726" s="159"/>
      <c r="J726" s="229">
        <v>18.59</v>
      </c>
      <c r="K726" s="160">
        <v>52</v>
      </c>
      <c r="M726" s="228">
        <v>26.33</v>
      </c>
      <c r="N726" s="158">
        <v>72</v>
      </c>
      <c r="O726" s="159"/>
      <c r="P726" s="229">
        <v>19.440000000000001</v>
      </c>
      <c r="Q726" s="160">
        <v>64</v>
      </c>
      <c r="S726" s="228">
        <v>23.03</v>
      </c>
      <c r="T726" s="158">
        <v>55</v>
      </c>
      <c r="U726" s="181"/>
      <c r="V726" s="229">
        <v>21.34</v>
      </c>
      <c r="W726" s="160">
        <v>67</v>
      </c>
    </row>
    <row r="727" spans="1:23" ht="21">
      <c r="A727" s="237">
        <v>23.29</v>
      </c>
      <c r="B727" s="168">
        <v>60</v>
      </c>
      <c r="C727" s="49"/>
      <c r="D727" s="238">
        <v>21.45</v>
      </c>
      <c r="E727" s="167">
        <v>37</v>
      </c>
      <c r="G727" s="228">
        <v>24.14</v>
      </c>
      <c r="H727" s="158">
        <v>67</v>
      </c>
      <c r="I727" s="159"/>
      <c r="J727" s="229">
        <v>19</v>
      </c>
      <c r="K727" s="160">
        <v>52</v>
      </c>
      <c r="M727" s="228">
        <v>26.34</v>
      </c>
      <c r="N727" s="158">
        <v>72</v>
      </c>
      <c r="O727" s="159"/>
      <c r="P727" s="229">
        <v>19.45</v>
      </c>
      <c r="Q727" s="160">
        <v>64</v>
      </c>
      <c r="S727" s="228">
        <v>23.04</v>
      </c>
      <c r="T727" s="158">
        <v>55</v>
      </c>
      <c r="U727" s="181"/>
      <c r="V727" s="229">
        <v>21.35</v>
      </c>
      <c r="W727" s="160">
        <v>67</v>
      </c>
    </row>
    <row r="728" spans="1:23" ht="21">
      <c r="A728" s="237">
        <v>23.3</v>
      </c>
      <c r="B728" s="168">
        <v>60</v>
      </c>
      <c r="C728" s="49"/>
      <c r="D728" s="238">
        <v>21.46</v>
      </c>
      <c r="E728" s="167">
        <v>37</v>
      </c>
      <c r="G728" s="228">
        <v>24.15</v>
      </c>
      <c r="H728" s="158">
        <v>67</v>
      </c>
      <c r="I728" s="159"/>
      <c r="J728" s="229">
        <v>19.010000000000002</v>
      </c>
      <c r="K728" s="160">
        <v>52</v>
      </c>
      <c r="M728" s="228">
        <v>26.35</v>
      </c>
      <c r="N728" s="158">
        <v>72</v>
      </c>
      <c r="O728" s="159"/>
      <c r="P728" s="229">
        <v>19.46</v>
      </c>
      <c r="Q728" s="160">
        <v>64</v>
      </c>
      <c r="S728" s="228">
        <v>23.05</v>
      </c>
      <c r="T728" s="158">
        <v>54</v>
      </c>
      <c r="U728" s="181"/>
      <c r="V728" s="229">
        <v>21.36</v>
      </c>
      <c r="W728" s="160">
        <v>67</v>
      </c>
    </row>
    <row r="729" spans="1:23" ht="21">
      <c r="A729" s="237">
        <v>23.31</v>
      </c>
      <c r="B729" s="168">
        <v>59</v>
      </c>
      <c r="C729" s="49"/>
      <c r="D729" s="238">
        <v>21.47</v>
      </c>
      <c r="E729" s="167">
        <v>37</v>
      </c>
      <c r="G729" s="228">
        <v>24.16</v>
      </c>
      <c r="H729" s="158">
        <v>67</v>
      </c>
      <c r="I729" s="159"/>
      <c r="J729" s="229">
        <v>19.02</v>
      </c>
      <c r="K729" s="160">
        <v>52</v>
      </c>
      <c r="M729" s="228">
        <v>26.36</v>
      </c>
      <c r="N729" s="158">
        <v>72</v>
      </c>
      <c r="O729" s="159"/>
      <c r="P729" s="229">
        <v>19.47</v>
      </c>
      <c r="Q729" s="160">
        <v>64</v>
      </c>
      <c r="S729" s="228">
        <v>23.06</v>
      </c>
      <c r="T729" s="158">
        <v>54</v>
      </c>
      <c r="U729" s="181"/>
      <c r="V729" s="229">
        <v>21.37</v>
      </c>
      <c r="W729" s="160">
        <v>66</v>
      </c>
    </row>
    <row r="730" spans="1:23" ht="21">
      <c r="A730" s="237">
        <v>23.32</v>
      </c>
      <c r="B730" s="168">
        <v>59</v>
      </c>
      <c r="C730" s="49"/>
      <c r="D730" s="238">
        <v>21.48</v>
      </c>
      <c r="E730" s="167">
        <v>37</v>
      </c>
      <c r="G730" s="228">
        <v>24.17</v>
      </c>
      <c r="H730" s="158">
        <v>67</v>
      </c>
      <c r="I730" s="159"/>
      <c r="J730" s="229">
        <v>19.03</v>
      </c>
      <c r="K730" s="160">
        <v>51</v>
      </c>
      <c r="M730" s="228">
        <v>26.37</v>
      </c>
      <c r="N730" s="158">
        <v>72</v>
      </c>
      <c r="O730" s="159"/>
      <c r="P730" s="229">
        <v>19.48</v>
      </c>
      <c r="Q730" s="160">
        <v>64</v>
      </c>
      <c r="S730" s="228">
        <v>23.07</v>
      </c>
      <c r="T730" s="158">
        <v>54</v>
      </c>
      <c r="U730" s="181"/>
      <c r="V730" s="229">
        <v>21.38</v>
      </c>
      <c r="W730" s="160">
        <v>66</v>
      </c>
    </row>
    <row r="731" spans="1:23" ht="21">
      <c r="A731" s="237">
        <v>23.33</v>
      </c>
      <c r="B731" s="168">
        <v>59</v>
      </c>
      <c r="C731" s="49"/>
      <c r="D731" s="238">
        <v>21.49</v>
      </c>
      <c r="E731" s="167">
        <v>36</v>
      </c>
      <c r="G731" s="228">
        <v>24.18</v>
      </c>
      <c r="H731" s="158">
        <v>67</v>
      </c>
      <c r="I731" s="159"/>
      <c r="J731" s="229">
        <v>19.04</v>
      </c>
      <c r="K731" s="160">
        <v>51</v>
      </c>
      <c r="M731" s="228">
        <v>26.38</v>
      </c>
      <c r="N731" s="158">
        <v>72</v>
      </c>
      <c r="O731" s="159"/>
      <c r="P731" s="229">
        <v>19.489999999999998</v>
      </c>
      <c r="Q731" s="160">
        <v>64</v>
      </c>
      <c r="S731" s="228">
        <v>23.08</v>
      </c>
      <c r="T731" s="158">
        <v>54</v>
      </c>
      <c r="U731" s="181"/>
      <c r="V731" s="229">
        <v>21.39</v>
      </c>
      <c r="W731" s="160">
        <v>66</v>
      </c>
    </row>
    <row r="732" spans="1:23" ht="21">
      <c r="A732" s="237">
        <v>23.34</v>
      </c>
      <c r="B732" s="168">
        <v>59</v>
      </c>
      <c r="C732" s="49"/>
      <c r="D732" s="238">
        <v>21.5</v>
      </c>
      <c r="E732" s="167">
        <v>36</v>
      </c>
      <c r="G732" s="228">
        <v>24.19</v>
      </c>
      <c r="H732" s="158">
        <v>67</v>
      </c>
      <c r="I732" s="159"/>
      <c r="J732" s="229">
        <v>19.05</v>
      </c>
      <c r="K732" s="160">
        <v>51</v>
      </c>
      <c r="M732" s="228">
        <v>26.39</v>
      </c>
      <c r="N732" s="158">
        <v>72</v>
      </c>
      <c r="O732" s="159"/>
      <c r="P732" s="229">
        <v>19.5</v>
      </c>
      <c r="Q732" s="160">
        <v>64</v>
      </c>
      <c r="S732" s="228">
        <v>23.09</v>
      </c>
      <c r="T732" s="158">
        <v>54</v>
      </c>
      <c r="U732" s="181"/>
      <c r="V732" s="229">
        <v>21.4</v>
      </c>
      <c r="W732" s="160">
        <v>66</v>
      </c>
    </row>
    <row r="733" spans="1:23" ht="21">
      <c r="A733" s="237">
        <v>23.35</v>
      </c>
      <c r="B733" s="168">
        <v>59</v>
      </c>
      <c r="C733" s="49"/>
      <c r="D733" s="238">
        <v>21.51</v>
      </c>
      <c r="E733" s="167">
        <v>36</v>
      </c>
      <c r="G733" s="228">
        <v>24.2</v>
      </c>
      <c r="H733" s="158">
        <v>67</v>
      </c>
      <c r="I733" s="159"/>
      <c r="J733" s="229">
        <v>19.059999999999999</v>
      </c>
      <c r="K733" s="160">
        <v>51</v>
      </c>
      <c r="M733" s="228">
        <v>26.4</v>
      </c>
      <c r="N733" s="158">
        <v>72</v>
      </c>
      <c r="O733" s="159"/>
      <c r="P733" s="229">
        <v>19.510000000000002</v>
      </c>
      <c r="Q733" s="160">
        <v>64</v>
      </c>
      <c r="S733" s="228">
        <v>23.1</v>
      </c>
      <c r="T733" s="158">
        <v>54</v>
      </c>
      <c r="U733" s="181"/>
      <c r="V733" s="229">
        <v>21.41</v>
      </c>
      <c r="W733" s="160">
        <v>66</v>
      </c>
    </row>
    <row r="734" spans="1:23" ht="21">
      <c r="A734" s="237">
        <v>23.36</v>
      </c>
      <c r="B734" s="168">
        <v>59</v>
      </c>
      <c r="C734" s="49"/>
      <c r="D734" s="238">
        <v>21.52</v>
      </c>
      <c r="E734" s="167">
        <v>36</v>
      </c>
      <c r="G734" s="228">
        <v>24.21</v>
      </c>
      <c r="H734" s="158">
        <v>67</v>
      </c>
      <c r="I734" s="159"/>
      <c r="J734" s="229">
        <v>19.07</v>
      </c>
      <c r="K734" s="160">
        <v>51</v>
      </c>
      <c r="M734" s="228">
        <v>26.41</v>
      </c>
      <c r="N734" s="158">
        <v>72</v>
      </c>
      <c r="O734" s="159"/>
      <c r="P734" s="229">
        <v>19.52</v>
      </c>
      <c r="Q734" s="160">
        <v>64</v>
      </c>
      <c r="S734" s="228">
        <v>23.11</v>
      </c>
      <c r="T734" s="158">
        <v>54</v>
      </c>
      <c r="U734" s="181"/>
      <c r="V734" s="229">
        <v>21.42</v>
      </c>
      <c r="W734" s="160">
        <v>66</v>
      </c>
    </row>
    <row r="735" spans="1:23" ht="21">
      <c r="A735" s="237">
        <v>23.37</v>
      </c>
      <c r="B735" s="168">
        <v>59</v>
      </c>
      <c r="C735" s="49"/>
      <c r="D735" s="238">
        <v>21.53</v>
      </c>
      <c r="E735" s="167">
        <v>36</v>
      </c>
      <c r="G735" s="228">
        <v>24.22</v>
      </c>
      <c r="H735" s="158">
        <v>67</v>
      </c>
      <c r="I735" s="159"/>
      <c r="J735" s="229">
        <v>19.079999999999998</v>
      </c>
      <c r="K735" s="160">
        <v>51</v>
      </c>
      <c r="M735" s="228">
        <v>26.42</v>
      </c>
      <c r="N735" s="158">
        <v>72</v>
      </c>
      <c r="O735" s="159"/>
      <c r="P735" s="229">
        <v>19.53</v>
      </c>
      <c r="Q735" s="160">
        <v>63</v>
      </c>
      <c r="S735" s="228">
        <v>23.12</v>
      </c>
      <c r="T735" s="158">
        <v>54</v>
      </c>
      <c r="U735" s="181"/>
      <c r="V735" s="229">
        <v>21.43</v>
      </c>
      <c r="W735" s="160">
        <v>66</v>
      </c>
    </row>
    <row r="736" spans="1:23" ht="21">
      <c r="A736" s="237">
        <v>23.38</v>
      </c>
      <c r="B736" s="168">
        <v>59</v>
      </c>
      <c r="C736" s="49"/>
      <c r="D736" s="238">
        <v>21.54</v>
      </c>
      <c r="E736" s="167">
        <v>36</v>
      </c>
      <c r="G736" s="228">
        <v>24.23</v>
      </c>
      <c r="H736" s="158">
        <v>67</v>
      </c>
      <c r="I736" s="159"/>
      <c r="J736" s="229">
        <v>19.09</v>
      </c>
      <c r="K736" s="160">
        <v>51</v>
      </c>
      <c r="M736" s="228">
        <v>26.43</v>
      </c>
      <c r="N736" s="158">
        <v>72</v>
      </c>
      <c r="O736" s="159"/>
      <c r="P736" s="229">
        <v>19.54</v>
      </c>
      <c r="Q736" s="160">
        <v>63</v>
      </c>
      <c r="S736" s="228">
        <v>23.13</v>
      </c>
      <c r="T736" s="158">
        <v>54</v>
      </c>
      <c r="U736" s="181"/>
      <c r="V736" s="229">
        <v>21.44</v>
      </c>
      <c r="W736" s="160">
        <v>66</v>
      </c>
    </row>
    <row r="737" spans="1:23" ht="21">
      <c r="A737" s="237">
        <v>23.39</v>
      </c>
      <c r="B737" s="168">
        <v>58</v>
      </c>
      <c r="C737" s="49"/>
      <c r="D737" s="238">
        <v>21.55</v>
      </c>
      <c r="E737" s="167">
        <v>36</v>
      </c>
      <c r="G737" s="228">
        <v>24.24</v>
      </c>
      <c r="H737" s="158">
        <v>67</v>
      </c>
      <c r="I737" s="159"/>
      <c r="J737" s="229">
        <v>19.100000000000001</v>
      </c>
      <c r="K737" s="160">
        <v>51</v>
      </c>
      <c r="M737" s="228">
        <v>26.44</v>
      </c>
      <c r="N737" s="158">
        <v>72</v>
      </c>
      <c r="O737" s="159"/>
      <c r="P737" s="229">
        <v>19.55</v>
      </c>
      <c r="Q737" s="160">
        <v>63</v>
      </c>
      <c r="S737" s="228">
        <v>23.14</v>
      </c>
      <c r="T737" s="158">
        <v>54</v>
      </c>
      <c r="U737" s="181"/>
      <c r="V737" s="229">
        <v>21.45</v>
      </c>
      <c r="W737" s="160">
        <v>66</v>
      </c>
    </row>
    <row r="738" spans="1:23" ht="21">
      <c r="A738" s="237">
        <v>23.4</v>
      </c>
      <c r="B738" s="168">
        <v>58</v>
      </c>
      <c r="C738" s="49"/>
      <c r="D738" s="238">
        <v>21.56</v>
      </c>
      <c r="E738" s="167">
        <v>35</v>
      </c>
      <c r="G738" s="228">
        <v>24.25</v>
      </c>
      <c r="H738" s="158">
        <v>67</v>
      </c>
      <c r="I738" s="159"/>
      <c r="J738" s="229">
        <v>19.11</v>
      </c>
      <c r="K738" s="160">
        <v>51</v>
      </c>
      <c r="M738" s="228">
        <v>26.45</v>
      </c>
      <c r="N738" s="158">
        <v>72</v>
      </c>
      <c r="O738" s="159"/>
      <c r="P738" s="229">
        <v>19.559999999999999</v>
      </c>
      <c r="Q738" s="160">
        <v>63</v>
      </c>
      <c r="S738" s="228">
        <v>23.15</v>
      </c>
      <c r="T738" s="158">
        <v>54</v>
      </c>
      <c r="U738" s="181"/>
      <c r="V738" s="229">
        <v>21.46</v>
      </c>
      <c r="W738" s="160">
        <v>66</v>
      </c>
    </row>
    <row r="739" spans="1:23" ht="21">
      <c r="A739" s="237">
        <v>23.41</v>
      </c>
      <c r="B739" s="168">
        <v>58</v>
      </c>
      <c r="C739" s="49"/>
      <c r="D739" s="238">
        <v>21.57</v>
      </c>
      <c r="E739" s="167">
        <v>35</v>
      </c>
      <c r="G739" s="228">
        <v>24.26</v>
      </c>
      <c r="H739" s="158">
        <v>67</v>
      </c>
      <c r="I739" s="159"/>
      <c r="J739" s="229">
        <v>19.12</v>
      </c>
      <c r="K739" s="160">
        <v>50</v>
      </c>
      <c r="M739" s="228">
        <v>26.46</v>
      </c>
      <c r="N739" s="158">
        <v>72</v>
      </c>
      <c r="O739" s="159"/>
      <c r="P739" s="229">
        <v>19.57</v>
      </c>
      <c r="Q739" s="160">
        <v>63</v>
      </c>
      <c r="S739" s="228">
        <v>23.16</v>
      </c>
      <c r="T739" s="158">
        <v>54</v>
      </c>
      <c r="U739" s="181"/>
      <c r="V739" s="229">
        <v>21.47</v>
      </c>
      <c r="W739" s="160">
        <v>66</v>
      </c>
    </row>
    <row r="740" spans="1:23" ht="21">
      <c r="A740" s="237">
        <v>23.42</v>
      </c>
      <c r="B740" s="168">
        <v>58</v>
      </c>
      <c r="C740" s="49"/>
      <c r="D740" s="238">
        <v>21.58</v>
      </c>
      <c r="E740" s="167">
        <v>35</v>
      </c>
      <c r="G740" s="228">
        <v>24.27</v>
      </c>
      <c r="H740" s="158">
        <v>67</v>
      </c>
      <c r="I740" s="159"/>
      <c r="J740" s="229">
        <v>19.13</v>
      </c>
      <c r="K740" s="160">
        <v>50</v>
      </c>
      <c r="M740" s="228">
        <v>26.47</v>
      </c>
      <c r="N740" s="158">
        <v>72</v>
      </c>
      <c r="O740" s="159"/>
      <c r="P740" s="229">
        <v>19.579999999999998</v>
      </c>
      <c r="Q740" s="160">
        <v>63</v>
      </c>
      <c r="S740" s="228">
        <v>23.17</v>
      </c>
      <c r="T740" s="158">
        <v>54</v>
      </c>
      <c r="U740" s="181"/>
      <c r="V740" s="229">
        <v>21.48</v>
      </c>
      <c r="W740" s="160">
        <v>66</v>
      </c>
    </row>
    <row r="741" spans="1:23" ht="21">
      <c r="A741" s="237">
        <v>23.43</v>
      </c>
      <c r="B741" s="168">
        <v>58</v>
      </c>
      <c r="C741" s="49"/>
      <c r="D741" s="238">
        <v>21.59</v>
      </c>
      <c r="E741" s="167">
        <v>35</v>
      </c>
      <c r="G741" s="228">
        <v>24.28</v>
      </c>
      <c r="H741" s="158">
        <v>67</v>
      </c>
      <c r="I741" s="159"/>
      <c r="J741" s="229">
        <v>19.14</v>
      </c>
      <c r="K741" s="160">
        <v>50</v>
      </c>
      <c r="M741" s="228">
        <v>26.48</v>
      </c>
      <c r="N741" s="158">
        <v>72</v>
      </c>
      <c r="O741" s="159"/>
      <c r="P741" s="229">
        <v>19.59</v>
      </c>
      <c r="Q741" s="160">
        <v>63</v>
      </c>
      <c r="S741" s="228">
        <v>23.18</v>
      </c>
      <c r="T741" s="158">
        <v>54</v>
      </c>
      <c r="U741" s="181"/>
      <c r="V741" s="229">
        <v>21.49</v>
      </c>
      <c r="W741" s="160">
        <v>66</v>
      </c>
    </row>
    <row r="742" spans="1:23" ht="21">
      <c r="A742" s="237">
        <v>23.44</v>
      </c>
      <c r="B742" s="168">
        <v>58</v>
      </c>
      <c r="C742" s="49"/>
      <c r="D742" s="238">
        <v>22</v>
      </c>
      <c r="E742" s="167">
        <v>35</v>
      </c>
      <c r="G742" s="228">
        <v>24.29</v>
      </c>
      <c r="H742" s="158">
        <v>67</v>
      </c>
      <c r="I742" s="159"/>
      <c r="J742" s="229">
        <v>19.149999999999999</v>
      </c>
      <c r="K742" s="160">
        <v>50</v>
      </c>
      <c r="M742" s="228">
        <v>26.49</v>
      </c>
      <c r="N742" s="158">
        <v>72</v>
      </c>
      <c r="O742" s="159"/>
      <c r="P742" s="229">
        <v>20</v>
      </c>
      <c r="Q742" s="160">
        <v>63</v>
      </c>
      <c r="S742" s="228">
        <v>23.19</v>
      </c>
      <c r="T742" s="158">
        <v>54</v>
      </c>
      <c r="U742" s="181"/>
      <c r="V742" s="229">
        <v>21.5</v>
      </c>
      <c r="W742" s="160">
        <v>66</v>
      </c>
    </row>
    <row r="743" spans="1:23" ht="21">
      <c r="A743" s="237">
        <v>23.45</v>
      </c>
      <c r="B743" s="168">
        <v>58</v>
      </c>
      <c r="C743" s="49"/>
      <c r="D743" s="238">
        <v>22.01</v>
      </c>
      <c r="E743" s="167">
        <v>35</v>
      </c>
      <c r="G743" s="228">
        <v>24.3</v>
      </c>
      <c r="H743" s="158">
        <v>67</v>
      </c>
      <c r="I743" s="159"/>
      <c r="J743" s="229">
        <v>19.16</v>
      </c>
      <c r="K743" s="160">
        <v>50</v>
      </c>
      <c r="M743" s="228">
        <v>26.5</v>
      </c>
      <c r="N743" s="158">
        <v>72</v>
      </c>
      <c r="O743" s="159"/>
      <c r="P743" s="229">
        <v>20.010000000000002</v>
      </c>
      <c r="Q743" s="160">
        <v>63</v>
      </c>
      <c r="S743" s="228">
        <v>23.2</v>
      </c>
      <c r="T743" s="158">
        <v>54</v>
      </c>
      <c r="U743" s="181"/>
      <c r="V743" s="229">
        <v>21.51</v>
      </c>
      <c r="W743" s="160">
        <v>66</v>
      </c>
    </row>
    <row r="744" spans="1:23" ht="21">
      <c r="A744" s="237">
        <v>23.46</v>
      </c>
      <c r="B744" s="168">
        <v>58</v>
      </c>
      <c r="C744" s="49"/>
      <c r="D744" s="238">
        <v>22.02</v>
      </c>
      <c r="E744" s="167">
        <v>35</v>
      </c>
      <c r="G744" s="228">
        <v>24.31</v>
      </c>
      <c r="H744" s="158">
        <v>67</v>
      </c>
      <c r="I744" s="159"/>
      <c r="J744" s="229">
        <v>19.170000000000002</v>
      </c>
      <c r="K744" s="160">
        <v>50</v>
      </c>
      <c r="M744" s="228">
        <v>26.51</v>
      </c>
      <c r="N744" s="158">
        <v>71</v>
      </c>
      <c r="O744" s="159"/>
      <c r="P744" s="229">
        <v>20.02</v>
      </c>
      <c r="Q744" s="160">
        <v>63</v>
      </c>
      <c r="S744" s="228">
        <v>23.21</v>
      </c>
      <c r="T744" s="158">
        <v>54</v>
      </c>
      <c r="U744" s="181"/>
      <c r="V744" s="229">
        <v>21.52</v>
      </c>
      <c r="W744" s="160">
        <v>66</v>
      </c>
    </row>
    <row r="745" spans="1:23" ht="21">
      <c r="A745" s="237">
        <v>23.47</v>
      </c>
      <c r="B745" s="168">
        <v>57</v>
      </c>
      <c r="C745" s="49"/>
      <c r="D745" s="238">
        <v>22.03</v>
      </c>
      <c r="E745" s="167">
        <v>34</v>
      </c>
      <c r="G745" s="228">
        <v>24.32</v>
      </c>
      <c r="H745" s="158">
        <v>66</v>
      </c>
      <c r="I745" s="159"/>
      <c r="J745" s="229">
        <v>19.18</v>
      </c>
      <c r="K745" s="160">
        <v>50</v>
      </c>
      <c r="M745" s="228">
        <v>26.52</v>
      </c>
      <c r="N745" s="158">
        <v>71</v>
      </c>
      <c r="O745" s="159"/>
      <c r="P745" s="229">
        <v>20.03</v>
      </c>
      <c r="Q745" s="160">
        <v>63</v>
      </c>
      <c r="S745" s="228">
        <v>23.22</v>
      </c>
      <c r="T745" s="158">
        <v>54</v>
      </c>
      <c r="U745" s="181"/>
      <c r="V745" s="229">
        <v>21.53</v>
      </c>
      <c r="W745" s="160">
        <v>66</v>
      </c>
    </row>
    <row r="746" spans="1:23" ht="21">
      <c r="A746" s="237">
        <v>23.48</v>
      </c>
      <c r="B746" s="168">
        <v>57</v>
      </c>
      <c r="C746" s="49"/>
      <c r="D746" s="238">
        <v>22.04</v>
      </c>
      <c r="E746" s="167">
        <v>34</v>
      </c>
      <c r="G746" s="228">
        <v>24.33</v>
      </c>
      <c r="H746" s="158">
        <v>66</v>
      </c>
      <c r="I746" s="159"/>
      <c r="J746" s="229">
        <v>19.190000000000001</v>
      </c>
      <c r="K746" s="160">
        <v>50</v>
      </c>
      <c r="M746" s="228">
        <v>26.53</v>
      </c>
      <c r="N746" s="158">
        <v>71</v>
      </c>
      <c r="O746" s="159"/>
      <c r="P746" s="229">
        <v>20.04</v>
      </c>
      <c r="Q746" s="160">
        <v>63</v>
      </c>
      <c r="S746" s="228">
        <v>23.23</v>
      </c>
      <c r="T746" s="158">
        <v>53</v>
      </c>
      <c r="U746" s="181"/>
      <c r="V746" s="229">
        <v>21.54</v>
      </c>
      <c r="W746" s="160">
        <v>66</v>
      </c>
    </row>
    <row r="747" spans="1:23" ht="21">
      <c r="A747" s="237">
        <v>23.49</v>
      </c>
      <c r="B747" s="168">
        <v>57</v>
      </c>
      <c r="C747" s="49"/>
      <c r="D747" s="238">
        <v>22.05</v>
      </c>
      <c r="E747" s="167">
        <v>34</v>
      </c>
      <c r="G747" s="228">
        <v>24.34</v>
      </c>
      <c r="H747" s="158">
        <v>66</v>
      </c>
      <c r="I747" s="159"/>
      <c r="J747" s="229">
        <v>19.2</v>
      </c>
      <c r="K747" s="160">
        <v>50</v>
      </c>
      <c r="M747" s="228">
        <v>26.54</v>
      </c>
      <c r="N747" s="158">
        <v>71</v>
      </c>
      <c r="O747" s="159"/>
      <c r="P747" s="229">
        <v>20.05</v>
      </c>
      <c r="Q747" s="160">
        <v>63</v>
      </c>
      <c r="S747" s="228">
        <v>23.24</v>
      </c>
      <c r="T747" s="158">
        <v>53</v>
      </c>
      <c r="U747" s="181"/>
      <c r="V747" s="229">
        <v>21.55</v>
      </c>
      <c r="W747" s="160">
        <v>66</v>
      </c>
    </row>
    <row r="748" spans="1:23" ht="21">
      <c r="A748" s="237">
        <v>23.5</v>
      </c>
      <c r="B748" s="168">
        <v>57</v>
      </c>
      <c r="C748" s="49"/>
      <c r="D748" s="238">
        <v>22.06</v>
      </c>
      <c r="E748" s="167">
        <v>34</v>
      </c>
      <c r="G748" s="228">
        <v>24.35</v>
      </c>
      <c r="H748" s="158">
        <v>66</v>
      </c>
      <c r="I748" s="159"/>
      <c r="J748" s="229">
        <v>19.21</v>
      </c>
      <c r="K748" s="160">
        <v>49</v>
      </c>
      <c r="M748" s="228">
        <v>26.55</v>
      </c>
      <c r="N748" s="158">
        <v>71</v>
      </c>
      <c r="O748" s="159"/>
      <c r="P748" s="229">
        <v>20.059999999999999</v>
      </c>
      <c r="Q748" s="160">
        <v>63</v>
      </c>
      <c r="S748" s="228">
        <v>23.25</v>
      </c>
      <c r="T748" s="158">
        <v>53</v>
      </c>
      <c r="U748" s="181"/>
      <c r="V748" s="229">
        <v>21.56</v>
      </c>
      <c r="W748" s="160">
        <v>66</v>
      </c>
    </row>
    <row r="749" spans="1:23" ht="21">
      <c r="A749" s="237">
        <v>23.51</v>
      </c>
      <c r="B749" s="168">
        <v>57</v>
      </c>
      <c r="C749" s="49"/>
      <c r="D749" s="238">
        <v>22.07</v>
      </c>
      <c r="E749" s="167">
        <v>34</v>
      </c>
      <c r="G749" s="228">
        <v>24.36</v>
      </c>
      <c r="H749" s="158">
        <v>66</v>
      </c>
      <c r="I749" s="159"/>
      <c r="J749" s="229">
        <v>19.22</v>
      </c>
      <c r="K749" s="160">
        <v>49</v>
      </c>
      <c r="M749" s="228">
        <v>26.56</v>
      </c>
      <c r="N749" s="158">
        <v>71</v>
      </c>
      <c r="O749" s="159"/>
      <c r="P749" s="229">
        <v>20.07</v>
      </c>
      <c r="Q749" s="160">
        <v>63</v>
      </c>
      <c r="S749" s="228">
        <v>23.26</v>
      </c>
      <c r="T749" s="158">
        <v>53</v>
      </c>
      <c r="U749" s="181"/>
      <c r="V749" s="229">
        <v>21.57</v>
      </c>
      <c r="W749" s="160">
        <v>66</v>
      </c>
    </row>
    <row r="750" spans="1:23" ht="21">
      <c r="A750" s="237">
        <v>23.52</v>
      </c>
      <c r="B750" s="168">
        <v>57</v>
      </c>
      <c r="C750" s="49"/>
      <c r="D750" s="238">
        <v>22.08</v>
      </c>
      <c r="E750" s="167">
        <v>34</v>
      </c>
      <c r="G750" s="228">
        <v>24.37</v>
      </c>
      <c r="H750" s="158">
        <v>66</v>
      </c>
      <c r="I750" s="159"/>
      <c r="J750" s="229">
        <v>19.23</v>
      </c>
      <c r="K750" s="160">
        <v>49</v>
      </c>
      <c r="M750" s="228">
        <v>26.57</v>
      </c>
      <c r="N750" s="158">
        <v>71</v>
      </c>
      <c r="O750" s="159"/>
      <c r="P750" s="229">
        <v>20.079999999999998</v>
      </c>
      <c r="Q750" s="160">
        <v>63</v>
      </c>
      <c r="S750" s="228">
        <v>23.27</v>
      </c>
      <c r="T750" s="158">
        <v>53</v>
      </c>
      <c r="U750" s="181"/>
      <c r="V750" s="229">
        <v>21.58</v>
      </c>
      <c r="W750" s="160">
        <v>66</v>
      </c>
    </row>
    <row r="751" spans="1:23" ht="21">
      <c r="A751" s="237">
        <v>23.53</v>
      </c>
      <c r="B751" s="168">
        <v>57</v>
      </c>
      <c r="C751" s="49"/>
      <c r="D751" s="238">
        <v>22.09</v>
      </c>
      <c r="E751" s="167">
        <v>34</v>
      </c>
      <c r="G751" s="228">
        <v>24.38</v>
      </c>
      <c r="H751" s="158">
        <v>66</v>
      </c>
      <c r="I751" s="159"/>
      <c r="J751" s="229">
        <v>19.239999999999998</v>
      </c>
      <c r="K751" s="160">
        <v>49</v>
      </c>
      <c r="M751" s="228">
        <v>26.58</v>
      </c>
      <c r="N751" s="158">
        <v>71</v>
      </c>
      <c r="O751" s="159"/>
      <c r="P751" s="229">
        <v>20.09</v>
      </c>
      <c r="Q751" s="160">
        <v>63</v>
      </c>
      <c r="S751" s="228">
        <v>23.28</v>
      </c>
      <c r="T751" s="158">
        <v>53</v>
      </c>
      <c r="U751" s="181"/>
      <c r="V751" s="229">
        <v>21.59</v>
      </c>
      <c r="W751" s="160">
        <v>66</v>
      </c>
    </row>
    <row r="752" spans="1:23" ht="21">
      <c r="A752" s="237">
        <v>23.54</v>
      </c>
      <c r="B752" s="168">
        <v>57</v>
      </c>
      <c r="C752" s="49"/>
      <c r="D752" s="238">
        <v>22.1</v>
      </c>
      <c r="E752" s="167">
        <v>33</v>
      </c>
      <c r="G752" s="228">
        <v>24.39</v>
      </c>
      <c r="H752" s="158">
        <v>66</v>
      </c>
      <c r="I752" s="159"/>
      <c r="J752" s="229">
        <v>19.25</v>
      </c>
      <c r="K752" s="160">
        <v>49</v>
      </c>
      <c r="M752" s="228">
        <v>26.59</v>
      </c>
      <c r="N752" s="158">
        <v>71</v>
      </c>
      <c r="O752" s="159"/>
      <c r="P752" s="229">
        <v>20.100000000000001</v>
      </c>
      <c r="Q752" s="160">
        <v>63</v>
      </c>
      <c r="S752" s="228">
        <v>23.29</v>
      </c>
      <c r="T752" s="158">
        <v>53</v>
      </c>
      <c r="U752" s="181"/>
      <c r="V752" s="229">
        <v>22</v>
      </c>
      <c r="W752" s="160">
        <v>66</v>
      </c>
    </row>
    <row r="753" spans="1:23" ht="21">
      <c r="A753" s="237">
        <v>23.55</v>
      </c>
      <c r="B753" s="168">
        <v>56</v>
      </c>
      <c r="C753" s="49"/>
      <c r="D753" s="238">
        <v>22.11</v>
      </c>
      <c r="E753" s="167">
        <v>33</v>
      </c>
      <c r="G753" s="228">
        <v>24.4</v>
      </c>
      <c r="H753" s="158">
        <v>66</v>
      </c>
      <c r="I753" s="159"/>
      <c r="J753" s="229">
        <v>19.260000000000002</v>
      </c>
      <c r="K753" s="160">
        <v>49</v>
      </c>
      <c r="M753" s="228">
        <v>27</v>
      </c>
      <c r="N753" s="158">
        <v>71</v>
      </c>
      <c r="O753" s="159"/>
      <c r="P753" s="229">
        <v>20.11</v>
      </c>
      <c r="Q753" s="160">
        <v>63</v>
      </c>
      <c r="S753" s="228">
        <v>23.3</v>
      </c>
      <c r="T753" s="158">
        <v>53</v>
      </c>
      <c r="U753" s="181"/>
      <c r="V753" s="229">
        <v>22.01</v>
      </c>
      <c r="W753" s="160">
        <v>66</v>
      </c>
    </row>
    <row r="754" spans="1:23" ht="21">
      <c r="A754" s="237">
        <v>23.56</v>
      </c>
      <c r="B754" s="168">
        <v>56</v>
      </c>
      <c r="C754" s="49"/>
      <c r="D754" s="238">
        <v>22.12</v>
      </c>
      <c r="E754" s="167">
        <v>33</v>
      </c>
      <c r="G754" s="228">
        <v>24.41</v>
      </c>
      <c r="H754" s="158">
        <v>66</v>
      </c>
      <c r="I754" s="159"/>
      <c r="J754" s="229">
        <v>19.27</v>
      </c>
      <c r="K754" s="160">
        <v>49</v>
      </c>
      <c r="M754" s="228">
        <v>27.01</v>
      </c>
      <c r="N754" s="158">
        <v>71</v>
      </c>
      <c r="O754" s="159"/>
      <c r="P754" s="229">
        <v>20.12</v>
      </c>
      <c r="Q754" s="160">
        <v>63</v>
      </c>
      <c r="S754" s="228">
        <v>23.31</v>
      </c>
      <c r="T754" s="158">
        <v>53</v>
      </c>
      <c r="U754" s="181"/>
      <c r="V754" s="229">
        <v>22.02</v>
      </c>
      <c r="W754" s="160">
        <v>66</v>
      </c>
    </row>
    <row r="755" spans="1:23" ht="21">
      <c r="A755" s="237">
        <v>23.57</v>
      </c>
      <c r="B755" s="168">
        <v>56</v>
      </c>
      <c r="C755" s="49"/>
      <c r="D755" s="238">
        <v>22.13</v>
      </c>
      <c r="E755" s="167">
        <v>33</v>
      </c>
      <c r="G755" s="228">
        <v>24.42</v>
      </c>
      <c r="H755" s="158">
        <v>66</v>
      </c>
      <c r="I755" s="159"/>
      <c r="J755" s="229">
        <v>19.28</v>
      </c>
      <c r="K755" s="160">
        <v>49</v>
      </c>
      <c r="M755" s="228">
        <v>27.02</v>
      </c>
      <c r="N755" s="158">
        <v>71</v>
      </c>
      <c r="O755" s="159"/>
      <c r="P755" s="229">
        <v>20.13</v>
      </c>
      <c r="Q755" s="160">
        <v>63</v>
      </c>
      <c r="S755" s="228">
        <v>23.32</v>
      </c>
      <c r="T755" s="158">
        <v>53</v>
      </c>
      <c r="U755" s="181"/>
      <c r="V755" s="229">
        <v>22.03</v>
      </c>
      <c r="W755" s="160">
        <v>66</v>
      </c>
    </row>
    <row r="756" spans="1:23" ht="21">
      <c r="A756" s="237">
        <v>23.58</v>
      </c>
      <c r="B756" s="168">
        <v>56</v>
      </c>
      <c r="C756" s="49"/>
      <c r="D756" s="238">
        <v>22.14</v>
      </c>
      <c r="E756" s="167">
        <v>33</v>
      </c>
      <c r="G756" s="228">
        <v>24.43</v>
      </c>
      <c r="H756" s="158">
        <v>66</v>
      </c>
      <c r="I756" s="159"/>
      <c r="J756" s="229">
        <v>19.29</v>
      </c>
      <c r="K756" s="160">
        <v>49</v>
      </c>
      <c r="M756" s="228">
        <v>27.03</v>
      </c>
      <c r="N756" s="158">
        <v>71</v>
      </c>
      <c r="O756" s="159"/>
      <c r="P756" s="229">
        <v>20.14</v>
      </c>
      <c r="Q756" s="160">
        <v>63</v>
      </c>
      <c r="S756" s="228">
        <v>23.33</v>
      </c>
      <c r="T756" s="158">
        <v>53</v>
      </c>
      <c r="U756" s="181"/>
      <c r="V756" s="229">
        <v>22.04</v>
      </c>
      <c r="W756" s="160">
        <v>66</v>
      </c>
    </row>
    <row r="757" spans="1:23" ht="21">
      <c r="A757" s="237">
        <v>23.59</v>
      </c>
      <c r="B757" s="168">
        <v>56</v>
      </c>
      <c r="C757" s="49"/>
      <c r="D757" s="238">
        <v>22.15</v>
      </c>
      <c r="E757" s="167">
        <v>33</v>
      </c>
      <c r="G757" s="228">
        <v>24.44</v>
      </c>
      <c r="H757" s="158">
        <v>66</v>
      </c>
      <c r="I757" s="159"/>
      <c r="J757" s="229">
        <v>19.3</v>
      </c>
      <c r="K757" s="160">
        <v>48</v>
      </c>
      <c r="M757" s="228">
        <v>27.04</v>
      </c>
      <c r="N757" s="158">
        <v>71</v>
      </c>
      <c r="O757" s="159"/>
      <c r="P757" s="229">
        <v>20.149999999999999</v>
      </c>
      <c r="Q757" s="160">
        <v>63</v>
      </c>
      <c r="S757" s="228">
        <v>23.34</v>
      </c>
      <c r="T757" s="158">
        <v>53</v>
      </c>
      <c r="U757" s="181"/>
      <c r="V757" s="229">
        <v>22.05</v>
      </c>
      <c r="W757" s="160">
        <v>65</v>
      </c>
    </row>
    <row r="758" spans="1:23" ht="21">
      <c r="A758" s="237">
        <v>24</v>
      </c>
      <c r="B758" s="168">
        <v>56</v>
      </c>
      <c r="C758" s="49"/>
      <c r="D758" s="238">
        <v>22.16</v>
      </c>
      <c r="E758" s="167">
        <v>33</v>
      </c>
      <c r="G758" s="228">
        <v>24.45</v>
      </c>
      <c r="H758" s="158">
        <v>66</v>
      </c>
      <c r="I758" s="159"/>
      <c r="J758" s="229">
        <v>19.309999999999999</v>
      </c>
      <c r="K758" s="160">
        <v>48</v>
      </c>
      <c r="M758" s="228">
        <v>27.05</v>
      </c>
      <c r="N758" s="158">
        <v>71</v>
      </c>
      <c r="O758" s="159"/>
      <c r="P758" s="229">
        <v>20.16</v>
      </c>
      <c r="Q758" s="160">
        <v>63</v>
      </c>
      <c r="S758" s="228">
        <v>23.35</v>
      </c>
      <c r="T758" s="158">
        <v>53</v>
      </c>
      <c r="U758" s="181"/>
      <c r="V758" s="229">
        <v>22.06</v>
      </c>
      <c r="W758" s="160">
        <v>65</v>
      </c>
    </row>
    <row r="759" spans="1:23" ht="21">
      <c r="A759" s="237">
        <v>24.01</v>
      </c>
      <c r="B759" s="168">
        <v>56</v>
      </c>
      <c r="C759" s="49"/>
      <c r="D759" s="238">
        <v>22.17</v>
      </c>
      <c r="E759" s="167">
        <v>33</v>
      </c>
      <c r="G759" s="228">
        <v>24.46</v>
      </c>
      <c r="H759" s="158">
        <v>66</v>
      </c>
      <c r="I759" s="159"/>
      <c r="J759" s="229">
        <v>19.32</v>
      </c>
      <c r="K759" s="160">
        <v>48</v>
      </c>
      <c r="M759" s="228">
        <v>27.06</v>
      </c>
      <c r="N759" s="158">
        <v>71</v>
      </c>
      <c r="O759" s="159"/>
      <c r="P759" s="229">
        <v>20.170000000000002</v>
      </c>
      <c r="Q759" s="160">
        <v>63</v>
      </c>
      <c r="S759" s="228">
        <v>23.36</v>
      </c>
      <c r="T759" s="158">
        <v>53</v>
      </c>
      <c r="U759" s="181"/>
      <c r="V759" s="229">
        <v>22.07</v>
      </c>
      <c r="W759" s="160">
        <v>65</v>
      </c>
    </row>
    <row r="760" spans="1:23" ht="21">
      <c r="A760" s="237">
        <v>24.02</v>
      </c>
      <c r="B760" s="168">
        <v>56</v>
      </c>
      <c r="C760" s="49"/>
      <c r="D760" s="238">
        <v>22.18</v>
      </c>
      <c r="E760" s="167">
        <v>32</v>
      </c>
      <c r="G760" s="228">
        <v>24.47</v>
      </c>
      <c r="H760" s="158">
        <v>66</v>
      </c>
      <c r="I760" s="159"/>
      <c r="J760" s="229">
        <v>19.329999999999998</v>
      </c>
      <c r="K760" s="160">
        <v>48</v>
      </c>
      <c r="M760" s="228">
        <v>27.07</v>
      </c>
      <c r="N760" s="158">
        <v>71</v>
      </c>
      <c r="O760" s="159"/>
      <c r="P760" s="229">
        <v>20.18</v>
      </c>
      <c r="Q760" s="160">
        <v>63</v>
      </c>
      <c r="S760" s="228">
        <v>23.37</v>
      </c>
      <c r="T760" s="158">
        <v>53</v>
      </c>
      <c r="U760" s="181"/>
      <c r="V760" s="229">
        <v>22.08</v>
      </c>
      <c r="W760" s="160">
        <v>65</v>
      </c>
    </row>
    <row r="761" spans="1:23" ht="21">
      <c r="A761" s="237">
        <v>24.03</v>
      </c>
      <c r="B761" s="168">
        <v>56</v>
      </c>
      <c r="C761" s="49"/>
      <c r="D761" s="238">
        <v>22.19</v>
      </c>
      <c r="E761" s="167">
        <v>32</v>
      </c>
      <c r="G761" s="228">
        <v>24.48</v>
      </c>
      <c r="H761" s="158">
        <v>66</v>
      </c>
      <c r="I761" s="159"/>
      <c r="J761" s="229">
        <v>19.34</v>
      </c>
      <c r="K761" s="160">
        <v>48</v>
      </c>
      <c r="M761" s="228">
        <v>27.08</v>
      </c>
      <c r="N761" s="158">
        <v>71</v>
      </c>
      <c r="O761" s="159"/>
      <c r="P761" s="229">
        <v>20.190000000000001</v>
      </c>
      <c r="Q761" s="160">
        <v>63</v>
      </c>
      <c r="S761" s="228">
        <v>23.38</v>
      </c>
      <c r="T761" s="158">
        <v>53</v>
      </c>
      <c r="U761" s="181"/>
      <c r="V761" s="229">
        <v>22.09</v>
      </c>
      <c r="W761" s="160">
        <v>65</v>
      </c>
    </row>
    <row r="762" spans="1:23" ht="21">
      <c r="A762" s="237">
        <v>24.04</v>
      </c>
      <c r="B762" s="168">
        <v>56</v>
      </c>
      <c r="C762" s="49"/>
      <c r="D762" s="238">
        <v>22.2</v>
      </c>
      <c r="E762" s="167">
        <v>32</v>
      </c>
      <c r="G762" s="228">
        <v>24.49</v>
      </c>
      <c r="H762" s="158">
        <v>66</v>
      </c>
      <c r="I762" s="159"/>
      <c r="J762" s="229">
        <v>19.350000000000001</v>
      </c>
      <c r="K762" s="160">
        <v>48</v>
      </c>
      <c r="M762" s="228">
        <v>27.09</v>
      </c>
      <c r="N762" s="158">
        <v>71</v>
      </c>
      <c r="O762" s="159"/>
      <c r="P762" s="229">
        <v>20.2</v>
      </c>
      <c r="Q762" s="160">
        <v>63</v>
      </c>
      <c r="S762" s="228">
        <v>23.39</v>
      </c>
      <c r="T762" s="158">
        <v>53</v>
      </c>
      <c r="U762" s="181"/>
      <c r="V762" s="229">
        <v>22.1</v>
      </c>
      <c r="W762" s="160">
        <v>65</v>
      </c>
    </row>
    <row r="763" spans="1:23" ht="21">
      <c r="A763" s="237">
        <v>24.05</v>
      </c>
      <c r="B763" s="168">
        <v>55</v>
      </c>
      <c r="C763" s="49"/>
      <c r="D763" s="238">
        <v>22.21</v>
      </c>
      <c r="E763" s="167">
        <v>32</v>
      </c>
      <c r="G763" s="228">
        <v>24.5</v>
      </c>
      <c r="H763" s="158">
        <v>66</v>
      </c>
      <c r="I763" s="159"/>
      <c r="J763" s="229">
        <v>19.36</v>
      </c>
      <c r="K763" s="160">
        <v>48</v>
      </c>
      <c r="M763" s="228">
        <v>27.1</v>
      </c>
      <c r="N763" s="158">
        <v>71</v>
      </c>
      <c r="O763" s="159"/>
      <c r="P763" s="229">
        <v>20.21</v>
      </c>
      <c r="Q763" s="160">
        <v>63</v>
      </c>
      <c r="S763" s="228">
        <v>23.4</v>
      </c>
      <c r="T763" s="158">
        <v>53</v>
      </c>
      <c r="U763" s="181"/>
      <c r="V763" s="229">
        <v>22.11</v>
      </c>
      <c r="W763" s="160">
        <v>65</v>
      </c>
    </row>
    <row r="764" spans="1:23" ht="21">
      <c r="A764" s="237">
        <v>24.06</v>
      </c>
      <c r="B764" s="168">
        <v>55</v>
      </c>
      <c r="C764" s="49"/>
      <c r="D764" s="238">
        <v>22.22</v>
      </c>
      <c r="E764" s="167">
        <v>32</v>
      </c>
      <c r="G764" s="228">
        <v>24.51</v>
      </c>
      <c r="H764" s="158">
        <v>66</v>
      </c>
      <c r="I764" s="159"/>
      <c r="J764" s="229">
        <v>19.37</v>
      </c>
      <c r="K764" s="160">
        <v>48</v>
      </c>
      <c r="M764" s="228">
        <v>27.11</v>
      </c>
      <c r="N764" s="158">
        <v>71</v>
      </c>
      <c r="O764" s="159"/>
      <c r="P764" s="229">
        <v>20.22</v>
      </c>
      <c r="Q764" s="160">
        <v>63</v>
      </c>
      <c r="S764" s="228">
        <v>23.41</v>
      </c>
      <c r="T764" s="158">
        <v>52</v>
      </c>
      <c r="U764" s="181"/>
      <c r="V764" s="229">
        <v>22.12</v>
      </c>
      <c r="W764" s="160">
        <v>65</v>
      </c>
    </row>
    <row r="765" spans="1:23" ht="21">
      <c r="A765" s="237">
        <v>24.07</v>
      </c>
      <c r="B765" s="168">
        <v>55</v>
      </c>
      <c r="C765" s="49"/>
      <c r="D765" s="238">
        <v>22.23</v>
      </c>
      <c r="E765" s="167">
        <v>32</v>
      </c>
      <c r="G765" s="228">
        <v>24.52</v>
      </c>
      <c r="H765" s="158">
        <v>66</v>
      </c>
      <c r="I765" s="159"/>
      <c r="J765" s="229">
        <v>19.38</v>
      </c>
      <c r="K765" s="160">
        <v>48</v>
      </c>
      <c r="M765" s="228">
        <v>27.12</v>
      </c>
      <c r="N765" s="158">
        <v>71</v>
      </c>
      <c r="O765" s="159"/>
      <c r="P765" s="229">
        <v>20.23</v>
      </c>
      <c r="Q765" s="160">
        <v>63</v>
      </c>
      <c r="S765" s="228">
        <v>23.42</v>
      </c>
      <c r="T765" s="158">
        <v>52</v>
      </c>
      <c r="U765" s="181"/>
      <c r="V765" s="229">
        <v>22.13</v>
      </c>
      <c r="W765" s="160">
        <v>65</v>
      </c>
    </row>
    <row r="766" spans="1:23" ht="21">
      <c r="A766" s="237">
        <v>24.08</v>
      </c>
      <c r="B766" s="168">
        <v>55</v>
      </c>
      <c r="C766" s="49"/>
      <c r="D766" s="238">
        <v>22.24</v>
      </c>
      <c r="E766" s="167">
        <v>32</v>
      </c>
      <c r="G766" s="228">
        <v>24.53</v>
      </c>
      <c r="H766" s="158">
        <v>66</v>
      </c>
      <c r="I766" s="159"/>
      <c r="J766" s="229">
        <v>19.39</v>
      </c>
      <c r="K766" s="160">
        <v>47</v>
      </c>
      <c r="M766" s="228">
        <v>27.13</v>
      </c>
      <c r="N766" s="158">
        <v>71</v>
      </c>
      <c r="O766" s="159"/>
      <c r="P766" s="229">
        <v>20.239999999999998</v>
      </c>
      <c r="Q766" s="160">
        <v>63</v>
      </c>
      <c r="S766" s="228">
        <v>23.43</v>
      </c>
      <c r="T766" s="158">
        <v>52</v>
      </c>
      <c r="U766" s="181"/>
      <c r="V766" s="229">
        <v>22.14</v>
      </c>
      <c r="W766" s="160">
        <v>65</v>
      </c>
    </row>
    <row r="767" spans="1:23" ht="21">
      <c r="A767" s="237">
        <v>24.09</v>
      </c>
      <c r="B767" s="168">
        <v>55</v>
      </c>
      <c r="C767" s="49"/>
      <c r="D767" s="238">
        <v>22.25</v>
      </c>
      <c r="E767" s="167">
        <v>32</v>
      </c>
      <c r="G767" s="228">
        <v>24.54</v>
      </c>
      <c r="H767" s="158">
        <v>66</v>
      </c>
      <c r="I767" s="159"/>
      <c r="J767" s="229">
        <v>19.399999999999999</v>
      </c>
      <c r="K767" s="160">
        <v>47</v>
      </c>
      <c r="M767" s="228">
        <v>27.14</v>
      </c>
      <c r="N767" s="158">
        <v>71</v>
      </c>
      <c r="O767" s="159"/>
      <c r="P767" s="229">
        <v>20.25</v>
      </c>
      <c r="Q767" s="160">
        <v>62</v>
      </c>
      <c r="S767" s="228">
        <v>23.44</v>
      </c>
      <c r="T767" s="158">
        <v>52</v>
      </c>
      <c r="U767" s="181"/>
      <c r="V767" s="229">
        <v>22.15</v>
      </c>
      <c r="W767" s="160">
        <v>65</v>
      </c>
    </row>
    <row r="768" spans="1:23" ht="21">
      <c r="A768" s="237">
        <v>24.1</v>
      </c>
      <c r="B768" s="168">
        <v>55</v>
      </c>
      <c r="C768" s="49"/>
      <c r="D768" s="238">
        <v>22.26</v>
      </c>
      <c r="E768" s="167">
        <v>31</v>
      </c>
      <c r="G768" s="228">
        <v>24.55</v>
      </c>
      <c r="H768" s="158">
        <v>66</v>
      </c>
      <c r="I768" s="159"/>
      <c r="J768" s="229">
        <v>19.41</v>
      </c>
      <c r="K768" s="160">
        <v>47</v>
      </c>
      <c r="M768" s="228">
        <v>27.15</v>
      </c>
      <c r="N768" s="158">
        <v>71</v>
      </c>
      <c r="O768" s="159"/>
      <c r="P768" s="229">
        <v>20.260000000000002</v>
      </c>
      <c r="Q768" s="160">
        <v>62</v>
      </c>
      <c r="S768" s="228">
        <v>23.45</v>
      </c>
      <c r="T768" s="158">
        <v>52</v>
      </c>
      <c r="U768" s="181"/>
      <c r="V768" s="229">
        <v>22.16</v>
      </c>
      <c r="W768" s="160">
        <v>65</v>
      </c>
    </row>
    <row r="769" spans="1:23" ht="21">
      <c r="A769" s="237">
        <v>24.11</v>
      </c>
      <c r="B769" s="168">
        <v>55</v>
      </c>
      <c r="C769" s="49"/>
      <c r="D769" s="238">
        <v>22.27</v>
      </c>
      <c r="E769" s="167">
        <v>31</v>
      </c>
      <c r="G769" s="228">
        <v>24.56</v>
      </c>
      <c r="H769" s="158">
        <v>66</v>
      </c>
      <c r="I769" s="159"/>
      <c r="J769" s="229">
        <v>19.420000000000002</v>
      </c>
      <c r="K769" s="160">
        <v>47</v>
      </c>
      <c r="M769" s="228">
        <v>27.16</v>
      </c>
      <c r="N769" s="158">
        <v>71</v>
      </c>
      <c r="O769" s="159"/>
      <c r="P769" s="229">
        <v>20.27</v>
      </c>
      <c r="Q769" s="160">
        <v>62</v>
      </c>
      <c r="S769" s="228">
        <v>23.46</v>
      </c>
      <c r="T769" s="158">
        <v>52</v>
      </c>
      <c r="U769" s="181"/>
      <c r="V769" s="229">
        <v>22.17</v>
      </c>
      <c r="W769" s="160">
        <v>65</v>
      </c>
    </row>
    <row r="770" spans="1:23" ht="21">
      <c r="A770" s="237">
        <v>24.12</v>
      </c>
      <c r="B770" s="168">
        <v>55</v>
      </c>
      <c r="C770" s="49"/>
      <c r="D770" s="238">
        <v>22.28</v>
      </c>
      <c r="E770" s="167">
        <v>31</v>
      </c>
      <c r="G770" s="228">
        <v>24.57</v>
      </c>
      <c r="H770" s="158">
        <v>66</v>
      </c>
      <c r="I770" s="159"/>
      <c r="J770" s="229">
        <v>19.43</v>
      </c>
      <c r="K770" s="160">
        <v>47</v>
      </c>
      <c r="M770" s="228">
        <v>27.17</v>
      </c>
      <c r="N770" s="158">
        <v>71</v>
      </c>
      <c r="O770" s="159"/>
      <c r="P770" s="229">
        <v>20.28</v>
      </c>
      <c r="Q770" s="160">
        <v>62</v>
      </c>
      <c r="S770" s="228">
        <v>23.47</v>
      </c>
      <c r="T770" s="158">
        <v>52</v>
      </c>
      <c r="U770" s="181"/>
      <c r="V770" s="229">
        <v>22.18</v>
      </c>
      <c r="W770" s="160">
        <v>65</v>
      </c>
    </row>
    <row r="771" spans="1:23" ht="21">
      <c r="A771" s="237">
        <v>24.13</v>
      </c>
      <c r="B771" s="168">
        <v>55</v>
      </c>
      <c r="C771" s="49"/>
      <c r="D771" s="238">
        <v>22.29</v>
      </c>
      <c r="E771" s="167">
        <v>31</v>
      </c>
      <c r="G771" s="228">
        <v>24.58</v>
      </c>
      <c r="H771" s="158">
        <v>66</v>
      </c>
      <c r="I771" s="159"/>
      <c r="J771" s="229">
        <v>19.440000000000001</v>
      </c>
      <c r="K771" s="160">
        <v>47</v>
      </c>
      <c r="M771" s="228">
        <v>27.18</v>
      </c>
      <c r="N771" s="158">
        <v>71</v>
      </c>
      <c r="O771" s="159"/>
      <c r="P771" s="229">
        <v>20.29</v>
      </c>
      <c r="Q771" s="160">
        <v>62</v>
      </c>
      <c r="S771" s="228">
        <v>23.48</v>
      </c>
      <c r="T771" s="158">
        <v>52</v>
      </c>
      <c r="U771" s="181"/>
      <c r="V771" s="229">
        <v>22.19</v>
      </c>
      <c r="W771" s="160">
        <v>65</v>
      </c>
    </row>
    <row r="772" spans="1:23" ht="21">
      <c r="A772" s="237">
        <v>24.14</v>
      </c>
      <c r="B772" s="168">
        <v>54</v>
      </c>
      <c r="C772" s="49"/>
      <c r="D772" s="238">
        <v>22.3</v>
      </c>
      <c r="E772" s="167">
        <v>31</v>
      </c>
      <c r="G772" s="228">
        <v>24.59</v>
      </c>
      <c r="H772" s="158">
        <v>66</v>
      </c>
      <c r="I772" s="159"/>
      <c r="J772" s="229">
        <v>19.45</v>
      </c>
      <c r="K772" s="160">
        <v>47</v>
      </c>
      <c r="M772" s="228">
        <v>27.19</v>
      </c>
      <c r="N772" s="158">
        <v>71</v>
      </c>
      <c r="O772" s="159"/>
      <c r="P772" s="229">
        <v>20.3</v>
      </c>
      <c r="Q772" s="160">
        <v>62</v>
      </c>
      <c r="S772" s="228">
        <v>23.49</v>
      </c>
      <c r="T772" s="158">
        <v>52</v>
      </c>
      <c r="U772" s="181"/>
      <c r="V772" s="229">
        <v>22.2</v>
      </c>
      <c r="W772" s="160">
        <v>65</v>
      </c>
    </row>
    <row r="773" spans="1:23" ht="21">
      <c r="A773" s="237">
        <v>24.15</v>
      </c>
      <c r="B773" s="168">
        <v>54</v>
      </c>
      <c r="C773" s="49"/>
      <c r="D773" s="238">
        <v>22.31</v>
      </c>
      <c r="E773" s="167">
        <v>31</v>
      </c>
      <c r="G773" s="228">
        <v>25</v>
      </c>
      <c r="H773" s="158">
        <v>65</v>
      </c>
      <c r="I773" s="159"/>
      <c r="J773" s="229">
        <v>19.46</v>
      </c>
      <c r="K773" s="160">
        <v>47</v>
      </c>
      <c r="M773" s="228">
        <v>27.2</v>
      </c>
      <c r="N773" s="158">
        <v>71</v>
      </c>
      <c r="O773" s="159"/>
      <c r="P773" s="229">
        <v>20.309999999999999</v>
      </c>
      <c r="Q773" s="160">
        <v>62</v>
      </c>
      <c r="S773" s="228">
        <v>23.5</v>
      </c>
      <c r="T773" s="158">
        <v>52</v>
      </c>
      <c r="U773" s="181"/>
      <c r="V773" s="229">
        <v>22.21</v>
      </c>
      <c r="W773" s="160">
        <v>65</v>
      </c>
    </row>
    <row r="774" spans="1:23" ht="21">
      <c r="A774" s="237">
        <v>24.16</v>
      </c>
      <c r="B774" s="168">
        <v>54</v>
      </c>
      <c r="C774" s="49"/>
      <c r="D774" s="238">
        <v>22.32</v>
      </c>
      <c r="E774" s="167">
        <v>31</v>
      </c>
      <c r="G774" s="228">
        <v>25.01</v>
      </c>
      <c r="H774" s="158">
        <v>65</v>
      </c>
      <c r="I774" s="159"/>
      <c r="J774" s="229">
        <v>19.47</v>
      </c>
      <c r="K774" s="160">
        <v>47</v>
      </c>
      <c r="M774" s="228">
        <v>27.21</v>
      </c>
      <c r="N774" s="158">
        <v>71</v>
      </c>
      <c r="O774" s="159"/>
      <c r="P774" s="229">
        <v>20.32</v>
      </c>
      <c r="Q774" s="160">
        <v>62</v>
      </c>
      <c r="S774" s="228">
        <v>23.51</v>
      </c>
      <c r="T774" s="158">
        <v>52</v>
      </c>
      <c r="U774" s="181"/>
      <c r="V774" s="229">
        <v>22.22</v>
      </c>
      <c r="W774" s="160">
        <v>65</v>
      </c>
    </row>
    <row r="775" spans="1:23" ht="21">
      <c r="A775" s="237">
        <v>24.17</v>
      </c>
      <c r="B775" s="168">
        <v>54</v>
      </c>
      <c r="C775" s="49"/>
      <c r="D775" s="238">
        <v>22.33</v>
      </c>
      <c r="E775" s="167">
        <v>31</v>
      </c>
      <c r="G775" s="228">
        <v>25.02</v>
      </c>
      <c r="H775" s="158">
        <v>65</v>
      </c>
      <c r="I775" s="159"/>
      <c r="J775" s="229">
        <v>19.48</v>
      </c>
      <c r="K775" s="160">
        <v>46</v>
      </c>
      <c r="M775" s="228">
        <v>27.22</v>
      </c>
      <c r="N775" s="158">
        <v>71</v>
      </c>
      <c r="O775" s="159"/>
      <c r="P775" s="229">
        <v>20.329999999999998</v>
      </c>
      <c r="Q775" s="160">
        <v>62</v>
      </c>
      <c r="S775" s="228">
        <v>23.52</v>
      </c>
      <c r="T775" s="158">
        <v>52</v>
      </c>
      <c r="U775" s="181"/>
      <c r="V775" s="229">
        <v>22.23</v>
      </c>
      <c r="W775" s="160">
        <v>65</v>
      </c>
    </row>
    <row r="776" spans="1:23" ht="21">
      <c r="A776" s="237">
        <v>24.18</v>
      </c>
      <c r="B776" s="168">
        <v>54</v>
      </c>
      <c r="C776" s="49"/>
      <c r="D776" s="238">
        <v>22.34</v>
      </c>
      <c r="E776" s="167">
        <v>30</v>
      </c>
      <c r="G776" s="228">
        <v>25.03</v>
      </c>
      <c r="H776" s="158">
        <v>65</v>
      </c>
      <c r="I776" s="159"/>
      <c r="J776" s="229">
        <v>19.489999999999998</v>
      </c>
      <c r="K776" s="160">
        <v>46</v>
      </c>
      <c r="M776" s="228">
        <v>27.23</v>
      </c>
      <c r="N776" s="158">
        <v>71</v>
      </c>
      <c r="O776" s="159"/>
      <c r="P776" s="229">
        <v>20.34</v>
      </c>
      <c r="Q776" s="160">
        <v>62</v>
      </c>
      <c r="S776" s="228">
        <v>23.53</v>
      </c>
      <c r="T776" s="158">
        <v>52</v>
      </c>
      <c r="U776" s="181"/>
      <c r="V776" s="229">
        <v>22.24</v>
      </c>
      <c r="W776" s="160">
        <v>65</v>
      </c>
    </row>
    <row r="777" spans="1:23" ht="21">
      <c r="A777" s="237">
        <v>24.19</v>
      </c>
      <c r="B777" s="168">
        <v>54</v>
      </c>
      <c r="C777" s="49"/>
      <c r="D777" s="238">
        <v>22.35</v>
      </c>
      <c r="E777" s="167">
        <v>30</v>
      </c>
      <c r="G777" s="228">
        <v>25.04</v>
      </c>
      <c r="H777" s="158">
        <v>65</v>
      </c>
      <c r="I777" s="159"/>
      <c r="J777" s="229">
        <v>19.5</v>
      </c>
      <c r="K777" s="160">
        <v>46</v>
      </c>
      <c r="M777" s="228">
        <v>27.24</v>
      </c>
      <c r="N777" s="158">
        <v>71</v>
      </c>
      <c r="O777" s="159"/>
      <c r="P777" s="229">
        <v>20.350000000000001</v>
      </c>
      <c r="Q777" s="160">
        <v>62</v>
      </c>
      <c r="S777" s="228">
        <v>23.54</v>
      </c>
      <c r="T777" s="158">
        <v>52</v>
      </c>
      <c r="U777" s="181"/>
      <c r="V777" s="229">
        <v>22.25</v>
      </c>
      <c r="W777" s="160">
        <v>65</v>
      </c>
    </row>
    <row r="778" spans="1:23" ht="21">
      <c r="A778" s="237">
        <v>24.2</v>
      </c>
      <c r="B778" s="168">
        <v>54</v>
      </c>
      <c r="C778" s="49"/>
      <c r="D778" s="238">
        <v>22.36</v>
      </c>
      <c r="E778" s="167">
        <v>30</v>
      </c>
      <c r="G778" s="228">
        <v>25.05</v>
      </c>
      <c r="H778" s="158">
        <v>65</v>
      </c>
      <c r="I778" s="159"/>
      <c r="J778" s="229">
        <v>19.510000000000002</v>
      </c>
      <c r="K778" s="160">
        <v>46</v>
      </c>
      <c r="M778" s="228">
        <v>27.25</v>
      </c>
      <c r="N778" s="158">
        <v>71</v>
      </c>
      <c r="O778" s="159"/>
      <c r="P778" s="229">
        <v>20.36</v>
      </c>
      <c r="Q778" s="160">
        <v>62</v>
      </c>
      <c r="S778" s="228">
        <v>23.55</v>
      </c>
      <c r="T778" s="158">
        <v>52</v>
      </c>
      <c r="U778" s="181"/>
      <c r="V778" s="229">
        <v>22.26</v>
      </c>
      <c r="W778" s="160">
        <v>65</v>
      </c>
    </row>
    <row r="779" spans="1:23" ht="21">
      <c r="A779" s="237">
        <v>24.21</v>
      </c>
      <c r="B779" s="168">
        <v>54</v>
      </c>
      <c r="C779" s="49"/>
      <c r="D779" s="238">
        <v>22.37</v>
      </c>
      <c r="E779" s="167">
        <v>30</v>
      </c>
      <c r="G779" s="228">
        <v>25.06</v>
      </c>
      <c r="H779" s="158">
        <v>65</v>
      </c>
      <c r="I779" s="159"/>
      <c r="J779" s="229">
        <v>19.52</v>
      </c>
      <c r="K779" s="160">
        <v>46</v>
      </c>
      <c r="M779" s="228">
        <v>27.26</v>
      </c>
      <c r="N779" s="158">
        <v>70</v>
      </c>
      <c r="O779" s="159"/>
      <c r="P779" s="229">
        <v>20.37</v>
      </c>
      <c r="Q779" s="160">
        <v>62</v>
      </c>
      <c r="S779" s="228">
        <v>23.56</v>
      </c>
      <c r="T779" s="158">
        <v>52</v>
      </c>
      <c r="U779" s="181"/>
      <c r="V779" s="229">
        <v>22.27</v>
      </c>
      <c r="W779" s="160">
        <v>65</v>
      </c>
    </row>
    <row r="780" spans="1:23" ht="21">
      <c r="A780" s="237">
        <v>24.22</v>
      </c>
      <c r="B780" s="168">
        <v>54</v>
      </c>
      <c r="C780" s="49"/>
      <c r="D780" s="238">
        <v>22.38</v>
      </c>
      <c r="E780" s="167">
        <v>30</v>
      </c>
      <c r="G780" s="228">
        <v>25.07</v>
      </c>
      <c r="H780" s="158">
        <v>65</v>
      </c>
      <c r="I780" s="159"/>
      <c r="J780" s="229">
        <v>19.53</v>
      </c>
      <c r="K780" s="160">
        <v>46</v>
      </c>
      <c r="M780" s="228">
        <v>27.27</v>
      </c>
      <c r="N780" s="158">
        <v>70</v>
      </c>
      <c r="O780" s="159"/>
      <c r="P780" s="229">
        <v>20.38</v>
      </c>
      <c r="Q780" s="160">
        <v>62</v>
      </c>
      <c r="S780" s="228">
        <v>23.57</v>
      </c>
      <c r="T780" s="158">
        <v>52</v>
      </c>
      <c r="U780" s="181"/>
      <c r="V780" s="229">
        <v>22.28</v>
      </c>
      <c r="W780" s="160">
        <v>65</v>
      </c>
    </row>
    <row r="781" spans="1:23" ht="21">
      <c r="A781" s="237">
        <v>24.23</v>
      </c>
      <c r="B781" s="168">
        <v>54</v>
      </c>
      <c r="C781" s="49"/>
      <c r="D781" s="238">
        <v>22.39</v>
      </c>
      <c r="E781" s="167">
        <v>30</v>
      </c>
      <c r="G781" s="228">
        <v>25.08</v>
      </c>
      <c r="H781" s="158">
        <v>65</v>
      </c>
      <c r="I781" s="159"/>
      <c r="J781" s="229">
        <v>19.54</v>
      </c>
      <c r="K781" s="160">
        <v>46</v>
      </c>
      <c r="M781" s="228">
        <v>27.28</v>
      </c>
      <c r="N781" s="158">
        <v>70</v>
      </c>
      <c r="O781" s="159"/>
      <c r="P781" s="229">
        <v>20.39</v>
      </c>
      <c r="Q781" s="160">
        <v>62</v>
      </c>
      <c r="S781" s="228">
        <v>23.58</v>
      </c>
      <c r="T781" s="158">
        <v>52</v>
      </c>
      <c r="U781" s="181"/>
      <c r="V781" s="229">
        <v>22.29</v>
      </c>
      <c r="W781" s="160">
        <v>65</v>
      </c>
    </row>
    <row r="782" spans="1:23" ht="21">
      <c r="A782" s="237">
        <v>24.24</v>
      </c>
      <c r="B782" s="168">
        <v>53</v>
      </c>
      <c r="C782" s="49"/>
      <c r="D782" s="238">
        <v>22.4</v>
      </c>
      <c r="E782" s="167">
        <v>30</v>
      </c>
      <c r="G782" s="228">
        <v>25.09</v>
      </c>
      <c r="H782" s="158">
        <v>65</v>
      </c>
      <c r="I782" s="159"/>
      <c r="J782" s="229">
        <v>19.55</v>
      </c>
      <c r="K782" s="160">
        <v>46</v>
      </c>
      <c r="M782" s="228">
        <v>27.29</v>
      </c>
      <c r="N782" s="158">
        <v>70</v>
      </c>
      <c r="O782" s="159"/>
      <c r="P782" s="229">
        <v>20.399999999999999</v>
      </c>
      <c r="Q782" s="160">
        <v>62</v>
      </c>
      <c r="S782" s="228">
        <v>23.59</v>
      </c>
      <c r="T782" s="158">
        <v>52</v>
      </c>
      <c r="U782" s="181"/>
      <c r="V782" s="229">
        <v>22.3</v>
      </c>
      <c r="W782" s="160">
        <v>65</v>
      </c>
    </row>
    <row r="783" spans="1:23" ht="21">
      <c r="A783" s="237">
        <v>24.25</v>
      </c>
      <c r="B783" s="168">
        <v>53</v>
      </c>
      <c r="C783" s="49"/>
      <c r="D783" s="238">
        <v>22.41</v>
      </c>
      <c r="E783" s="167">
        <v>30</v>
      </c>
      <c r="G783" s="228">
        <v>25.1</v>
      </c>
      <c r="H783" s="158">
        <v>65</v>
      </c>
      <c r="I783" s="159"/>
      <c r="J783" s="229">
        <v>19.559999999999999</v>
      </c>
      <c r="K783" s="160">
        <v>46</v>
      </c>
      <c r="M783" s="228">
        <v>27.3</v>
      </c>
      <c r="N783" s="158">
        <v>70</v>
      </c>
      <c r="O783" s="159"/>
      <c r="P783" s="229">
        <v>20.41</v>
      </c>
      <c r="Q783" s="160">
        <v>62</v>
      </c>
      <c r="S783" s="228">
        <v>24</v>
      </c>
      <c r="T783" s="158">
        <v>52</v>
      </c>
      <c r="U783" s="181"/>
      <c r="V783" s="229">
        <v>22.31</v>
      </c>
      <c r="W783" s="160">
        <v>65</v>
      </c>
    </row>
    <row r="784" spans="1:23" ht="21">
      <c r="A784" s="237">
        <v>24.26</v>
      </c>
      <c r="B784" s="168">
        <v>53</v>
      </c>
      <c r="C784" s="49"/>
      <c r="D784" s="238">
        <v>22.42</v>
      </c>
      <c r="E784" s="167">
        <v>30</v>
      </c>
      <c r="G784" s="228">
        <v>25.11</v>
      </c>
      <c r="H784" s="158">
        <v>65</v>
      </c>
      <c r="I784" s="159"/>
      <c r="J784" s="229">
        <v>19.57</v>
      </c>
      <c r="K784" s="160">
        <v>45</v>
      </c>
      <c r="M784" s="228">
        <v>27.31</v>
      </c>
      <c r="N784" s="158">
        <v>70</v>
      </c>
      <c r="O784" s="159"/>
      <c r="P784" s="229">
        <v>20.420000000000002</v>
      </c>
      <c r="Q784" s="160">
        <v>62</v>
      </c>
      <c r="S784" s="228">
        <v>24.01</v>
      </c>
      <c r="T784" s="158">
        <v>51</v>
      </c>
      <c r="U784" s="181"/>
      <c r="V784" s="229">
        <v>22.32</v>
      </c>
      <c r="W784" s="160">
        <v>65</v>
      </c>
    </row>
    <row r="785" spans="1:23" ht="21">
      <c r="A785" s="237">
        <v>24.27</v>
      </c>
      <c r="B785" s="168">
        <v>53</v>
      </c>
      <c r="C785" s="49"/>
      <c r="D785" s="238">
        <v>22.43</v>
      </c>
      <c r="E785" s="167">
        <v>29</v>
      </c>
      <c r="G785" s="228">
        <v>25.12</v>
      </c>
      <c r="H785" s="158">
        <v>65</v>
      </c>
      <c r="I785" s="159"/>
      <c r="J785" s="229">
        <v>19.579999999999998</v>
      </c>
      <c r="K785" s="160">
        <v>45</v>
      </c>
      <c r="M785" s="228">
        <v>27.32</v>
      </c>
      <c r="N785" s="158">
        <v>70</v>
      </c>
      <c r="O785" s="159"/>
      <c r="P785" s="229">
        <v>20.43</v>
      </c>
      <c r="Q785" s="160">
        <v>62</v>
      </c>
      <c r="S785" s="228">
        <v>24.02</v>
      </c>
      <c r="T785" s="158">
        <v>51</v>
      </c>
      <c r="U785" s="181"/>
      <c r="V785" s="229">
        <v>22.33</v>
      </c>
      <c r="W785" s="160">
        <v>64</v>
      </c>
    </row>
    <row r="786" spans="1:23" ht="21">
      <c r="A786" s="237">
        <v>24.28</v>
      </c>
      <c r="B786" s="168">
        <v>53</v>
      </c>
      <c r="C786" s="49"/>
      <c r="D786" s="238">
        <v>22.44</v>
      </c>
      <c r="E786" s="167">
        <v>29</v>
      </c>
      <c r="G786" s="228">
        <v>25.13</v>
      </c>
      <c r="H786" s="158">
        <v>65</v>
      </c>
      <c r="I786" s="159"/>
      <c r="J786" s="229">
        <v>19.59</v>
      </c>
      <c r="K786" s="160">
        <v>45</v>
      </c>
      <c r="M786" s="228">
        <v>27.33</v>
      </c>
      <c r="N786" s="158">
        <v>70</v>
      </c>
      <c r="O786" s="159"/>
      <c r="P786" s="229">
        <v>20.440000000000001</v>
      </c>
      <c r="Q786" s="160">
        <v>62</v>
      </c>
      <c r="S786" s="228">
        <v>24.03</v>
      </c>
      <c r="T786" s="158">
        <v>51</v>
      </c>
      <c r="U786" s="181"/>
      <c r="V786" s="229">
        <v>22.34</v>
      </c>
      <c r="W786" s="160">
        <v>64</v>
      </c>
    </row>
    <row r="787" spans="1:23" ht="21">
      <c r="A787" s="237">
        <v>24.29</v>
      </c>
      <c r="B787" s="168">
        <v>53</v>
      </c>
      <c r="C787" s="49"/>
      <c r="D787" s="238">
        <v>22.45</v>
      </c>
      <c r="E787" s="167">
        <v>29</v>
      </c>
      <c r="G787" s="228">
        <v>25.14</v>
      </c>
      <c r="H787" s="158">
        <v>65</v>
      </c>
      <c r="I787" s="159"/>
      <c r="J787" s="229">
        <v>20</v>
      </c>
      <c r="K787" s="160">
        <v>45</v>
      </c>
      <c r="M787" s="228">
        <v>27.34</v>
      </c>
      <c r="N787" s="158">
        <v>70</v>
      </c>
      <c r="O787" s="159"/>
      <c r="P787" s="229">
        <v>20.45</v>
      </c>
      <c r="Q787" s="160">
        <v>62</v>
      </c>
      <c r="S787" s="228">
        <v>24.04</v>
      </c>
      <c r="T787" s="158">
        <v>51</v>
      </c>
      <c r="U787" s="181"/>
      <c r="V787" s="229">
        <v>22.35</v>
      </c>
      <c r="W787" s="160">
        <v>64</v>
      </c>
    </row>
    <row r="788" spans="1:23" ht="21">
      <c r="A788" s="237">
        <v>24.3</v>
      </c>
      <c r="B788" s="168">
        <v>53</v>
      </c>
      <c r="C788" s="49"/>
      <c r="D788" s="238">
        <v>22.46</v>
      </c>
      <c r="E788" s="167">
        <v>29</v>
      </c>
      <c r="G788" s="228">
        <v>25.15</v>
      </c>
      <c r="H788" s="158">
        <v>65</v>
      </c>
      <c r="I788" s="159"/>
      <c r="J788" s="229">
        <v>20.010000000000002</v>
      </c>
      <c r="K788" s="160">
        <v>45</v>
      </c>
      <c r="M788" s="228">
        <v>27.35</v>
      </c>
      <c r="N788" s="158">
        <v>70</v>
      </c>
      <c r="O788" s="159"/>
      <c r="P788" s="229">
        <v>20.46</v>
      </c>
      <c r="Q788" s="160">
        <v>62</v>
      </c>
      <c r="S788" s="228">
        <v>24.05</v>
      </c>
      <c r="T788" s="158">
        <v>51</v>
      </c>
      <c r="U788" s="181"/>
      <c r="V788" s="229">
        <v>22.36</v>
      </c>
      <c r="W788" s="160">
        <v>64</v>
      </c>
    </row>
    <row r="789" spans="1:23" ht="21">
      <c r="A789" s="237">
        <v>24.31</v>
      </c>
      <c r="B789" s="168">
        <v>53</v>
      </c>
      <c r="C789" s="49"/>
      <c r="D789" s="238">
        <v>22.47</v>
      </c>
      <c r="E789" s="167">
        <v>29</v>
      </c>
      <c r="G789" s="228">
        <v>25.16</v>
      </c>
      <c r="H789" s="158">
        <v>65</v>
      </c>
      <c r="I789" s="159"/>
      <c r="J789" s="229">
        <v>20.02</v>
      </c>
      <c r="K789" s="160">
        <v>45</v>
      </c>
      <c r="M789" s="228">
        <v>27.36</v>
      </c>
      <c r="N789" s="158">
        <v>70</v>
      </c>
      <c r="O789" s="159"/>
      <c r="P789" s="229">
        <v>20.47</v>
      </c>
      <c r="Q789" s="160">
        <v>62</v>
      </c>
      <c r="S789" s="228">
        <v>24.06</v>
      </c>
      <c r="T789" s="158">
        <v>51</v>
      </c>
      <c r="U789" s="181"/>
      <c r="V789" s="229">
        <v>22.37</v>
      </c>
      <c r="W789" s="160">
        <v>64</v>
      </c>
    </row>
    <row r="790" spans="1:23" ht="21">
      <c r="A790" s="237">
        <v>24.32</v>
      </c>
      <c r="B790" s="168">
        <v>53</v>
      </c>
      <c r="C790" s="49"/>
      <c r="D790" s="238">
        <v>22.48</v>
      </c>
      <c r="E790" s="167">
        <v>29</v>
      </c>
      <c r="G790" s="228">
        <v>25.17</v>
      </c>
      <c r="H790" s="158">
        <v>65</v>
      </c>
      <c r="I790" s="159"/>
      <c r="J790" s="229">
        <v>20.03</v>
      </c>
      <c r="K790" s="160">
        <v>45</v>
      </c>
      <c r="M790" s="228">
        <v>27.37</v>
      </c>
      <c r="N790" s="158">
        <v>70</v>
      </c>
      <c r="O790" s="159"/>
      <c r="P790" s="229">
        <v>20.48</v>
      </c>
      <c r="Q790" s="160">
        <v>62</v>
      </c>
      <c r="S790" s="228">
        <v>24.07</v>
      </c>
      <c r="T790" s="158">
        <v>51</v>
      </c>
      <c r="U790" s="181"/>
      <c r="V790" s="229">
        <v>22.38</v>
      </c>
      <c r="W790" s="160">
        <v>64</v>
      </c>
    </row>
    <row r="791" spans="1:23" ht="21">
      <c r="A791" s="237">
        <v>24.33</v>
      </c>
      <c r="B791" s="168">
        <v>53</v>
      </c>
      <c r="C791" s="49"/>
      <c r="D791" s="238">
        <v>22.49</v>
      </c>
      <c r="E791" s="167">
        <v>29</v>
      </c>
      <c r="G791" s="228">
        <v>25.18</v>
      </c>
      <c r="H791" s="158">
        <v>65</v>
      </c>
      <c r="I791" s="159"/>
      <c r="J791" s="229">
        <v>20.04</v>
      </c>
      <c r="K791" s="160">
        <v>45</v>
      </c>
      <c r="M791" s="228">
        <v>27.38</v>
      </c>
      <c r="N791" s="158">
        <v>70</v>
      </c>
      <c r="O791" s="159"/>
      <c r="P791" s="229">
        <v>20.49</v>
      </c>
      <c r="Q791" s="160">
        <v>62</v>
      </c>
      <c r="S791" s="228">
        <v>24.08</v>
      </c>
      <c r="T791" s="158">
        <v>51</v>
      </c>
      <c r="U791" s="181"/>
      <c r="V791" s="229">
        <v>22.39</v>
      </c>
      <c r="W791" s="160">
        <v>64</v>
      </c>
    </row>
    <row r="792" spans="1:23" ht="21">
      <c r="A792" s="237">
        <v>24.34</v>
      </c>
      <c r="B792" s="168">
        <v>52</v>
      </c>
      <c r="C792" s="49"/>
      <c r="D792" s="238">
        <v>22.5</v>
      </c>
      <c r="E792" s="167">
        <v>29</v>
      </c>
      <c r="G792" s="228">
        <v>25.19</v>
      </c>
      <c r="H792" s="158">
        <v>65</v>
      </c>
      <c r="I792" s="159"/>
      <c r="J792" s="229">
        <v>20.05</v>
      </c>
      <c r="K792" s="160">
        <v>45</v>
      </c>
      <c r="M792" s="228">
        <v>27.39</v>
      </c>
      <c r="N792" s="158">
        <v>70</v>
      </c>
      <c r="O792" s="159"/>
      <c r="P792" s="229">
        <v>20.5</v>
      </c>
      <c r="Q792" s="160">
        <v>62</v>
      </c>
      <c r="S792" s="228">
        <v>24.09</v>
      </c>
      <c r="T792" s="158">
        <v>51</v>
      </c>
      <c r="U792" s="181"/>
      <c r="V792" s="229">
        <v>22.4</v>
      </c>
      <c r="W792" s="160">
        <v>64</v>
      </c>
    </row>
    <row r="793" spans="1:23" ht="21">
      <c r="A793" s="237">
        <v>24.35</v>
      </c>
      <c r="B793" s="168">
        <v>52</v>
      </c>
      <c r="C793" s="49"/>
      <c r="D793" s="238">
        <v>22.51</v>
      </c>
      <c r="E793" s="167">
        <v>29</v>
      </c>
      <c r="G793" s="228">
        <v>25.2</v>
      </c>
      <c r="H793" s="158">
        <v>65</v>
      </c>
      <c r="I793" s="159"/>
      <c r="J793" s="229">
        <v>20.059999999999999</v>
      </c>
      <c r="K793" s="160">
        <v>44</v>
      </c>
      <c r="M793" s="228">
        <v>27.4</v>
      </c>
      <c r="N793" s="158">
        <v>70</v>
      </c>
      <c r="O793" s="159"/>
      <c r="P793" s="229">
        <v>20.51</v>
      </c>
      <c r="Q793" s="160">
        <v>62</v>
      </c>
      <c r="S793" s="228">
        <v>24.1</v>
      </c>
      <c r="T793" s="158">
        <v>51</v>
      </c>
      <c r="U793" s="181"/>
      <c r="V793" s="229">
        <v>22.41</v>
      </c>
      <c r="W793" s="160">
        <v>64</v>
      </c>
    </row>
    <row r="794" spans="1:23" ht="21">
      <c r="A794" s="237">
        <v>24.36</v>
      </c>
      <c r="B794" s="168">
        <v>52</v>
      </c>
      <c r="C794" s="49"/>
      <c r="D794" s="238">
        <v>22.52</v>
      </c>
      <c r="E794" s="167">
        <v>28</v>
      </c>
      <c r="G794" s="228">
        <v>25.21</v>
      </c>
      <c r="H794" s="158">
        <v>65</v>
      </c>
      <c r="I794" s="159"/>
      <c r="J794" s="229">
        <v>20.07</v>
      </c>
      <c r="K794" s="160">
        <v>44</v>
      </c>
      <c r="M794" s="228">
        <v>27.41</v>
      </c>
      <c r="N794" s="158">
        <v>70</v>
      </c>
      <c r="O794" s="159"/>
      <c r="P794" s="229">
        <v>20.52</v>
      </c>
      <c r="Q794" s="160">
        <v>62</v>
      </c>
      <c r="S794" s="228">
        <v>24.11</v>
      </c>
      <c r="T794" s="158">
        <v>51</v>
      </c>
      <c r="U794" s="181"/>
      <c r="V794" s="229">
        <v>22.42</v>
      </c>
      <c r="W794" s="160">
        <v>64</v>
      </c>
    </row>
    <row r="795" spans="1:23" ht="21">
      <c r="A795" s="237">
        <v>24.37</v>
      </c>
      <c r="B795" s="168">
        <v>52</v>
      </c>
      <c r="C795" s="49"/>
      <c r="D795" s="238">
        <v>22.53</v>
      </c>
      <c r="E795" s="167">
        <v>28</v>
      </c>
      <c r="G795" s="228">
        <v>25.22</v>
      </c>
      <c r="H795" s="158">
        <v>65</v>
      </c>
      <c r="I795" s="159"/>
      <c r="J795" s="229">
        <v>20.079999999999998</v>
      </c>
      <c r="K795" s="160">
        <v>44</v>
      </c>
      <c r="M795" s="228">
        <v>27.42</v>
      </c>
      <c r="N795" s="158">
        <v>70</v>
      </c>
      <c r="O795" s="159"/>
      <c r="P795" s="229">
        <v>20.53</v>
      </c>
      <c r="Q795" s="160">
        <v>62</v>
      </c>
      <c r="S795" s="228">
        <v>24.12</v>
      </c>
      <c r="T795" s="158">
        <v>51</v>
      </c>
      <c r="U795" s="181"/>
      <c r="V795" s="229">
        <v>22.43</v>
      </c>
      <c r="W795" s="160">
        <v>64</v>
      </c>
    </row>
    <row r="796" spans="1:23" ht="21">
      <c r="A796" s="237">
        <v>24.38</v>
      </c>
      <c r="B796" s="168">
        <v>52</v>
      </c>
      <c r="C796" s="49"/>
      <c r="D796" s="238">
        <v>22.54</v>
      </c>
      <c r="E796" s="167">
        <v>28</v>
      </c>
      <c r="G796" s="228">
        <v>25.23</v>
      </c>
      <c r="H796" s="158">
        <v>65</v>
      </c>
      <c r="I796" s="159"/>
      <c r="J796" s="229">
        <v>20.09</v>
      </c>
      <c r="K796" s="160">
        <v>44</v>
      </c>
      <c r="M796" s="228">
        <v>27.43</v>
      </c>
      <c r="N796" s="158">
        <v>70</v>
      </c>
      <c r="O796" s="159"/>
      <c r="P796" s="229">
        <v>20.54</v>
      </c>
      <c r="Q796" s="160">
        <v>62</v>
      </c>
      <c r="S796" s="228">
        <v>24.13</v>
      </c>
      <c r="T796" s="158">
        <v>51</v>
      </c>
      <c r="U796" s="181"/>
      <c r="V796" s="229">
        <v>22.44</v>
      </c>
      <c r="W796" s="160">
        <v>64</v>
      </c>
    </row>
    <row r="797" spans="1:23" ht="21">
      <c r="A797" s="237">
        <v>24.39</v>
      </c>
      <c r="B797" s="168">
        <v>52</v>
      </c>
      <c r="C797" s="49"/>
      <c r="D797" s="238">
        <v>22.55</v>
      </c>
      <c r="E797" s="167">
        <v>28</v>
      </c>
      <c r="G797" s="228">
        <v>25.24</v>
      </c>
      <c r="H797" s="158">
        <v>65</v>
      </c>
      <c r="I797" s="159"/>
      <c r="J797" s="229">
        <v>20.100000000000001</v>
      </c>
      <c r="K797" s="160">
        <v>44</v>
      </c>
      <c r="M797" s="228">
        <v>27.44</v>
      </c>
      <c r="N797" s="158">
        <v>70</v>
      </c>
      <c r="O797" s="159"/>
      <c r="P797" s="229">
        <v>20.55</v>
      </c>
      <c r="Q797" s="160">
        <v>62</v>
      </c>
      <c r="S797" s="228">
        <v>24.14</v>
      </c>
      <c r="T797" s="158">
        <v>51</v>
      </c>
      <c r="U797" s="181"/>
      <c r="V797" s="229">
        <v>22.45</v>
      </c>
      <c r="W797" s="160">
        <v>64</v>
      </c>
    </row>
    <row r="798" spans="1:23" ht="21">
      <c r="A798" s="237">
        <v>24.4</v>
      </c>
      <c r="B798" s="168">
        <v>52</v>
      </c>
      <c r="C798" s="49"/>
      <c r="D798" s="238">
        <v>22.56</v>
      </c>
      <c r="E798" s="167">
        <v>28</v>
      </c>
      <c r="G798" s="228">
        <v>25.25</v>
      </c>
      <c r="H798" s="158">
        <v>65</v>
      </c>
      <c r="I798" s="159"/>
      <c r="J798" s="229">
        <v>20.11</v>
      </c>
      <c r="K798" s="160">
        <v>44</v>
      </c>
      <c r="M798" s="228">
        <v>27.45</v>
      </c>
      <c r="N798" s="158">
        <v>70</v>
      </c>
      <c r="O798" s="159"/>
      <c r="P798" s="229">
        <v>20.56</v>
      </c>
      <c r="Q798" s="160">
        <v>62</v>
      </c>
      <c r="S798" s="228">
        <v>24.15</v>
      </c>
      <c r="T798" s="158">
        <v>51</v>
      </c>
      <c r="U798" s="181"/>
      <c r="V798" s="229">
        <v>22.46</v>
      </c>
      <c r="W798" s="160">
        <v>64</v>
      </c>
    </row>
    <row r="799" spans="1:23" ht="21">
      <c r="A799" s="237">
        <v>24.41</v>
      </c>
      <c r="B799" s="168">
        <v>52</v>
      </c>
      <c r="C799" s="49"/>
      <c r="D799" s="238">
        <v>22.57</v>
      </c>
      <c r="E799" s="167">
        <v>28</v>
      </c>
      <c r="G799" s="228">
        <v>25.26</v>
      </c>
      <c r="H799" s="158">
        <v>65</v>
      </c>
      <c r="I799" s="159"/>
      <c r="J799" s="229">
        <v>20.12</v>
      </c>
      <c r="K799" s="160">
        <v>44</v>
      </c>
      <c r="M799" s="228">
        <v>27.46</v>
      </c>
      <c r="N799" s="158">
        <v>70</v>
      </c>
      <c r="O799" s="181"/>
      <c r="P799" s="229">
        <v>20.57</v>
      </c>
      <c r="Q799" s="160">
        <v>61</v>
      </c>
      <c r="S799" s="228">
        <v>24.16</v>
      </c>
      <c r="T799" s="158">
        <v>51</v>
      </c>
      <c r="U799" s="181"/>
      <c r="V799" s="229">
        <v>22.47</v>
      </c>
      <c r="W799" s="160">
        <v>64</v>
      </c>
    </row>
    <row r="800" spans="1:23" ht="21">
      <c r="A800" s="237">
        <v>24.42</v>
      </c>
      <c r="B800" s="168">
        <v>52</v>
      </c>
      <c r="C800" s="49"/>
      <c r="D800" s="238">
        <v>22.58</v>
      </c>
      <c r="E800" s="167">
        <v>28</v>
      </c>
      <c r="G800" s="228">
        <v>25.27</v>
      </c>
      <c r="H800" s="158">
        <v>65</v>
      </c>
      <c r="I800" s="159"/>
      <c r="J800" s="229">
        <v>20.13</v>
      </c>
      <c r="K800" s="160">
        <v>44</v>
      </c>
      <c r="M800" s="228">
        <v>27.47</v>
      </c>
      <c r="N800" s="158">
        <v>70</v>
      </c>
      <c r="O800" s="181"/>
      <c r="P800" s="229">
        <v>20.58</v>
      </c>
      <c r="Q800" s="160">
        <v>61</v>
      </c>
      <c r="S800" s="228">
        <v>24.17</v>
      </c>
      <c r="T800" s="158">
        <v>51</v>
      </c>
      <c r="U800" s="181"/>
      <c r="V800" s="229">
        <v>22.48</v>
      </c>
      <c r="W800" s="160">
        <v>64</v>
      </c>
    </row>
    <row r="801" spans="1:23" ht="21">
      <c r="A801" s="237">
        <v>24.43</v>
      </c>
      <c r="B801" s="168">
        <v>52</v>
      </c>
      <c r="C801" s="49"/>
      <c r="D801" s="238">
        <v>22.59</v>
      </c>
      <c r="E801" s="167">
        <v>28</v>
      </c>
      <c r="G801" s="228">
        <v>25.28</v>
      </c>
      <c r="H801" s="158">
        <v>64</v>
      </c>
      <c r="I801" s="159"/>
      <c r="J801" s="229">
        <v>20.14</v>
      </c>
      <c r="K801" s="160">
        <v>44</v>
      </c>
      <c r="M801" s="228">
        <v>27.48</v>
      </c>
      <c r="N801" s="158">
        <v>70</v>
      </c>
      <c r="O801" s="181"/>
      <c r="P801" s="229">
        <v>20.59</v>
      </c>
      <c r="Q801" s="160">
        <v>61</v>
      </c>
      <c r="S801" s="228">
        <v>24.18</v>
      </c>
      <c r="T801" s="158">
        <v>51</v>
      </c>
      <c r="U801" s="181"/>
      <c r="V801" s="229">
        <v>22.49</v>
      </c>
      <c r="W801" s="160">
        <v>64</v>
      </c>
    </row>
    <row r="802" spans="1:23" ht="21">
      <c r="A802" s="237">
        <v>24.44</v>
      </c>
      <c r="B802" s="168">
        <v>51</v>
      </c>
      <c r="C802" s="49"/>
      <c r="D802" s="238">
        <v>23</v>
      </c>
      <c r="E802" s="167">
        <v>28</v>
      </c>
      <c r="G802" s="228">
        <v>25.29</v>
      </c>
      <c r="H802" s="158">
        <v>64</v>
      </c>
      <c r="I802" s="159"/>
      <c r="J802" s="229">
        <v>20.149999999999999</v>
      </c>
      <c r="K802" s="160">
        <v>43</v>
      </c>
      <c r="M802" s="228">
        <v>27.49</v>
      </c>
      <c r="N802" s="158">
        <v>70</v>
      </c>
      <c r="O802" s="181"/>
      <c r="P802" s="229">
        <v>21</v>
      </c>
      <c r="Q802" s="160">
        <v>61</v>
      </c>
      <c r="S802" s="228">
        <v>24.19</v>
      </c>
      <c r="T802" s="158">
        <v>51</v>
      </c>
      <c r="U802" s="181"/>
      <c r="V802" s="229">
        <v>22.5</v>
      </c>
      <c r="W802" s="160">
        <v>64</v>
      </c>
    </row>
    <row r="803" spans="1:23" ht="21">
      <c r="A803" s="237">
        <v>24.45</v>
      </c>
      <c r="B803" s="168">
        <v>51</v>
      </c>
      <c r="C803" s="49"/>
      <c r="D803" s="238">
        <v>23.01</v>
      </c>
      <c r="E803" s="167">
        <v>27</v>
      </c>
      <c r="G803" s="228">
        <v>25.3</v>
      </c>
      <c r="H803" s="158">
        <v>64</v>
      </c>
      <c r="I803" s="159"/>
      <c r="J803" s="229">
        <v>20.16</v>
      </c>
      <c r="K803" s="160">
        <v>43</v>
      </c>
      <c r="M803" s="228">
        <v>27.5</v>
      </c>
      <c r="N803" s="158">
        <v>70</v>
      </c>
      <c r="O803" s="181"/>
      <c r="P803" s="229">
        <v>21.01</v>
      </c>
      <c r="Q803" s="160">
        <v>61</v>
      </c>
      <c r="S803" s="228">
        <v>24.2</v>
      </c>
      <c r="T803" s="158">
        <v>51</v>
      </c>
      <c r="U803" s="181"/>
      <c r="V803" s="229">
        <v>22.51</v>
      </c>
      <c r="W803" s="160">
        <v>64</v>
      </c>
    </row>
    <row r="804" spans="1:23" ht="21">
      <c r="A804" s="237">
        <v>24.46</v>
      </c>
      <c r="B804" s="168">
        <v>51</v>
      </c>
      <c r="C804" s="49"/>
      <c r="D804" s="238">
        <v>23.02</v>
      </c>
      <c r="E804" s="167">
        <v>27</v>
      </c>
      <c r="G804" s="228">
        <v>25.31</v>
      </c>
      <c r="H804" s="158">
        <v>64</v>
      </c>
      <c r="I804" s="159"/>
      <c r="J804" s="229">
        <v>20.170000000000002</v>
      </c>
      <c r="K804" s="160">
        <v>43</v>
      </c>
      <c r="M804" s="228">
        <v>27.51</v>
      </c>
      <c r="N804" s="158">
        <v>70</v>
      </c>
      <c r="O804" s="181"/>
      <c r="P804" s="229">
        <v>21.02</v>
      </c>
      <c r="Q804" s="160">
        <v>61</v>
      </c>
      <c r="S804" s="228">
        <v>24.21</v>
      </c>
      <c r="T804" s="158">
        <v>50</v>
      </c>
      <c r="U804" s="181"/>
      <c r="V804" s="229">
        <v>22.52</v>
      </c>
      <c r="W804" s="160">
        <v>64</v>
      </c>
    </row>
    <row r="805" spans="1:23" ht="21">
      <c r="A805" s="237">
        <v>24.47</v>
      </c>
      <c r="B805" s="168">
        <v>51</v>
      </c>
      <c r="C805" s="49"/>
      <c r="D805" s="238">
        <v>23.03</v>
      </c>
      <c r="E805" s="167">
        <v>27</v>
      </c>
      <c r="G805" s="228">
        <v>25.32</v>
      </c>
      <c r="H805" s="158">
        <v>64</v>
      </c>
      <c r="I805" s="159"/>
      <c r="J805" s="229">
        <v>20.18</v>
      </c>
      <c r="K805" s="160">
        <v>43</v>
      </c>
      <c r="M805" s="228">
        <v>27.52</v>
      </c>
      <c r="N805" s="158">
        <v>70</v>
      </c>
      <c r="O805" s="181"/>
      <c r="P805" s="229">
        <v>21.03</v>
      </c>
      <c r="Q805" s="160">
        <v>61</v>
      </c>
      <c r="S805" s="228">
        <v>24.22</v>
      </c>
      <c r="T805" s="158">
        <v>50</v>
      </c>
      <c r="U805" s="181"/>
      <c r="V805" s="229">
        <v>22.53</v>
      </c>
      <c r="W805" s="160">
        <v>64</v>
      </c>
    </row>
    <row r="806" spans="1:23" ht="21">
      <c r="A806" s="237">
        <v>24.48</v>
      </c>
      <c r="B806" s="168">
        <v>51</v>
      </c>
      <c r="C806" s="49"/>
      <c r="D806" s="238">
        <v>23.04</v>
      </c>
      <c r="E806" s="167">
        <v>27</v>
      </c>
      <c r="G806" s="228">
        <v>25.33</v>
      </c>
      <c r="H806" s="158">
        <v>64</v>
      </c>
      <c r="I806" s="159"/>
      <c r="J806" s="229">
        <v>20.190000000000001</v>
      </c>
      <c r="K806" s="160">
        <v>43</v>
      </c>
      <c r="M806" s="228">
        <v>27.53</v>
      </c>
      <c r="N806" s="158">
        <v>70</v>
      </c>
      <c r="O806" s="181"/>
      <c r="P806" s="229">
        <v>21.04</v>
      </c>
      <c r="Q806" s="160">
        <v>61</v>
      </c>
      <c r="S806" s="228">
        <v>24.23</v>
      </c>
      <c r="T806" s="158">
        <v>50</v>
      </c>
      <c r="U806" s="181"/>
      <c r="V806" s="229">
        <v>22.54</v>
      </c>
      <c r="W806" s="160">
        <v>64</v>
      </c>
    </row>
    <row r="807" spans="1:23" ht="21">
      <c r="A807" s="237">
        <v>24.49</v>
      </c>
      <c r="B807" s="168">
        <v>51</v>
      </c>
      <c r="C807" s="49"/>
      <c r="D807" s="238">
        <v>23.05</v>
      </c>
      <c r="E807" s="167">
        <v>27</v>
      </c>
      <c r="G807" s="228">
        <v>25.34</v>
      </c>
      <c r="H807" s="158">
        <v>64</v>
      </c>
      <c r="I807" s="159"/>
      <c r="J807" s="229">
        <v>20.2</v>
      </c>
      <c r="K807" s="160">
        <v>43</v>
      </c>
      <c r="M807" s="228">
        <v>27.54</v>
      </c>
      <c r="N807" s="158">
        <v>70</v>
      </c>
      <c r="O807" s="181"/>
      <c r="P807" s="229">
        <v>21.05</v>
      </c>
      <c r="Q807" s="160">
        <v>61</v>
      </c>
      <c r="S807" s="228">
        <v>24.24</v>
      </c>
      <c r="T807" s="158">
        <v>50</v>
      </c>
      <c r="U807" s="181"/>
      <c r="V807" s="229">
        <v>22.55</v>
      </c>
      <c r="W807" s="160">
        <v>64</v>
      </c>
    </row>
    <row r="808" spans="1:23" ht="21">
      <c r="A808" s="237">
        <v>24.5</v>
      </c>
      <c r="B808" s="168">
        <v>51</v>
      </c>
      <c r="C808" s="49"/>
      <c r="D808" s="238">
        <v>23.06</v>
      </c>
      <c r="E808" s="167">
        <v>27</v>
      </c>
      <c r="G808" s="228">
        <v>25.35</v>
      </c>
      <c r="H808" s="158">
        <v>64</v>
      </c>
      <c r="I808" s="159"/>
      <c r="J808" s="229">
        <v>20.21</v>
      </c>
      <c r="K808" s="160">
        <v>43</v>
      </c>
      <c r="M808" s="228">
        <v>27.55</v>
      </c>
      <c r="N808" s="158">
        <v>70</v>
      </c>
      <c r="O808" s="181"/>
      <c r="P808" s="229">
        <v>21.06</v>
      </c>
      <c r="Q808" s="160">
        <v>61</v>
      </c>
      <c r="S808" s="228">
        <v>24.25</v>
      </c>
      <c r="T808" s="158">
        <v>50</v>
      </c>
      <c r="U808" s="181"/>
      <c r="V808" s="229">
        <v>22.56</v>
      </c>
      <c r="W808" s="160">
        <v>64</v>
      </c>
    </row>
    <row r="809" spans="1:23" ht="21">
      <c r="A809" s="237">
        <v>24.51</v>
      </c>
      <c r="B809" s="168">
        <v>51</v>
      </c>
      <c r="C809" s="49"/>
      <c r="D809" s="238">
        <v>23.07</v>
      </c>
      <c r="E809" s="167">
        <v>27</v>
      </c>
      <c r="G809" s="228">
        <v>25.36</v>
      </c>
      <c r="H809" s="158">
        <v>64</v>
      </c>
      <c r="I809" s="159"/>
      <c r="J809" s="229">
        <v>20.22</v>
      </c>
      <c r="K809" s="160">
        <v>43</v>
      </c>
      <c r="M809" s="228">
        <v>27.56</v>
      </c>
      <c r="N809" s="158">
        <v>70</v>
      </c>
      <c r="O809" s="181"/>
      <c r="P809" s="229">
        <v>21.07</v>
      </c>
      <c r="Q809" s="160">
        <v>61</v>
      </c>
      <c r="S809" s="228">
        <v>24.26</v>
      </c>
      <c r="T809" s="158">
        <v>50</v>
      </c>
      <c r="U809" s="181"/>
      <c r="V809" s="229">
        <v>22.57</v>
      </c>
      <c r="W809" s="160">
        <v>64</v>
      </c>
    </row>
    <row r="810" spans="1:23" ht="21">
      <c r="A810" s="237">
        <v>24.52</v>
      </c>
      <c r="B810" s="168">
        <v>51</v>
      </c>
      <c r="C810" s="49"/>
      <c r="D810" s="238">
        <v>23.08</v>
      </c>
      <c r="E810" s="167">
        <v>27</v>
      </c>
      <c r="G810" s="228">
        <v>25.37</v>
      </c>
      <c r="H810" s="158">
        <v>64</v>
      </c>
      <c r="I810" s="159"/>
      <c r="J810" s="229">
        <v>20.23</v>
      </c>
      <c r="K810" s="160">
        <v>43</v>
      </c>
      <c r="M810" s="228">
        <v>27.57</v>
      </c>
      <c r="N810" s="158">
        <v>70</v>
      </c>
      <c r="O810" s="181"/>
      <c r="P810" s="229">
        <v>21.08</v>
      </c>
      <c r="Q810" s="160">
        <v>61</v>
      </c>
      <c r="S810" s="228">
        <v>24.27</v>
      </c>
      <c r="T810" s="158">
        <v>50</v>
      </c>
      <c r="U810" s="181"/>
      <c r="V810" s="229">
        <v>22.58</v>
      </c>
      <c r="W810" s="160">
        <v>64</v>
      </c>
    </row>
    <row r="811" spans="1:23" ht="21">
      <c r="A811" s="237">
        <v>24.53</v>
      </c>
      <c r="B811" s="168">
        <v>51</v>
      </c>
      <c r="C811" s="49"/>
      <c r="D811" s="238">
        <v>23.09</v>
      </c>
      <c r="E811" s="167">
        <v>27</v>
      </c>
      <c r="G811" s="228">
        <v>25.38</v>
      </c>
      <c r="H811" s="158">
        <v>64</v>
      </c>
      <c r="I811" s="159"/>
      <c r="J811" s="229">
        <v>20.239999999999998</v>
      </c>
      <c r="K811" s="160">
        <v>42</v>
      </c>
      <c r="M811" s="228">
        <v>27.58</v>
      </c>
      <c r="N811" s="158">
        <v>70</v>
      </c>
      <c r="O811" s="181"/>
      <c r="P811" s="229">
        <v>21.09</v>
      </c>
      <c r="Q811" s="160">
        <v>61</v>
      </c>
      <c r="S811" s="228">
        <v>24.28</v>
      </c>
      <c r="T811" s="158">
        <v>50</v>
      </c>
      <c r="U811" s="181"/>
      <c r="V811" s="229">
        <v>22.59</v>
      </c>
      <c r="W811" s="160">
        <v>64</v>
      </c>
    </row>
    <row r="812" spans="1:23" ht="21">
      <c r="A812" s="237">
        <v>24.54</v>
      </c>
      <c r="B812" s="168">
        <v>50</v>
      </c>
      <c r="C812" s="49"/>
      <c r="D812" s="238">
        <v>23.1</v>
      </c>
      <c r="E812" s="167">
        <v>27</v>
      </c>
      <c r="G812" s="228">
        <v>25.39</v>
      </c>
      <c r="H812" s="158">
        <v>64</v>
      </c>
      <c r="I812" s="159"/>
      <c r="J812" s="229">
        <v>20.25</v>
      </c>
      <c r="K812" s="160">
        <v>42</v>
      </c>
      <c r="M812" s="228">
        <v>27.59</v>
      </c>
      <c r="N812" s="158">
        <v>70</v>
      </c>
      <c r="O812" s="181"/>
      <c r="P812" s="229">
        <v>21.1</v>
      </c>
      <c r="Q812" s="160">
        <v>61</v>
      </c>
      <c r="S812" s="228">
        <v>24.29</v>
      </c>
      <c r="T812" s="158">
        <v>50</v>
      </c>
      <c r="U812" s="181"/>
      <c r="V812" s="229">
        <v>23</v>
      </c>
      <c r="W812" s="160">
        <v>64</v>
      </c>
    </row>
    <row r="813" spans="1:23" ht="21">
      <c r="A813" s="237">
        <v>24.55</v>
      </c>
      <c r="B813" s="168">
        <v>50</v>
      </c>
      <c r="C813" s="49"/>
      <c r="D813" s="238">
        <v>23.11</v>
      </c>
      <c r="E813" s="167">
        <v>26</v>
      </c>
      <c r="G813" s="228">
        <v>25.4</v>
      </c>
      <c r="H813" s="158">
        <v>64</v>
      </c>
      <c r="I813" s="159"/>
      <c r="J813" s="229">
        <v>20.260000000000002</v>
      </c>
      <c r="K813" s="160">
        <v>42</v>
      </c>
      <c r="M813" s="228">
        <v>28</v>
      </c>
      <c r="N813" s="158">
        <v>70</v>
      </c>
      <c r="O813" s="181"/>
      <c r="P813" s="229">
        <v>21.11</v>
      </c>
      <c r="Q813" s="160">
        <v>61</v>
      </c>
      <c r="S813" s="228">
        <v>24.3</v>
      </c>
      <c r="T813" s="158">
        <v>50</v>
      </c>
      <c r="U813" s="181"/>
      <c r="V813" s="229">
        <v>23.01</v>
      </c>
      <c r="W813" s="160">
        <v>63</v>
      </c>
    </row>
    <row r="814" spans="1:23" ht="21">
      <c r="A814" s="237">
        <v>24.56</v>
      </c>
      <c r="B814" s="168">
        <v>50</v>
      </c>
      <c r="C814" s="49"/>
      <c r="D814" s="238">
        <v>23.12</v>
      </c>
      <c r="E814" s="167">
        <v>26</v>
      </c>
      <c r="G814" s="228">
        <v>25.41</v>
      </c>
      <c r="H814" s="158">
        <v>64</v>
      </c>
      <c r="I814" s="159"/>
      <c r="J814" s="229">
        <v>20.27</v>
      </c>
      <c r="K814" s="160">
        <v>42</v>
      </c>
      <c r="M814" s="228">
        <v>28.01</v>
      </c>
      <c r="N814" s="158">
        <v>69</v>
      </c>
      <c r="O814" s="181"/>
      <c r="P814" s="229">
        <v>21.12</v>
      </c>
      <c r="Q814" s="160">
        <v>61</v>
      </c>
      <c r="S814" s="228">
        <v>24.31</v>
      </c>
      <c r="T814" s="158">
        <v>50</v>
      </c>
      <c r="U814" s="181"/>
      <c r="V814" s="229">
        <v>23.02</v>
      </c>
      <c r="W814" s="160">
        <v>63</v>
      </c>
    </row>
    <row r="815" spans="1:23" ht="21">
      <c r="A815" s="237">
        <v>24.57</v>
      </c>
      <c r="B815" s="168">
        <v>50</v>
      </c>
      <c r="C815" s="49"/>
      <c r="D815" s="238">
        <v>23.13</v>
      </c>
      <c r="E815" s="167">
        <v>26</v>
      </c>
      <c r="G815" s="228">
        <v>25.42</v>
      </c>
      <c r="H815" s="158">
        <v>64</v>
      </c>
      <c r="I815" s="159"/>
      <c r="J815" s="229">
        <v>20.28</v>
      </c>
      <c r="K815" s="160">
        <v>42</v>
      </c>
      <c r="M815" s="228">
        <v>28.02</v>
      </c>
      <c r="N815" s="158">
        <v>69</v>
      </c>
      <c r="O815" s="181"/>
      <c r="P815" s="229">
        <v>21.13</v>
      </c>
      <c r="Q815" s="160">
        <v>61</v>
      </c>
      <c r="S815" s="228">
        <v>24.32</v>
      </c>
      <c r="T815" s="158">
        <v>50</v>
      </c>
      <c r="U815" s="181"/>
      <c r="V815" s="229">
        <v>23.03</v>
      </c>
      <c r="W815" s="160">
        <v>63</v>
      </c>
    </row>
    <row r="816" spans="1:23" ht="21">
      <c r="A816" s="237">
        <v>24.58</v>
      </c>
      <c r="B816" s="168">
        <v>50</v>
      </c>
      <c r="C816" s="49"/>
      <c r="D816" s="238">
        <v>23.14</v>
      </c>
      <c r="E816" s="167">
        <v>26</v>
      </c>
      <c r="G816" s="228">
        <v>25.43</v>
      </c>
      <c r="H816" s="158">
        <v>64</v>
      </c>
      <c r="I816" s="159"/>
      <c r="J816" s="229">
        <v>20.29</v>
      </c>
      <c r="K816" s="160">
        <v>42</v>
      </c>
      <c r="M816" s="228">
        <v>28.03</v>
      </c>
      <c r="N816" s="158">
        <v>69</v>
      </c>
      <c r="O816" s="181"/>
      <c r="P816" s="229">
        <v>21.14</v>
      </c>
      <c r="Q816" s="160">
        <v>61</v>
      </c>
      <c r="S816" s="228">
        <v>24.33</v>
      </c>
      <c r="T816" s="158">
        <v>50</v>
      </c>
      <c r="U816" s="181"/>
      <c r="V816" s="229">
        <v>23.04</v>
      </c>
      <c r="W816" s="160">
        <v>63</v>
      </c>
    </row>
    <row r="817" spans="1:23" ht="21">
      <c r="A817" s="237">
        <v>24.59</v>
      </c>
      <c r="B817" s="168">
        <v>50</v>
      </c>
      <c r="C817" s="49"/>
      <c r="D817" s="238">
        <v>23.15</v>
      </c>
      <c r="E817" s="167">
        <v>26</v>
      </c>
      <c r="G817" s="228">
        <v>25.44</v>
      </c>
      <c r="H817" s="158">
        <v>64</v>
      </c>
      <c r="I817" s="159"/>
      <c r="J817" s="229">
        <v>20.3</v>
      </c>
      <c r="K817" s="160">
        <v>42</v>
      </c>
      <c r="M817" s="228">
        <v>28.04</v>
      </c>
      <c r="N817" s="158">
        <v>69</v>
      </c>
      <c r="O817" s="181"/>
      <c r="P817" s="229">
        <v>21.15</v>
      </c>
      <c r="Q817" s="160">
        <v>61</v>
      </c>
      <c r="S817" s="228">
        <v>24.34</v>
      </c>
      <c r="T817" s="158">
        <v>50</v>
      </c>
      <c r="U817" s="181"/>
      <c r="V817" s="229">
        <v>23.05</v>
      </c>
      <c r="W817" s="160">
        <v>63</v>
      </c>
    </row>
    <row r="818" spans="1:23" ht="21">
      <c r="A818" s="237">
        <v>25</v>
      </c>
      <c r="B818" s="168">
        <v>50</v>
      </c>
      <c r="C818" s="49"/>
      <c r="D818" s="238">
        <v>23.16</v>
      </c>
      <c r="E818" s="167">
        <v>26</v>
      </c>
      <c r="G818" s="228">
        <v>25.45</v>
      </c>
      <c r="H818" s="158">
        <v>64</v>
      </c>
      <c r="I818" s="159"/>
      <c r="J818" s="229">
        <v>20.309999999999999</v>
      </c>
      <c r="K818" s="160">
        <v>42</v>
      </c>
      <c r="M818" s="228">
        <v>28.05</v>
      </c>
      <c r="N818" s="158">
        <v>69</v>
      </c>
      <c r="O818" s="181"/>
      <c r="P818" s="229">
        <v>21.16</v>
      </c>
      <c r="Q818" s="160">
        <v>61</v>
      </c>
      <c r="S818" s="228">
        <v>24.35</v>
      </c>
      <c r="T818" s="158">
        <v>50</v>
      </c>
      <c r="U818" s="181"/>
      <c r="V818" s="229">
        <v>23.06</v>
      </c>
      <c r="W818" s="160">
        <v>63</v>
      </c>
    </row>
    <row r="819" spans="1:23" ht="21">
      <c r="A819" s="237">
        <v>25.01</v>
      </c>
      <c r="B819" s="168">
        <v>50</v>
      </c>
      <c r="C819" s="49"/>
      <c r="D819" s="238">
        <v>23.17</v>
      </c>
      <c r="E819" s="167">
        <v>26</v>
      </c>
      <c r="G819" s="228">
        <v>25.46</v>
      </c>
      <c r="H819" s="158">
        <v>64</v>
      </c>
      <c r="I819" s="159"/>
      <c r="J819" s="229">
        <v>20.32</v>
      </c>
      <c r="K819" s="160">
        <v>42</v>
      </c>
      <c r="M819" s="228">
        <v>28.06</v>
      </c>
      <c r="N819" s="158">
        <v>69</v>
      </c>
      <c r="O819" s="181"/>
      <c r="P819" s="229">
        <v>21.17</v>
      </c>
      <c r="Q819" s="160">
        <v>61</v>
      </c>
      <c r="S819" s="228">
        <v>24.36</v>
      </c>
      <c r="T819" s="158">
        <v>50</v>
      </c>
      <c r="U819" s="181"/>
      <c r="V819" s="229">
        <v>23.07</v>
      </c>
      <c r="W819" s="160">
        <v>63</v>
      </c>
    </row>
    <row r="820" spans="1:23" ht="21">
      <c r="A820" s="237">
        <v>25.02</v>
      </c>
      <c r="B820" s="168">
        <v>50</v>
      </c>
      <c r="C820" s="49"/>
      <c r="D820" s="238">
        <v>23.18</v>
      </c>
      <c r="E820" s="167">
        <v>26</v>
      </c>
      <c r="G820" s="228">
        <v>25.47</v>
      </c>
      <c r="H820" s="158">
        <v>64</v>
      </c>
      <c r="I820" s="159"/>
      <c r="J820" s="229">
        <v>20.329999999999998</v>
      </c>
      <c r="K820" s="160">
        <v>41</v>
      </c>
      <c r="M820" s="228">
        <v>28.07</v>
      </c>
      <c r="N820" s="158">
        <v>69</v>
      </c>
      <c r="O820" s="181"/>
      <c r="P820" s="229">
        <v>21.18</v>
      </c>
      <c r="Q820" s="160">
        <v>61</v>
      </c>
      <c r="S820" s="228">
        <v>24.37</v>
      </c>
      <c r="T820" s="158">
        <v>50</v>
      </c>
      <c r="U820" s="181"/>
      <c r="V820" s="229">
        <v>23.08</v>
      </c>
      <c r="W820" s="160">
        <v>63</v>
      </c>
    </row>
    <row r="821" spans="1:23" ht="21">
      <c r="A821" s="237">
        <v>25.03</v>
      </c>
      <c r="B821" s="168">
        <v>50</v>
      </c>
      <c r="C821" s="49"/>
      <c r="D821" s="238">
        <v>23.19</v>
      </c>
      <c r="E821" s="167">
        <v>26</v>
      </c>
      <c r="G821" s="228">
        <v>25.48</v>
      </c>
      <c r="H821" s="158">
        <v>64</v>
      </c>
      <c r="I821" s="159"/>
      <c r="J821" s="229">
        <v>20.34</v>
      </c>
      <c r="K821" s="160">
        <v>41</v>
      </c>
      <c r="M821" s="228">
        <v>28.08</v>
      </c>
      <c r="N821" s="158">
        <v>69</v>
      </c>
      <c r="O821" s="181"/>
      <c r="P821" s="229">
        <v>21.19</v>
      </c>
      <c r="Q821" s="160">
        <v>61</v>
      </c>
      <c r="S821" s="228">
        <v>24.38</v>
      </c>
      <c r="T821" s="158">
        <v>50</v>
      </c>
      <c r="U821" s="181"/>
      <c r="V821" s="229">
        <v>23.09</v>
      </c>
      <c r="W821" s="160">
        <v>63</v>
      </c>
    </row>
    <row r="822" spans="1:23" ht="21">
      <c r="A822" s="237">
        <v>25.04</v>
      </c>
      <c r="B822" s="168">
        <v>49</v>
      </c>
      <c r="C822" s="49"/>
      <c r="D822" s="238">
        <v>23.2</v>
      </c>
      <c r="E822" s="167">
        <v>26</v>
      </c>
      <c r="G822" s="228">
        <v>25.49</v>
      </c>
      <c r="H822" s="158">
        <v>64</v>
      </c>
      <c r="I822" s="159"/>
      <c r="J822" s="229">
        <v>20.350000000000001</v>
      </c>
      <c r="K822" s="160">
        <v>41</v>
      </c>
      <c r="M822" s="228">
        <v>28.09</v>
      </c>
      <c r="N822" s="158">
        <v>69</v>
      </c>
      <c r="O822" s="181"/>
      <c r="P822" s="229">
        <v>21.2</v>
      </c>
      <c r="Q822" s="160">
        <v>61</v>
      </c>
      <c r="S822" s="228">
        <v>24.39</v>
      </c>
      <c r="T822" s="158">
        <v>50</v>
      </c>
      <c r="U822" s="181"/>
      <c r="V822" s="229">
        <v>23.1</v>
      </c>
      <c r="W822" s="160">
        <v>63</v>
      </c>
    </row>
    <row r="823" spans="1:23" ht="21">
      <c r="A823" s="237">
        <v>25.05</v>
      </c>
      <c r="B823" s="168">
        <v>49</v>
      </c>
      <c r="C823" s="49"/>
      <c r="D823" s="238">
        <v>23.21</v>
      </c>
      <c r="E823" s="167">
        <v>25</v>
      </c>
      <c r="G823" s="228">
        <v>25.5</v>
      </c>
      <c r="H823" s="158">
        <v>64</v>
      </c>
      <c r="I823" s="159"/>
      <c r="J823" s="229">
        <v>20.36</v>
      </c>
      <c r="K823" s="160">
        <v>41</v>
      </c>
      <c r="M823" s="228">
        <v>28.1</v>
      </c>
      <c r="N823" s="158">
        <v>69</v>
      </c>
      <c r="O823" s="181"/>
      <c r="P823" s="229">
        <v>21.21</v>
      </c>
      <c r="Q823" s="160">
        <v>61</v>
      </c>
      <c r="S823" s="228">
        <v>24.4</v>
      </c>
      <c r="T823" s="158">
        <v>50</v>
      </c>
      <c r="U823" s="181"/>
      <c r="V823" s="229">
        <v>23.11</v>
      </c>
      <c r="W823" s="160">
        <v>63</v>
      </c>
    </row>
    <row r="824" spans="1:23" ht="21">
      <c r="A824" s="237">
        <v>25.06</v>
      </c>
      <c r="B824" s="168">
        <v>49</v>
      </c>
      <c r="C824" s="49"/>
      <c r="D824" s="238">
        <v>23.22</v>
      </c>
      <c r="E824" s="167">
        <v>25</v>
      </c>
      <c r="G824" s="228">
        <v>25.51</v>
      </c>
      <c r="H824" s="158">
        <v>64</v>
      </c>
      <c r="I824" s="159"/>
      <c r="J824" s="229">
        <v>20.37</v>
      </c>
      <c r="K824" s="160">
        <v>41</v>
      </c>
      <c r="M824" s="228">
        <v>28.11</v>
      </c>
      <c r="N824" s="158">
        <v>69</v>
      </c>
      <c r="O824" s="181"/>
      <c r="P824" s="229">
        <v>21.22</v>
      </c>
      <c r="Q824" s="160">
        <v>61</v>
      </c>
      <c r="S824" s="228">
        <v>24.41</v>
      </c>
      <c r="T824" s="158">
        <v>50</v>
      </c>
      <c r="U824" s="181"/>
      <c r="V824" s="229">
        <v>23.12</v>
      </c>
      <c r="W824" s="160">
        <v>63</v>
      </c>
    </row>
    <row r="825" spans="1:23" ht="21">
      <c r="A825" s="237">
        <v>25.07</v>
      </c>
      <c r="B825" s="168">
        <v>49</v>
      </c>
      <c r="C825" s="49"/>
      <c r="D825" s="238">
        <v>23.23</v>
      </c>
      <c r="E825" s="167">
        <v>25</v>
      </c>
      <c r="G825" s="228">
        <v>25.52</v>
      </c>
      <c r="H825" s="158">
        <v>64</v>
      </c>
      <c r="I825" s="159"/>
      <c r="J825" s="229">
        <v>20.38</v>
      </c>
      <c r="K825" s="160">
        <v>41</v>
      </c>
      <c r="M825" s="228">
        <v>28.12</v>
      </c>
      <c r="N825" s="158">
        <v>69</v>
      </c>
      <c r="O825" s="181"/>
      <c r="P825" s="229">
        <v>21.23</v>
      </c>
      <c r="Q825" s="160">
        <v>61</v>
      </c>
      <c r="S825" s="228">
        <v>24.42</v>
      </c>
      <c r="T825" s="158">
        <v>50</v>
      </c>
      <c r="U825" s="181"/>
      <c r="V825" s="229">
        <v>23.13</v>
      </c>
      <c r="W825" s="160">
        <v>63</v>
      </c>
    </row>
    <row r="826" spans="1:23" ht="21">
      <c r="A826" s="237">
        <v>25.08</v>
      </c>
      <c r="B826" s="168">
        <v>49</v>
      </c>
      <c r="C826" s="49"/>
      <c r="D826" s="238">
        <v>23.24</v>
      </c>
      <c r="E826" s="167">
        <v>25</v>
      </c>
      <c r="G826" s="228">
        <v>25.53</v>
      </c>
      <c r="H826" s="158">
        <v>64</v>
      </c>
      <c r="I826" s="159"/>
      <c r="J826" s="229">
        <v>20.39</v>
      </c>
      <c r="K826" s="160">
        <v>41</v>
      </c>
      <c r="M826" s="228">
        <v>28.13</v>
      </c>
      <c r="N826" s="158">
        <v>69</v>
      </c>
      <c r="O826" s="181"/>
      <c r="P826" s="229">
        <v>21.24</v>
      </c>
      <c r="Q826" s="160">
        <v>61</v>
      </c>
      <c r="S826" s="228">
        <v>24.43</v>
      </c>
      <c r="T826" s="158">
        <v>49</v>
      </c>
      <c r="U826" s="181"/>
      <c r="V826" s="229">
        <v>23.14</v>
      </c>
      <c r="W826" s="160">
        <v>63</v>
      </c>
    </row>
    <row r="827" spans="1:23" ht="21">
      <c r="A827" s="237">
        <v>25.09</v>
      </c>
      <c r="B827" s="168">
        <v>49</v>
      </c>
      <c r="C827" s="49"/>
      <c r="D827" s="238">
        <v>23.25</v>
      </c>
      <c r="E827" s="167">
        <v>25</v>
      </c>
      <c r="G827" s="228">
        <v>25.54</v>
      </c>
      <c r="H827" s="158">
        <v>64</v>
      </c>
      <c r="I827" s="159"/>
      <c r="J827" s="229">
        <v>20.399999999999999</v>
      </c>
      <c r="K827" s="160">
        <v>41</v>
      </c>
      <c r="M827" s="228">
        <v>28.14</v>
      </c>
      <c r="N827" s="158">
        <v>69</v>
      </c>
      <c r="O827" s="181"/>
      <c r="P827" s="229">
        <v>21.25</v>
      </c>
      <c r="Q827" s="160">
        <v>61</v>
      </c>
      <c r="S827" s="228">
        <v>24.44</v>
      </c>
      <c r="T827" s="158">
        <v>49</v>
      </c>
      <c r="U827" s="181"/>
      <c r="V827" s="229">
        <v>23.15</v>
      </c>
      <c r="W827" s="160">
        <v>63</v>
      </c>
    </row>
    <row r="828" spans="1:23" ht="21">
      <c r="A828" s="237">
        <v>25.1</v>
      </c>
      <c r="B828" s="168">
        <v>49</v>
      </c>
      <c r="C828" s="49"/>
      <c r="D828" s="238">
        <v>23.26</v>
      </c>
      <c r="E828" s="167">
        <v>25</v>
      </c>
      <c r="G828" s="228">
        <v>25.55</v>
      </c>
      <c r="H828" s="158">
        <v>64</v>
      </c>
      <c r="I828" s="159"/>
      <c r="J828" s="229">
        <v>20.41</v>
      </c>
      <c r="K828" s="160">
        <v>41</v>
      </c>
      <c r="M828" s="228">
        <v>28.15</v>
      </c>
      <c r="N828" s="158">
        <v>69</v>
      </c>
      <c r="O828" s="181"/>
      <c r="P828" s="229">
        <v>21.26</v>
      </c>
      <c r="Q828" s="160">
        <v>61</v>
      </c>
      <c r="S828" s="228">
        <v>24.45</v>
      </c>
      <c r="T828" s="158">
        <v>49</v>
      </c>
      <c r="U828" s="181"/>
      <c r="V828" s="229">
        <v>23.16</v>
      </c>
      <c r="W828" s="160">
        <v>63</v>
      </c>
    </row>
    <row r="829" spans="1:23" ht="21">
      <c r="A829" s="237">
        <v>25.11</v>
      </c>
      <c r="B829" s="168">
        <v>49</v>
      </c>
      <c r="C829" s="49"/>
      <c r="D829" s="238">
        <v>23.27</v>
      </c>
      <c r="E829" s="167">
        <v>25</v>
      </c>
      <c r="G829" s="228">
        <v>25.56</v>
      </c>
      <c r="H829" s="158">
        <v>63</v>
      </c>
      <c r="I829" s="159"/>
      <c r="J829" s="229">
        <v>20.420000000000002</v>
      </c>
      <c r="K829" s="160">
        <v>40</v>
      </c>
      <c r="M829" s="228">
        <v>28.16</v>
      </c>
      <c r="N829" s="158">
        <v>69</v>
      </c>
      <c r="O829" s="181"/>
      <c r="P829" s="229">
        <v>21.27</v>
      </c>
      <c r="Q829" s="160">
        <v>61</v>
      </c>
      <c r="S829" s="228">
        <v>24.46</v>
      </c>
      <c r="T829" s="158">
        <v>49</v>
      </c>
      <c r="U829" s="181"/>
      <c r="V829" s="229">
        <v>23.17</v>
      </c>
      <c r="W829" s="160">
        <v>63</v>
      </c>
    </row>
    <row r="830" spans="1:23" ht="21">
      <c r="A830" s="237">
        <v>25.12</v>
      </c>
      <c r="B830" s="168">
        <v>49</v>
      </c>
      <c r="C830" s="49"/>
      <c r="D830" s="238">
        <v>23.28</v>
      </c>
      <c r="E830" s="167">
        <v>25</v>
      </c>
      <c r="G830" s="228">
        <v>25.57</v>
      </c>
      <c r="H830" s="158">
        <v>63</v>
      </c>
      <c r="I830" s="159"/>
      <c r="J830" s="229">
        <v>20.43</v>
      </c>
      <c r="K830" s="160">
        <v>40</v>
      </c>
      <c r="M830" s="228">
        <v>28.17</v>
      </c>
      <c r="N830" s="158">
        <v>69</v>
      </c>
      <c r="O830" s="181"/>
      <c r="P830" s="229">
        <v>21.28</v>
      </c>
      <c r="Q830" s="160">
        <v>61</v>
      </c>
      <c r="S830" s="228">
        <v>24.47</v>
      </c>
      <c r="T830" s="158">
        <v>49</v>
      </c>
      <c r="U830" s="181"/>
      <c r="V830" s="229">
        <v>23.18</v>
      </c>
      <c r="W830" s="160">
        <v>63</v>
      </c>
    </row>
    <row r="831" spans="1:23" ht="21">
      <c r="A831" s="237">
        <v>25.13</v>
      </c>
      <c r="B831" s="168">
        <v>49</v>
      </c>
      <c r="C831" s="49"/>
      <c r="D831" s="238">
        <v>23.29</v>
      </c>
      <c r="E831" s="167">
        <v>25</v>
      </c>
      <c r="G831" s="228">
        <v>25.58</v>
      </c>
      <c r="H831" s="158">
        <v>63</v>
      </c>
      <c r="I831" s="159"/>
      <c r="J831" s="229">
        <v>20.440000000000001</v>
      </c>
      <c r="K831" s="160">
        <v>40</v>
      </c>
      <c r="M831" s="228">
        <v>28.18</v>
      </c>
      <c r="N831" s="158">
        <v>69</v>
      </c>
      <c r="O831" s="181"/>
      <c r="P831" s="229">
        <v>21.29</v>
      </c>
      <c r="Q831" s="160">
        <v>60</v>
      </c>
      <c r="S831" s="228">
        <v>24.48</v>
      </c>
      <c r="T831" s="158">
        <v>49</v>
      </c>
      <c r="U831" s="181"/>
      <c r="V831" s="229">
        <v>23.19</v>
      </c>
      <c r="W831" s="160">
        <v>63</v>
      </c>
    </row>
    <row r="832" spans="1:23" ht="21">
      <c r="A832" s="237">
        <v>25.14</v>
      </c>
      <c r="B832" s="168">
        <v>49</v>
      </c>
      <c r="C832" s="49"/>
      <c r="D832" s="238">
        <v>23.3</v>
      </c>
      <c r="E832" s="167">
        <v>25</v>
      </c>
      <c r="G832" s="228">
        <v>25.59</v>
      </c>
      <c r="H832" s="158">
        <v>63</v>
      </c>
      <c r="I832" s="159"/>
      <c r="J832" s="229">
        <v>20.45</v>
      </c>
      <c r="K832" s="160">
        <v>40</v>
      </c>
      <c r="M832" s="228">
        <v>28.19</v>
      </c>
      <c r="N832" s="158">
        <v>69</v>
      </c>
      <c r="O832" s="181"/>
      <c r="P832" s="229">
        <v>21.3</v>
      </c>
      <c r="Q832" s="160">
        <v>60</v>
      </c>
      <c r="S832" s="228">
        <v>24.49</v>
      </c>
      <c r="T832" s="158">
        <v>49</v>
      </c>
      <c r="U832" s="181"/>
      <c r="V832" s="229">
        <v>23.2</v>
      </c>
      <c r="W832" s="160">
        <v>63</v>
      </c>
    </row>
    <row r="833" spans="1:23" ht="21">
      <c r="A833" s="237">
        <v>25.15</v>
      </c>
      <c r="B833" s="168">
        <v>48</v>
      </c>
      <c r="C833" s="49"/>
      <c r="D833" s="238">
        <v>23.31</v>
      </c>
      <c r="E833" s="167">
        <v>24</v>
      </c>
      <c r="G833" s="228">
        <v>26</v>
      </c>
      <c r="H833" s="158">
        <v>63</v>
      </c>
      <c r="I833" s="159"/>
      <c r="J833" s="229">
        <v>20.46</v>
      </c>
      <c r="K833" s="160">
        <v>40</v>
      </c>
      <c r="M833" s="228">
        <v>28.2</v>
      </c>
      <c r="N833" s="158">
        <v>69</v>
      </c>
      <c r="O833" s="181"/>
      <c r="P833" s="229">
        <v>21.31</v>
      </c>
      <c r="Q833" s="160">
        <v>60</v>
      </c>
      <c r="S833" s="228">
        <v>24.5</v>
      </c>
      <c r="T833" s="158">
        <v>49</v>
      </c>
      <c r="U833" s="181"/>
      <c r="V833" s="229">
        <v>23.21</v>
      </c>
      <c r="W833" s="160">
        <v>63</v>
      </c>
    </row>
    <row r="834" spans="1:23" ht="21">
      <c r="A834" s="237">
        <v>25.16</v>
      </c>
      <c r="B834" s="168">
        <v>48</v>
      </c>
      <c r="C834" s="49"/>
      <c r="D834" s="238">
        <v>23.32</v>
      </c>
      <c r="E834" s="167">
        <v>24</v>
      </c>
      <c r="G834" s="228">
        <v>26.01</v>
      </c>
      <c r="H834" s="158">
        <v>63</v>
      </c>
      <c r="I834" s="159"/>
      <c r="J834" s="229">
        <v>20.47</v>
      </c>
      <c r="K834" s="160">
        <v>40</v>
      </c>
      <c r="M834" s="228">
        <v>28.21</v>
      </c>
      <c r="N834" s="158">
        <v>69</v>
      </c>
      <c r="O834" s="181"/>
      <c r="P834" s="229">
        <v>21.32</v>
      </c>
      <c r="Q834" s="160">
        <v>60</v>
      </c>
      <c r="S834" s="228">
        <v>24.51</v>
      </c>
      <c r="T834" s="158">
        <v>49</v>
      </c>
      <c r="U834" s="181"/>
      <c r="V834" s="229">
        <v>23.22</v>
      </c>
      <c r="W834" s="160">
        <v>63</v>
      </c>
    </row>
    <row r="835" spans="1:23" ht="21">
      <c r="A835" s="237">
        <v>25.17</v>
      </c>
      <c r="B835" s="168">
        <v>48</v>
      </c>
      <c r="C835" s="49"/>
      <c r="D835" s="238">
        <v>23.33</v>
      </c>
      <c r="E835" s="167">
        <v>23</v>
      </c>
      <c r="G835" s="228">
        <v>26.02</v>
      </c>
      <c r="H835" s="158">
        <v>63</v>
      </c>
      <c r="I835" s="159"/>
      <c r="J835" s="229">
        <v>20.48</v>
      </c>
      <c r="K835" s="160">
        <v>40</v>
      </c>
      <c r="M835" s="228">
        <v>28.22</v>
      </c>
      <c r="N835" s="158">
        <v>69</v>
      </c>
      <c r="O835" s="181"/>
      <c r="P835" s="229">
        <v>21.33</v>
      </c>
      <c r="Q835" s="160">
        <v>60</v>
      </c>
      <c r="S835" s="228">
        <v>24.52</v>
      </c>
      <c r="T835" s="158">
        <v>49</v>
      </c>
      <c r="U835" s="181"/>
      <c r="V835" s="229">
        <v>23.23</v>
      </c>
      <c r="W835" s="160">
        <v>63</v>
      </c>
    </row>
    <row r="836" spans="1:23" ht="21">
      <c r="A836" s="237">
        <v>25.18</v>
      </c>
      <c r="B836" s="168">
        <v>48</v>
      </c>
      <c r="C836" s="49"/>
      <c r="D836" s="238">
        <v>23.34</v>
      </c>
      <c r="E836" s="167">
        <v>23</v>
      </c>
      <c r="G836" s="228">
        <v>26.03</v>
      </c>
      <c r="H836" s="158">
        <v>63</v>
      </c>
      <c r="I836" s="159"/>
      <c r="J836" s="229">
        <v>20.49</v>
      </c>
      <c r="K836" s="160">
        <v>40</v>
      </c>
      <c r="M836" s="228">
        <v>28.23</v>
      </c>
      <c r="N836" s="158">
        <v>69</v>
      </c>
      <c r="O836" s="181"/>
      <c r="P836" s="229">
        <v>21.34</v>
      </c>
      <c r="Q836" s="160">
        <v>60</v>
      </c>
      <c r="S836" s="228">
        <v>24.53</v>
      </c>
      <c r="T836" s="158">
        <v>49</v>
      </c>
      <c r="U836" s="181"/>
      <c r="V836" s="229">
        <v>23.24</v>
      </c>
      <c r="W836" s="160">
        <v>63</v>
      </c>
    </row>
    <row r="837" spans="1:23" ht="21">
      <c r="A837" s="237">
        <v>25.19</v>
      </c>
      <c r="B837" s="168">
        <v>48</v>
      </c>
      <c r="C837" s="49"/>
      <c r="D837" s="238">
        <v>23.35</v>
      </c>
      <c r="E837" s="167">
        <v>22</v>
      </c>
      <c r="G837" s="228">
        <v>26.04</v>
      </c>
      <c r="H837" s="158">
        <v>63</v>
      </c>
      <c r="I837" s="159"/>
      <c r="J837" s="229">
        <v>20.5</v>
      </c>
      <c r="K837" s="160">
        <v>40</v>
      </c>
      <c r="M837" s="228">
        <v>28.24</v>
      </c>
      <c r="N837" s="158">
        <v>69</v>
      </c>
      <c r="O837" s="181"/>
      <c r="P837" s="229">
        <v>21.35</v>
      </c>
      <c r="Q837" s="160">
        <v>60</v>
      </c>
      <c r="S837" s="228">
        <v>24.54</v>
      </c>
      <c r="T837" s="158">
        <v>49</v>
      </c>
      <c r="U837" s="181"/>
      <c r="V837" s="229">
        <v>23.25</v>
      </c>
      <c r="W837" s="160">
        <v>63</v>
      </c>
    </row>
    <row r="838" spans="1:23" ht="21">
      <c r="A838" s="237">
        <v>25.2</v>
      </c>
      <c r="B838" s="168">
        <v>48</v>
      </c>
      <c r="C838" s="49"/>
      <c r="D838" s="238">
        <v>23.36</v>
      </c>
      <c r="E838" s="167">
        <v>22</v>
      </c>
      <c r="G838" s="228">
        <v>26.05</v>
      </c>
      <c r="H838" s="158">
        <v>63</v>
      </c>
      <c r="I838" s="159"/>
      <c r="J838" s="229">
        <v>20.51</v>
      </c>
      <c r="K838" s="160">
        <v>39</v>
      </c>
      <c r="M838" s="228">
        <v>28.25</v>
      </c>
      <c r="N838" s="158">
        <v>69</v>
      </c>
      <c r="O838" s="181"/>
      <c r="P838" s="229">
        <v>21.36</v>
      </c>
      <c r="Q838" s="160">
        <v>60</v>
      </c>
      <c r="S838" s="228">
        <v>24.55</v>
      </c>
      <c r="T838" s="158">
        <v>49</v>
      </c>
      <c r="U838" s="181"/>
      <c r="V838" s="229">
        <v>23.26</v>
      </c>
      <c r="W838" s="160">
        <v>63</v>
      </c>
    </row>
    <row r="839" spans="1:23" ht="21">
      <c r="A839" s="237">
        <v>25.21</v>
      </c>
      <c r="B839" s="168">
        <v>48</v>
      </c>
      <c r="C839" s="49"/>
      <c r="D839" s="238">
        <v>23.37</v>
      </c>
      <c r="E839" s="167">
        <v>21</v>
      </c>
      <c r="G839" s="228">
        <v>26.06</v>
      </c>
      <c r="H839" s="158">
        <v>63</v>
      </c>
      <c r="I839" s="159"/>
      <c r="J839" s="229">
        <v>20.52</v>
      </c>
      <c r="K839" s="160">
        <v>39</v>
      </c>
      <c r="M839" s="228">
        <v>28.26</v>
      </c>
      <c r="N839" s="158">
        <v>69</v>
      </c>
      <c r="O839" s="181"/>
      <c r="P839" s="229">
        <v>21.37</v>
      </c>
      <c r="Q839" s="160">
        <v>60</v>
      </c>
      <c r="S839" s="228">
        <v>24.56</v>
      </c>
      <c r="T839" s="158">
        <v>49</v>
      </c>
      <c r="U839" s="181"/>
      <c r="V839" s="229">
        <v>23.27</v>
      </c>
      <c r="W839" s="160">
        <v>63</v>
      </c>
    </row>
    <row r="840" spans="1:23" ht="21">
      <c r="A840" s="237">
        <v>25.22</v>
      </c>
      <c r="B840" s="168">
        <v>48</v>
      </c>
      <c r="C840" s="49"/>
      <c r="D840" s="238">
        <v>23.38</v>
      </c>
      <c r="E840" s="167">
        <v>21</v>
      </c>
      <c r="G840" s="228">
        <v>26.07</v>
      </c>
      <c r="H840" s="158">
        <v>63</v>
      </c>
      <c r="I840" s="159"/>
      <c r="J840" s="229">
        <v>20.53</v>
      </c>
      <c r="K840" s="160">
        <v>39</v>
      </c>
      <c r="M840" s="228">
        <v>28.27</v>
      </c>
      <c r="N840" s="158">
        <v>69</v>
      </c>
      <c r="O840" s="181"/>
      <c r="P840" s="229">
        <v>21.38</v>
      </c>
      <c r="Q840" s="160">
        <v>60</v>
      </c>
      <c r="S840" s="228">
        <v>24.57</v>
      </c>
      <c r="T840" s="158">
        <v>49</v>
      </c>
      <c r="U840" s="181"/>
      <c r="V840" s="229">
        <v>23.28</v>
      </c>
      <c r="W840" s="160">
        <v>63</v>
      </c>
    </row>
    <row r="841" spans="1:23" ht="21">
      <c r="A841" s="237">
        <v>25.23</v>
      </c>
      <c r="B841" s="168">
        <v>48</v>
      </c>
      <c r="C841" s="49"/>
      <c r="D841" s="238">
        <v>23.39</v>
      </c>
      <c r="E841" s="167">
        <v>20</v>
      </c>
      <c r="G841" s="228">
        <v>26.08</v>
      </c>
      <c r="H841" s="158">
        <v>63</v>
      </c>
      <c r="I841" s="159"/>
      <c r="J841" s="229">
        <v>20.54</v>
      </c>
      <c r="K841" s="160">
        <v>39</v>
      </c>
      <c r="M841" s="228">
        <v>28.28</v>
      </c>
      <c r="N841" s="158">
        <v>69</v>
      </c>
      <c r="O841" s="181"/>
      <c r="P841" s="229">
        <v>21.39</v>
      </c>
      <c r="Q841" s="160">
        <v>60</v>
      </c>
      <c r="S841" s="228">
        <v>24.58</v>
      </c>
      <c r="T841" s="158">
        <v>49</v>
      </c>
      <c r="U841" s="181"/>
      <c r="V841" s="229">
        <v>23.29</v>
      </c>
      <c r="W841" s="160">
        <v>63</v>
      </c>
    </row>
    <row r="842" spans="1:23" ht="21">
      <c r="A842" s="237">
        <v>25.24</v>
      </c>
      <c r="B842" s="168">
        <v>48</v>
      </c>
      <c r="C842" s="49"/>
      <c r="D842" s="238">
        <v>23.4</v>
      </c>
      <c r="E842" s="167">
        <v>20</v>
      </c>
      <c r="G842" s="228">
        <v>26.09</v>
      </c>
      <c r="H842" s="158">
        <v>63</v>
      </c>
      <c r="I842" s="159"/>
      <c r="J842" s="229">
        <v>20.55</v>
      </c>
      <c r="K842" s="160">
        <v>39</v>
      </c>
      <c r="M842" s="228">
        <v>28.29</v>
      </c>
      <c r="N842" s="158">
        <v>69</v>
      </c>
      <c r="O842" s="181"/>
      <c r="P842" s="229">
        <v>21.4</v>
      </c>
      <c r="Q842" s="160">
        <v>60</v>
      </c>
      <c r="S842" s="228">
        <v>24.59</v>
      </c>
      <c r="T842" s="158">
        <v>49</v>
      </c>
      <c r="U842" s="181"/>
      <c r="V842" s="229">
        <v>23.3</v>
      </c>
      <c r="W842" s="160">
        <v>63</v>
      </c>
    </row>
    <row r="843" spans="1:23" ht="21">
      <c r="A843" s="237">
        <v>25.25</v>
      </c>
      <c r="B843" s="168">
        <v>48</v>
      </c>
      <c r="C843" s="49"/>
      <c r="D843" s="238">
        <v>23.41</v>
      </c>
      <c r="E843" s="167">
        <v>19</v>
      </c>
      <c r="G843" s="228">
        <v>26.1</v>
      </c>
      <c r="H843" s="158">
        <v>63</v>
      </c>
      <c r="I843" s="159"/>
      <c r="J843" s="229">
        <v>20.56</v>
      </c>
      <c r="K843" s="160">
        <v>38</v>
      </c>
      <c r="M843" s="228">
        <v>28.3</v>
      </c>
      <c r="N843" s="158">
        <v>69</v>
      </c>
      <c r="O843" s="181"/>
      <c r="P843" s="229">
        <v>21.41</v>
      </c>
      <c r="Q843" s="160">
        <v>60</v>
      </c>
      <c r="S843" s="228">
        <v>25</v>
      </c>
      <c r="T843" s="158">
        <v>49</v>
      </c>
      <c r="U843" s="181"/>
      <c r="V843" s="229">
        <v>23.31</v>
      </c>
      <c r="W843" s="160">
        <v>62</v>
      </c>
    </row>
    <row r="844" spans="1:23" ht="21">
      <c r="A844" s="237">
        <v>25.26</v>
      </c>
      <c r="B844" s="168">
        <v>47</v>
      </c>
      <c r="C844" s="49"/>
      <c r="D844" s="238">
        <v>23.42</v>
      </c>
      <c r="E844" s="167">
        <v>19</v>
      </c>
      <c r="G844" s="228">
        <v>26.11</v>
      </c>
      <c r="H844" s="158">
        <v>63</v>
      </c>
      <c r="I844" s="159"/>
      <c r="J844" s="229">
        <v>20.57</v>
      </c>
      <c r="K844" s="160">
        <v>38</v>
      </c>
      <c r="M844" s="228">
        <v>28.31</v>
      </c>
      <c r="N844" s="158">
        <v>69</v>
      </c>
      <c r="O844" s="181"/>
      <c r="P844" s="229">
        <v>21.42</v>
      </c>
      <c r="Q844" s="160">
        <v>60</v>
      </c>
      <c r="S844" s="228">
        <v>25.01</v>
      </c>
      <c r="T844" s="158">
        <v>49</v>
      </c>
      <c r="U844" s="181"/>
      <c r="V844" s="229">
        <v>23.32</v>
      </c>
      <c r="W844" s="160">
        <v>62</v>
      </c>
    </row>
    <row r="845" spans="1:23" ht="21">
      <c r="A845" s="237">
        <v>25.27</v>
      </c>
      <c r="B845" s="168">
        <v>47</v>
      </c>
      <c r="C845" s="49"/>
      <c r="D845" s="238">
        <v>23.43</v>
      </c>
      <c r="E845" s="167">
        <v>18</v>
      </c>
      <c r="G845" s="228">
        <v>26.12</v>
      </c>
      <c r="H845" s="158">
        <v>63</v>
      </c>
      <c r="I845" s="159"/>
      <c r="J845" s="229">
        <v>20.58</v>
      </c>
      <c r="K845" s="160">
        <v>38</v>
      </c>
      <c r="M845" s="228">
        <v>28.32</v>
      </c>
      <c r="N845" s="158">
        <v>69</v>
      </c>
      <c r="O845" s="181"/>
      <c r="P845" s="229">
        <v>21.43</v>
      </c>
      <c r="Q845" s="160">
        <v>60</v>
      </c>
      <c r="S845" s="228">
        <v>25.02</v>
      </c>
      <c r="T845" s="158">
        <v>49</v>
      </c>
      <c r="U845" s="181"/>
      <c r="V845" s="229">
        <v>23.33</v>
      </c>
      <c r="W845" s="160">
        <v>62</v>
      </c>
    </row>
    <row r="846" spans="1:23" ht="21">
      <c r="A846" s="237">
        <v>25.28</v>
      </c>
      <c r="B846" s="168">
        <v>47</v>
      </c>
      <c r="C846" s="49"/>
      <c r="D846" s="238">
        <v>23.44</v>
      </c>
      <c r="E846" s="167">
        <v>18</v>
      </c>
      <c r="G846" s="228">
        <v>26.13</v>
      </c>
      <c r="H846" s="158">
        <v>63</v>
      </c>
      <c r="I846" s="159"/>
      <c r="J846" s="229">
        <v>20.59</v>
      </c>
      <c r="K846" s="160">
        <v>38</v>
      </c>
      <c r="M846" s="228">
        <v>28.33</v>
      </c>
      <c r="N846" s="158">
        <v>69</v>
      </c>
      <c r="O846" s="181"/>
      <c r="P846" s="229">
        <v>21.44</v>
      </c>
      <c r="Q846" s="160">
        <v>60</v>
      </c>
      <c r="S846" s="228">
        <v>25.03</v>
      </c>
      <c r="T846" s="158">
        <v>49</v>
      </c>
      <c r="U846" s="181"/>
      <c r="V846" s="229">
        <v>23.34</v>
      </c>
      <c r="W846" s="160">
        <v>62</v>
      </c>
    </row>
    <row r="847" spans="1:23" ht="21">
      <c r="A847" s="237">
        <v>25.29</v>
      </c>
      <c r="B847" s="168">
        <v>47</v>
      </c>
      <c r="C847" s="49"/>
      <c r="D847" s="238">
        <v>23.45</v>
      </c>
      <c r="E847" s="167">
        <v>17</v>
      </c>
      <c r="G847" s="228">
        <v>26.14</v>
      </c>
      <c r="H847" s="158">
        <v>63</v>
      </c>
      <c r="I847" s="159"/>
      <c r="J847" s="229">
        <v>21</v>
      </c>
      <c r="K847" s="160">
        <v>38</v>
      </c>
      <c r="M847" s="228">
        <v>28.34</v>
      </c>
      <c r="N847" s="158">
        <v>69</v>
      </c>
      <c r="O847" s="181"/>
      <c r="P847" s="229">
        <v>21.45</v>
      </c>
      <c r="Q847" s="160">
        <v>60</v>
      </c>
      <c r="S847" s="228">
        <v>25.04</v>
      </c>
      <c r="T847" s="158">
        <v>49</v>
      </c>
      <c r="U847" s="181"/>
      <c r="V847" s="229">
        <v>23.35</v>
      </c>
      <c r="W847" s="160">
        <v>62</v>
      </c>
    </row>
    <row r="848" spans="1:23" ht="21">
      <c r="A848" s="237">
        <v>25.3</v>
      </c>
      <c r="B848" s="168">
        <v>47</v>
      </c>
      <c r="C848" s="49"/>
      <c r="D848" s="238">
        <v>23.46</v>
      </c>
      <c r="E848" s="167">
        <v>17</v>
      </c>
      <c r="G848" s="228">
        <v>26.15</v>
      </c>
      <c r="H848" s="158">
        <v>63</v>
      </c>
      <c r="I848" s="159"/>
      <c r="J848" s="229">
        <v>21.01</v>
      </c>
      <c r="K848" s="160">
        <v>37</v>
      </c>
      <c r="M848" s="228">
        <v>28.35</v>
      </c>
      <c r="N848" s="158">
        <v>69</v>
      </c>
      <c r="O848" s="181"/>
      <c r="P848" s="229">
        <v>21.46</v>
      </c>
      <c r="Q848" s="160">
        <v>60</v>
      </c>
      <c r="S848" s="228">
        <v>25.05</v>
      </c>
      <c r="T848" s="158">
        <v>48</v>
      </c>
      <c r="U848" s="181"/>
      <c r="V848" s="229">
        <v>23.36</v>
      </c>
      <c r="W848" s="160">
        <v>62</v>
      </c>
    </row>
    <row r="849" spans="1:23" ht="21">
      <c r="A849" s="237">
        <v>25.31</v>
      </c>
      <c r="B849" s="168">
        <v>47</v>
      </c>
      <c r="C849" s="49"/>
      <c r="D849" s="238">
        <v>23.47</v>
      </c>
      <c r="E849" s="167">
        <v>16</v>
      </c>
      <c r="G849" s="228">
        <v>26.16</v>
      </c>
      <c r="H849" s="158">
        <v>63</v>
      </c>
      <c r="I849" s="159"/>
      <c r="J849" s="229">
        <v>21.02</v>
      </c>
      <c r="K849" s="160">
        <v>37</v>
      </c>
      <c r="M849" s="228">
        <v>28.36</v>
      </c>
      <c r="N849" s="158">
        <v>68</v>
      </c>
      <c r="O849" s="181"/>
      <c r="P849" s="229">
        <v>21.47</v>
      </c>
      <c r="Q849" s="160">
        <v>60</v>
      </c>
      <c r="S849" s="228">
        <v>25.06</v>
      </c>
      <c r="T849" s="158">
        <v>48</v>
      </c>
      <c r="U849" s="181"/>
      <c r="V849" s="229">
        <v>23.37</v>
      </c>
      <c r="W849" s="160">
        <v>62</v>
      </c>
    </row>
    <row r="850" spans="1:23" ht="21">
      <c r="A850" s="237">
        <v>25.32</v>
      </c>
      <c r="B850" s="168">
        <v>47</v>
      </c>
      <c r="C850" s="49"/>
      <c r="D850" s="238">
        <v>23.48</v>
      </c>
      <c r="E850" s="167">
        <v>16</v>
      </c>
      <c r="G850" s="228">
        <v>26.17</v>
      </c>
      <c r="H850" s="158">
        <v>63</v>
      </c>
      <c r="I850" s="159"/>
      <c r="J850" s="229">
        <v>21.03</v>
      </c>
      <c r="K850" s="160">
        <v>37</v>
      </c>
      <c r="M850" s="228">
        <v>28.37</v>
      </c>
      <c r="N850" s="158">
        <v>68</v>
      </c>
      <c r="O850" s="181"/>
      <c r="P850" s="229">
        <v>21.48</v>
      </c>
      <c r="Q850" s="160">
        <v>60</v>
      </c>
      <c r="S850" s="228">
        <v>25.07</v>
      </c>
      <c r="T850" s="158">
        <v>48</v>
      </c>
      <c r="U850" s="181"/>
      <c r="V850" s="229">
        <v>23.38</v>
      </c>
      <c r="W850" s="160">
        <v>62</v>
      </c>
    </row>
    <row r="851" spans="1:23" ht="21">
      <c r="A851" s="237">
        <v>25.33</v>
      </c>
      <c r="B851" s="168">
        <v>47</v>
      </c>
      <c r="C851" s="49"/>
      <c r="D851" s="238">
        <v>23.49</v>
      </c>
      <c r="E851" s="167">
        <v>15</v>
      </c>
      <c r="G851" s="228">
        <v>26.18</v>
      </c>
      <c r="H851" s="158">
        <v>63</v>
      </c>
      <c r="I851" s="159"/>
      <c r="J851" s="229">
        <v>21.04</v>
      </c>
      <c r="K851" s="160">
        <v>37</v>
      </c>
      <c r="M851" s="228">
        <v>28.38</v>
      </c>
      <c r="N851" s="158">
        <v>68</v>
      </c>
      <c r="O851" s="181"/>
      <c r="P851" s="229">
        <v>21.49</v>
      </c>
      <c r="Q851" s="160">
        <v>60</v>
      </c>
      <c r="S851" s="228">
        <v>25.08</v>
      </c>
      <c r="T851" s="158">
        <v>48</v>
      </c>
      <c r="U851" s="181"/>
      <c r="V851" s="229">
        <v>23.39</v>
      </c>
      <c r="W851" s="160">
        <v>62</v>
      </c>
    </row>
    <row r="852" spans="1:23" ht="21">
      <c r="A852" s="237">
        <v>25.34</v>
      </c>
      <c r="B852" s="168">
        <v>47</v>
      </c>
      <c r="C852" s="49"/>
      <c r="D852" s="238">
        <v>23.5</v>
      </c>
      <c r="E852" s="167">
        <v>15</v>
      </c>
      <c r="G852" s="228">
        <v>26.19</v>
      </c>
      <c r="H852" s="158">
        <v>63</v>
      </c>
      <c r="I852" s="159"/>
      <c r="J852" s="229">
        <v>21.05</v>
      </c>
      <c r="K852" s="160">
        <v>37</v>
      </c>
      <c r="M852" s="228">
        <v>28.39</v>
      </c>
      <c r="N852" s="158">
        <v>68</v>
      </c>
      <c r="O852" s="181"/>
      <c r="P852" s="229">
        <v>21.5</v>
      </c>
      <c r="Q852" s="160">
        <v>60</v>
      </c>
      <c r="S852" s="228">
        <v>25.09</v>
      </c>
      <c r="T852" s="158">
        <v>48</v>
      </c>
      <c r="U852" s="181"/>
      <c r="V852" s="229">
        <v>23.4</v>
      </c>
      <c r="W852" s="160">
        <v>62</v>
      </c>
    </row>
    <row r="853" spans="1:23" ht="21">
      <c r="A853" s="237">
        <v>25.35</v>
      </c>
      <c r="B853" s="168">
        <v>47</v>
      </c>
      <c r="C853" s="49"/>
      <c r="D853" s="238">
        <v>23.51</v>
      </c>
      <c r="E853" s="167">
        <v>14</v>
      </c>
      <c r="G853" s="228">
        <v>26.2</v>
      </c>
      <c r="H853" s="158">
        <v>63</v>
      </c>
      <c r="I853" s="159"/>
      <c r="J853" s="229">
        <v>21.06</v>
      </c>
      <c r="K853" s="160">
        <v>36</v>
      </c>
      <c r="M853" s="228">
        <v>28.4</v>
      </c>
      <c r="N853" s="158">
        <v>68</v>
      </c>
      <c r="O853" s="181"/>
      <c r="P853" s="229">
        <v>21.51</v>
      </c>
      <c r="Q853" s="160">
        <v>60</v>
      </c>
      <c r="S853" s="228">
        <v>25.1</v>
      </c>
      <c r="T853" s="158">
        <v>48</v>
      </c>
      <c r="U853" s="181"/>
      <c r="V853" s="229">
        <v>23.41</v>
      </c>
      <c r="W853" s="160">
        <v>62</v>
      </c>
    </row>
    <row r="854" spans="1:23" ht="21">
      <c r="A854" s="237">
        <v>25.36</v>
      </c>
      <c r="B854" s="168">
        <v>47</v>
      </c>
      <c r="C854" s="49"/>
      <c r="D854" s="238">
        <v>23.52</v>
      </c>
      <c r="E854" s="167">
        <v>14</v>
      </c>
      <c r="G854" s="228">
        <v>26.21</v>
      </c>
      <c r="H854" s="158">
        <v>63</v>
      </c>
      <c r="I854" s="159"/>
      <c r="J854" s="229">
        <v>21.07</v>
      </c>
      <c r="K854" s="160">
        <v>36</v>
      </c>
      <c r="M854" s="228">
        <v>28.41</v>
      </c>
      <c r="N854" s="158">
        <v>68</v>
      </c>
      <c r="O854" s="181"/>
      <c r="P854" s="229">
        <v>21.52</v>
      </c>
      <c r="Q854" s="160">
        <v>60</v>
      </c>
      <c r="S854" s="228">
        <v>25.11</v>
      </c>
      <c r="T854" s="158">
        <v>48</v>
      </c>
      <c r="U854" s="181"/>
      <c r="V854" s="229">
        <v>23.42</v>
      </c>
      <c r="W854" s="160">
        <v>62</v>
      </c>
    </row>
    <row r="855" spans="1:23" ht="21">
      <c r="A855" s="237">
        <v>25.37</v>
      </c>
      <c r="B855" s="168">
        <v>46</v>
      </c>
      <c r="C855" s="49"/>
      <c r="D855" s="238">
        <v>23.53</v>
      </c>
      <c r="E855" s="167">
        <v>14</v>
      </c>
      <c r="G855" s="228">
        <v>26.22</v>
      </c>
      <c r="H855" s="158">
        <v>63</v>
      </c>
      <c r="I855" s="159"/>
      <c r="J855" s="229">
        <v>21.08</v>
      </c>
      <c r="K855" s="160">
        <v>36</v>
      </c>
      <c r="M855" s="228">
        <v>28.42</v>
      </c>
      <c r="N855" s="158">
        <v>68</v>
      </c>
      <c r="O855" s="181"/>
      <c r="P855" s="229">
        <v>21.53</v>
      </c>
      <c r="Q855" s="160">
        <v>60</v>
      </c>
      <c r="S855" s="228">
        <v>25.12</v>
      </c>
      <c r="T855" s="158">
        <v>48</v>
      </c>
      <c r="U855" s="181"/>
      <c r="V855" s="229">
        <v>23.43</v>
      </c>
      <c r="W855" s="160">
        <v>62</v>
      </c>
    </row>
    <row r="856" spans="1:23" ht="21">
      <c r="A856" s="237">
        <v>25.38</v>
      </c>
      <c r="B856" s="168">
        <v>46</v>
      </c>
      <c r="C856" s="49"/>
      <c r="D856" s="238">
        <v>23.54</v>
      </c>
      <c r="E856" s="167">
        <v>13</v>
      </c>
      <c r="G856" s="228">
        <v>26.23</v>
      </c>
      <c r="H856" s="158">
        <v>63</v>
      </c>
      <c r="I856" s="159"/>
      <c r="J856" s="229">
        <v>21.09</v>
      </c>
      <c r="K856" s="160">
        <v>36</v>
      </c>
      <c r="M856" s="228">
        <v>28.43</v>
      </c>
      <c r="N856" s="158">
        <v>68</v>
      </c>
      <c r="O856" s="181"/>
      <c r="P856" s="229">
        <v>21.54</v>
      </c>
      <c r="Q856" s="160">
        <v>60</v>
      </c>
      <c r="S856" s="228">
        <v>25.13</v>
      </c>
      <c r="T856" s="158">
        <v>48</v>
      </c>
      <c r="U856" s="181"/>
      <c r="V856" s="229">
        <v>23.44</v>
      </c>
      <c r="W856" s="160">
        <v>62</v>
      </c>
    </row>
    <row r="857" spans="1:23" ht="21">
      <c r="A857" s="237">
        <v>25.39</v>
      </c>
      <c r="B857" s="168">
        <v>46</v>
      </c>
      <c r="C857" s="49"/>
      <c r="D857" s="238">
        <v>23.55</v>
      </c>
      <c r="E857" s="167">
        <v>13</v>
      </c>
      <c r="G857" s="228">
        <v>26.24</v>
      </c>
      <c r="H857" s="158">
        <v>63</v>
      </c>
      <c r="I857" s="159"/>
      <c r="J857" s="229">
        <v>21.1</v>
      </c>
      <c r="K857" s="160">
        <v>36</v>
      </c>
      <c r="M857" s="228">
        <v>28.44</v>
      </c>
      <c r="N857" s="158">
        <v>68</v>
      </c>
      <c r="O857" s="181"/>
      <c r="P857" s="229">
        <v>21.55</v>
      </c>
      <c r="Q857" s="160">
        <v>60</v>
      </c>
      <c r="S857" s="228">
        <v>25.14</v>
      </c>
      <c r="T857" s="158">
        <v>48</v>
      </c>
      <c r="U857" s="181"/>
      <c r="V857" s="229">
        <v>23.45</v>
      </c>
      <c r="W857" s="160">
        <v>62</v>
      </c>
    </row>
    <row r="858" spans="1:23" ht="21">
      <c r="A858" s="237">
        <v>25.4</v>
      </c>
      <c r="B858" s="168">
        <v>46</v>
      </c>
      <c r="C858" s="49"/>
      <c r="D858" s="238">
        <v>23.56</v>
      </c>
      <c r="E858" s="167">
        <v>13</v>
      </c>
      <c r="G858" s="228">
        <v>26.25</v>
      </c>
      <c r="H858" s="158">
        <v>63</v>
      </c>
      <c r="I858" s="159"/>
      <c r="J858" s="229">
        <v>21.11</v>
      </c>
      <c r="K858" s="160">
        <v>35</v>
      </c>
      <c r="M858" s="228">
        <v>28.45</v>
      </c>
      <c r="N858" s="158">
        <v>68</v>
      </c>
      <c r="O858" s="181"/>
      <c r="P858" s="229">
        <v>21.56</v>
      </c>
      <c r="Q858" s="160">
        <v>60</v>
      </c>
      <c r="S858" s="228">
        <v>25.15</v>
      </c>
      <c r="T858" s="158">
        <v>48</v>
      </c>
      <c r="U858" s="181"/>
      <c r="V858" s="229">
        <v>23.46</v>
      </c>
      <c r="W858" s="160">
        <v>62</v>
      </c>
    </row>
    <row r="859" spans="1:23" ht="21">
      <c r="A859" s="237">
        <v>25.41</v>
      </c>
      <c r="B859" s="168">
        <v>46</v>
      </c>
      <c r="C859" s="49"/>
      <c r="D859" s="238">
        <v>23.57</v>
      </c>
      <c r="E859" s="167">
        <v>12</v>
      </c>
      <c r="G859" s="228">
        <v>26.26</v>
      </c>
      <c r="H859" s="158">
        <v>62</v>
      </c>
      <c r="I859" s="159"/>
      <c r="J859" s="229">
        <v>21.12</v>
      </c>
      <c r="K859" s="160">
        <v>35</v>
      </c>
      <c r="M859" s="228">
        <v>28.46</v>
      </c>
      <c r="N859" s="158">
        <v>68</v>
      </c>
      <c r="O859" s="181"/>
      <c r="P859" s="229">
        <v>21.57</v>
      </c>
      <c r="Q859" s="160">
        <v>60</v>
      </c>
      <c r="S859" s="228">
        <v>25.16</v>
      </c>
      <c r="T859" s="158">
        <v>48</v>
      </c>
      <c r="U859" s="181"/>
      <c r="V859" s="229">
        <v>23.47</v>
      </c>
      <c r="W859" s="160">
        <v>62</v>
      </c>
    </row>
    <row r="860" spans="1:23" ht="21">
      <c r="A860" s="237">
        <v>25.42</v>
      </c>
      <c r="B860" s="168">
        <v>46</v>
      </c>
      <c r="C860" s="49"/>
      <c r="D860" s="238">
        <v>23.58</v>
      </c>
      <c r="E860" s="167">
        <v>12</v>
      </c>
      <c r="G860" s="228">
        <v>26.27</v>
      </c>
      <c r="H860" s="158">
        <v>62</v>
      </c>
      <c r="I860" s="159"/>
      <c r="J860" s="229">
        <v>21.13</v>
      </c>
      <c r="K860" s="160">
        <v>35</v>
      </c>
      <c r="M860" s="228">
        <v>28.47</v>
      </c>
      <c r="N860" s="158">
        <v>68</v>
      </c>
      <c r="O860" s="181"/>
      <c r="P860" s="229">
        <v>21.58</v>
      </c>
      <c r="Q860" s="160">
        <v>60</v>
      </c>
      <c r="S860" s="228">
        <v>25.17</v>
      </c>
      <c r="T860" s="158">
        <v>48</v>
      </c>
      <c r="U860" s="181"/>
      <c r="V860" s="229">
        <v>23.48</v>
      </c>
      <c r="W860" s="160">
        <v>62</v>
      </c>
    </row>
    <row r="861" spans="1:23" ht="21">
      <c r="A861" s="237">
        <v>25.43</v>
      </c>
      <c r="B861" s="168">
        <v>46</v>
      </c>
      <c r="C861" s="49"/>
      <c r="D861" s="238">
        <v>23.59</v>
      </c>
      <c r="E861" s="167">
        <v>12</v>
      </c>
      <c r="G861" s="228">
        <v>26.28</v>
      </c>
      <c r="H861" s="158">
        <v>62</v>
      </c>
      <c r="I861" s="159"/>
      <c r="J861" s="229">
        <v>21.14</v>
      </c>
      <c r="K861" s="160">
        <v>35</v>
      </c>
      <c r="M861" s="228">
        <v>28.48</v>
      </c>
      <c r="N861" s="158">
        <v>68</v>
      </c>
      <c r="O861" s="181"/>
      <c r="P861" s="229">
        <v>21.59</v>
      </c>
      <c r="Q861" s="160">
        <v>60</v>
      </c>
      <c r="S861" s="228">
        <v>25.18</v>
      </c>
      <c r="T861" s="158">
        <v>48</v>
      </c>
      <c r="U861" s="181"/>
      <c r="V861" s="229">
        <v>23.49</v>
      </c>
      <c r="W861" s="160">
        <v>62</v>
      </c>
    </row>
    <row r="862" spans="1:23" ht="21">
      <c r="A862" s="237">
        <v>25.44</v>
      </c>
      <c r="B862" s="168">
        <v>46</v>
      </c>
      <c r="C862" s="49"/>
      <c r="D862" s="238">
        <v>24</v>
      </c>
      <c r="E862" s="167">
        <v>11</v>
      </c>
      <c r="G862" s="228">
        <v>26.29</v>
      </c>
      <c r="H862" s="158">
        <v>62</v>
      </c>
      <c r="I862" s="159"/>
      <c r="J862" s="229">
        <v>21.15</v>
      </c>
      <c r="K862" s="160">
        <v>35</v>
      </c>
      <c r="M862" s="228">
        <v>28.49</v>
      </c>
      <c r="N862" s="158">
        <v>68</v>
      </c>
      <c r="O862" s="181"/>
      <c r="P862" s="229">
        <v>22</v>
      </c>
      <c r="Q862" s="160">
        <v>60</v>
      </c>
      <c r="S862" s="228">
        <v>25.19</v>
      </c>
      <c r="T862" s="158">
        <v>48</v>
      </c>
      <c r="U862" s="181"/>
      <c r="V862" s="229">
        <v>23.5</v>
      </c>
      <c r="W862" s="160">
        <v>62</v>
      </c>
    </row>
    <row r="863" spans="1:23" ht="21">
      <c r="A863" s="237">
        <v>25.45</v>
      </c>
      <c r="B863" s="168">
        <v>46</v>
      </c>
      <c r="C863" s="49"/>
      <c r="D863" s="238">
        <v>24.01</v>
      </c>
      <c r="E863" s="167">
        <v>11</v>
      </c>
      <c r="G863" s="228">
        <v>26.3</v>
      </c>
      <c r="H863" s="158">
        <v>62</v>
      </c>
      <c r="I863" s="159"/>
      <c r="J863" s="229">
        <v>21.16</v>
      </c>
      <c r="K863" s="160">
        <v>35</v>
      </c>
      <c r="M863" s="228">
        <v>28.5</v>
      </c>
      <c r="N863" s="158">
        <v>68</v>
      </c>
      <c r="O863" s="181"/>
      <c r="P863" s="229">
        <v>22.01</v>
      </c>
      <c r="Q863" s="160">
        <v>59</v>
      </c>
      <c r="S863" s="228">
        <v>25.2</v>
      </c>
      <c r="T863" s="158">
        <v>48</v>
      </c>
      <c r="U863" s="181"/>
      <c r="V863" s="229">
        <v>23.51</v>
      </c>
      <c r="W863" s="160">
        <v>62</v>
      </c>
    </row>
    <row r="864" spans="1:23" ht="21">
      <c r="A864" s="237">
        <v>25.46</v>
      </c>
      <c r="B864" s="168">
        <v>46</v>
      </c>
      <c r="C864" s="49"/>
      <c r="D864" s="238">
        <v>24.02</v>
      </c>
      <c r="E864" s="167">
        <v>11</v>
      </c>
      <c r="G864" s="228">
        <v>26.31</v>
      </c>
      <c r="H864" s="158">
        <v>62</v>
      </c>
      <c r="I864" s="159"/>
      <c r="J864" s="229">
        <v>21.17</v>
      </c>
      <c r="K864" s="160">
        <v>34</v>
      </c>
      <c r="M864" s="228">
        <v>28.51</v>
      </c>
      <c r="N864" s="158">
        <v>68</v>
      </c>
      <c r="O864" s="181"/>
      <c r="P864" s="229">
        <v>22.02</v>
      </c>
      <c r="Q864" s="160">
        <v>59</v>
      </c>
      <c r="S864" s="228">
        <v>25.21</v>
      </c>
      <c r="T864" s="158">
        <v>48</v>
      </c>
      <c r="U864" s="181"/>
      <c r="V864" s="229">
        <v>23.52</v>
      </c>
      <c r="W864" s="160">
        <v>62</v>
      </c>
    </row>
    <row r="865" spans="1:23" ht="21">
      <c r="A865" s="237">
        <v>25.47</v>
      </c>
      <c r="B865" s="168">
        <v>46</v>
      </c>
      <c r="C865" s="49"/>
      <c r="D865" s="238">
        <v>24.03</v>
      </c>
      <c r="E865" s="167">
        <v>10</v>
      </c>
      <c r="G865" s="228">
        <v>26.32</v>
      </c>
      <c r="H865" s="158">
        <v>62</v>
      </c>
      <c r="I865" s="159"/>
      <c r="J865" s="229">
        <v>21.18</v>
      </c>
      <c r="K865" s="160">
        <v>34</v>
      </c>
      <c r="M865" s="228">
        <v>28.52</v>
      </c>
      <c r="N865" s="158">
        <v>68</v>
      </c>
      <c r="O865" s="181"/>
      <c r="P865" s="229">
        <v>22.03</v>
      </c>
      <c r="Q865" s="160">
        <v>59</v>
      </c>
      <c r="S865" s="228">
        <v>25.22</v>
      </c>
      <c r="T865" s="158">
        <v>48</v>
      </c>
      <c r="U865" s="181"/>
      <c r="V865" s="229">
        <v>23.53</v>
      </c>
      <c r="W865" s="160">
        <v>62</v>
      </c>
    </row>
    <row r="866" spans="1:23" ht="21">
      <c r="A866" s="237">
        <v>25.48</v>
      </c>
      <c r="B866" s="168">
        <v>46</v>
      </c>
      <c r="C866" s="49"/>
      <c r="D866" s="238">
        <v>24.04</v>
      </c>
      <c r="E866" s="167">
        <v>10</v>
      </c>
      <c r="G866" s="228">
        <v>26.33</v>
      </c>
      <c r="H866" s="158">
        <v>62</v>
      </c>
      <c r="I866" s="159"/>
      <c r="J866" s="229">
        <v>21.19</v>
      </c>
      <c r="K866" s="160">
        <v>34</v>
      </c>
      <c r="M866" s="228">
        <v>28.53</v>
      </c>
      <c r="N866" s="158">
        <v>68</v>
      </c>
      <c r="O866" s="181"/>
      <c r="P866" s="229">
        <v>22.04</v>
      </c>
      <c r="Q866" s="160">
        <v>59</v>
      </c>
      <c r="S866" s="228">
        <v>25.23</v>
      </c>
      <c r="T866" s="158">
        <v>48</v>
      </c>
      <c r="U866" s="181"/>
      <c r="V866" s="229">
        <v>23.54</v>
      </c>
      <c r="W866" s="160">
        <v>62</v>
      </c>
    </row>
    <row r="867" spans="1:23" ht="21">
      <c r="A867" s="237">
        <v>25.49</v>
      </c>
      <c r="B867" s="168">
        <v>45</v>
      </c>
      <c r="C867" s="49"/>
      <c r="D867" s="238">
        <v>24.05</v>
      </c>
      <c r="E867" s="167">
        <v>10</v>
      </c>
      <c r="G867" s="228">
        <v>26.34</v>
      </c>
      <c r="H867" s="158">
        <v>62</v>
      </c>
      <c r="I867" s="159"/>
      <c r="J867" s="229">
        <v>21.2</v>
      </c>
      <c r="K867" s="160">
        <v>34</v>
      </c>
      <c r="M867" s="228">
        <v>28.54</v>
      </c>
      <c r="N867" s="158">
        <v>68</v>
      </c>
      <c r="O867" s="181"/>
      <c r="P867" s="229">
        <v>22.05</v>
      </c>
      <c r="Q867" s="160">
        <v>59</v>
      </c>
      <c r="S867" s="228">
        <v>25.24</v>
      </c>
      <c r="T867" s="158">
        <v>48</v>
      </c>
      <c r="U867" s="181"/>
      <c r="V867" s="229">
        <v>23.55</v>
      </c>
      <c r="W867" s="160">
        <v>62</v>
      </c>
    </row>
    <row r="868" spans="1:23" ht="21">
      <c r="A868" s="237">
        <v>25.5</v>
      </c>
      <c r="B868" s="168">
        <v>45</v>
      </c>
      <c r="C868" s="49"/>
      <c r="D868" s="238">
        <v>24.06</v>
      </c>
      <c r="E868" s="167">
        <v>9</v>
      </c>
      <c r="G868" s="228">
        <v>26.35</v>
      </c>
      <c r="H868" s="158">
        <v>62</v>
      </c>
      <c r="I868" s="159"/>
      <c r="J868" s="229">
        <v>21.21</v>
      </c>
      <c r="K868" s="160">
        <v>34</v>
      </c>
      <c r="M868" s="228">
        <v>28.55</v>
      </c>
      <c r="N868" s="158">
        <v>68</v>
      </c>
      <c r="O868" s="181"/>
      <c r="P868" s="229">
        <v>22.06</v>
      </c>
      <c r="Q868" s="160">
        <v>59</v>
      </c>
      <c r="S868" s="228">
        <v>25.25</v>
      </c>
      <c r="T868" s="158">
        <v>48</v>
      </c>
      <c r="U868" s="181"/>
      <c r="V868" s="229">
        <v>23.56</v>
      </c>
      <c r="W868" s="160">
        <v>62</v>
      </c>
    </row>
    <row r="869" spans="1:23" ht="21">
      <c r="A869" s="237">
        <v>25.51</v>
      </c>
      <c r="B869" s="168">
        <v>45</v>
      </c>
      <c r="C869" s="49"/>
      <c r="D869" s="238">
        <v>24.07</v>
      </c>
      <c r="E869" s="167">
        <v>9</v>
      </c>
      <c r="G869" s="228">
        <v>26.36</v>
      </c>
      <c r="H869" s="158">
        <v>62</v>
      </c>
      <c r="I869" s="159"/>
      <c r="J869" s="229">
        <v>21.22</v>
      </c>
      <c r="K869" s="160">
        <v>34</v>
      </c>
      <c r="M869" s="228">
        <v>28.56</v>
      </c>
      <c r="N869" s="158">
        <v>68</v>
      </c>
      <c r="O869" s="181"/>
      <c r="P869" s="229">
        <v>22.07</v>
      </c>
      <c r="Q869" s="160">
        <v>59</v>
      </c>
      <c r="S869" s="228">
        <v>25.26</v>
      </c>
      <c r="T869" s="158">
        <v>48</v>
      </c>
      <c r="U869" s="181"/>
      <c r="V869" s="229">
        <v>23.57</v>
      </c>
      <c r="W869" s="160">
        <v>62</v>
      </c>
    </row>
    <row r="870" spans="1:23" ht="21">
      <c r="A870" s="237">
        <v>25.52</v>
      </c>
      <c r="B870" s="168">
        <v>45</v>
      </c>
      <c r="C870" s="49"/>
      <c r="D870" s="238">
        <v>24.08</v>
      </c>
      <c r="E870" s="167">
        <v>9</v>
      </c>
      <c r="G870" s="228">
        <v>26.37</v>
      </c>
      <c r="H870" s="158">
        <v>62</v>
      </c>
      <c r="I870" s="159"/>
      <c r="J870" s="229">
        <v>21.23</v>
      </c>
      <c r="K870" s="160">
        <v>33</v>
      </c>
      <c r="M870" s="228">
        <v>28.57</v>
      </c>
      <c r="N870" s="158">
        <v>68</v>
      </c>
      <c r="O870" s="181"/>
      <c r="P870" s="229">
        <v>22.08</v>
      </c>
      <c r="Q870" s="160">
        <v>59</v>
      </c>
      <c r="S870" s="228">
        <v>25.27</v>
      </c>
      <c r="T870" s="158">
        <v>47</v>
      </c>
      <c r="U870" s="181"/>
      <c r="V870" s="229">
        <v>23.58</v>
      </c>
      <c r="W870" s="160">
        <v>62</v>
      </c>
    </row>
    <row r="871" spans="1:23" ht="21">
      <c r="A871" s="237">
        <v>25.53</v>
      </c>
      <c r="B871" s="168">
        <v>45</v>
      </c>
      <c r="C871" s="49"/>
      <c r="D871" s="238">
        <v>24.09</v>
      </c>
      <c r="E871" s="167">
        <v>8</v>
      </c>
      <c r="G871" s="228">
        <v>26.38</v>
      </c>
      <c r="H871" s="158">
        <v>62</v>
      </c>
      <c r="I871" s="159"/>
      <c r="J871" s="229">
        <v>21.24</v>
      </c>
      <c r="K871" s="160">
        <v>33</v>
      </c>
      <c r="M871" s="228">
        <v>28.58</v>
      </c>
      <c r="N871" s="158">
        <v>68</v>
      </c>
      <c r="O871" s="181"/>
      <c r="P871" s="229">
        <v>22.09</v>
      </c>
      <c r="Q871" s="160">
        <v>58</v>
      </c>
      <c r="S871" s="228">
        <v>25.28</v>
      </c>
      <c r="T871" s="158">
        <v>47</v>
      </c>
      <c r="U871" s="181"/>
      <c r="V871" s="229">
        <v>23.59</v>
      </c>
      <c r="W871" s="160">
        <v>62</v>
      </c>
    </row>
    <row r="872" spans="1:23" ht="21">
      <c r="A872" s="237">
        <v>25.54</v>
      </c>
      <c r="B872" s="168">
        <v>45</v>
      </c>
      <c r="C872" s="49"/>
      <c r="D872" s="238">
        <v>24.1</v>
      </c>
      <c r="E872" s="167">
        <v>8</v>
      </c>
      <c r="G872" s="228">
        <v>26.39</v>
      </c>
      <c r="H872" s="158">
        <v>62</v>
      </c>
      <c r="I872" s="159"/>
      <c r="J872" s="229">
        <v>21.25</v>
      </c>
      <c r="K872" s="160">
        <v>33</v>
      </c>
      <c r="M872" s="228">
        <v>28.59</v>
      </c>
      <c r="N872" s="158">
        <v>68</v>
      </c>
      <c r="O872" s="181"/>
      <c r="P872" s="229">
        <v>22.1</v>
      </c>
      <c r="Q872" s="160">
        <v>58</v>
      </c>
      <c r="S872" s="228">
        <v>25.29</v>
      </c>
      <c r="T872" s="158">
        <v>47</v>
      </c>
      <c r="U872" s="181"/>
      <c r="V872" s="229">
        <v>24</v>
      </c>
      <c r="W872" s="160">
        <v>62</v>
      </c>
    </row>
    <row r="873" spans="1:23" ht="21">
      <c r="A873" s="237">
        <v>25.55</v>
      </c>
      <c r="B873" s="168">
        <v>45</v>
      </c>
      <c r="C873" s="49"/>
      <c r="D873" s="238">
        <v>24.11</v>
      </c>
      <c r="E873" s="167">
        <v>8</v>
      </c>
      <c r="G873" s="228">
        <v>26.4</v>
      </c>
      <c r="H873" s="158">
        <v>62</v>
      </c>
      <c r="I873" s="159"/>
      <c r="J873" s="229">
        <v>21.26</v>
      </c>
      <c r="K873" s="160">
        <v>33</v>
      </c>
      <c r="M873" s="228">
        <v>29</v>
      </c>
      <c r="N873" s="158">
        <v>68</v>
      </c>
      <c r="O873" s="181"/>
      <c r="P873" s="229">
        <v>22.11</v>
      </c>
      <c r="Q873" s="160">
        <v>58</v>
      </c>
      <c r="S873" s="228">
        <v>25.3</v>
      </c>
      <c r="T873" s="158">
        <v>47</v>
      </c>
      <c r="U873" s="181"/>
      <c r="V873" s="229">
        <v>24.01</v>
      </c>
      <c r="W873" s="160">
        <v>61</v>
      </c>
    </row>
    <row r="874" spans="1:23" ht="21">
      <c r="A874" s="237">
        <v>25.56</v>
      </c>
      <c r="B874" s="168">
        <v>45</v>
      </c>
      <c r="C874" s="49"/>
      <c r="D874" s="238">
        <v>24.12</v>
      </c>
      <c r="E874" s="167">
        <v>7</v>
      </c>
      <c r="G874" s="228">
        <v>26.41</v>
      </c>
      <c r="H874" s="158">
        <v>62</v>
      </c>
      <c r="I874" s="159"/>
      <c r="J874" s="229">
        <v>21.27</v>
      </c>
      <c r="K874" s="160">
        <v>33</v>
      </c>
      <c r="M874" s="228">
        <v>29.01</v>
      </c>
      <c r="N874" s="158">
        <v>68</v>
      </c>
      <c r="O874" s="181"/>
      <c r="P874" s="229">
        <v>22.12</v>
      </c>
      <c r="Q874" s="160">
        <v>58</v>
      </c>
      <c r="S874" s="228">
        <v>25.31</v>
      </c>
      <c r="T874" s="158">
        <v>47</v>
      </c>
      <c r="U874" s="181"/>
      <c r="V874" s="229">
        <v>24.02</v>
      </c>
      <c r="W874" s="160">
        <v>61</v>
      </c>
    </row>
    <row r="875" spans="1:23" ht="21">
      <c r="A875" s="237">
        <v>25.57</v>
      </c>
      <c r="B875" s="168">
        <v>45</v>
      </c>
      <c r="C875" s="49"/>
      <c r="D875" s="238">
        <v>24.13</v>
      </c>
      <c r="E875" s="167">
        <v>7</v>
      </c>
      <c r="G875" s="228">
        <v>26.42</v>
      </c>
      <c r="H875" s="158">
        <v>62</v>
      </c>
      <c r="I875" s="159"/>
      <c r="J875" s="229">
        <v>21.28</v>
      </c>
      <c r="K875" s="160">
        <v>33</v>
      </c>
      <c r="M875" s="228">
        <v>29.02</v>
      </c>
      <c r="N875" s="158">
        <v>68</v>
      </c>
      <c r="O875" s="181"/>
      <c r="P875" s="229">
        <v>22.13</v>
      </c>
      <c r="Q875" s="160">
        <v>58</v>
      </c>
      <c r="S875" s="228">
        <v>25.32</v>
      </c>
      <c r="T875" s="158">
        <v>47</v>
      </c>
      <c r="U875" s="181"/>
      <c r="V875" s="229">
        <v>24.03</v>
      </c>
      <c r="W875" s="160">
        <v>61</v>
      </c>
    </row>
    <row r="876" spans="1:23" ht="21">
      <c r="A876" s="237">
        <v>25.58</v>
      </c>
      <c r="B876" s="168">
        <v>45</v>
      </c>
      <c r="C876" s="49"/>
      <c r="D876" s="238">
        <v>24.14</v>
      </c>
      <c r="E876" s="167">
        <v>7</v>
      </c>
      <c r="G876" s="228">
        <v>26.43</v>
      </c>
      <c r="H876" s="158">
        <v>62</v>
      </c>
      <c r="I876" s="159"/>
      <c r="J876" s="229">
        <v>21.29</v>
      </c>
      <c r="K876" s="160">
        <v>32</v>
      </c>
      <c r="M876" s="228">
        <v>29.03</v>
      </c>
      <c r="N876" s="158">
        <v>68</v>
      </c>
      <c r="O876" s="181"/>
      <c r="P876" s="229">
        <v>22.14</v>
      </c>
      <c r="Q876" s="160">
        <v>58</v>
      </c>
      <c r="S876" s="228">
        <v>25.33</v>
      </c>
      <c r="T876" s="158">
        <v>47</v>
      </c>
      <c r="U876" s="181"/>
      <c r="V876" s="229">
        <v>24.04</v>
      </c>
      <c r="W876" s="160">
        <v>61</v>
      </c>
    </row>
    <row r="877" spans="1:23" ht="21">
      <c r="A877" s="237">
        <v>25.59</v>
      </c>
      <c r="B877" s="168">
        <v>45</v>
      </c>
      <c r="C877" s="49"/>
      <c r="D877" s="238">
        <v>24.15</v>
      </c>
      <c r="E877" s="167">
        <v>6</v>
      </c>
      <c r="G877" s="228">
        <v>26.44</v>
      </c>
      <c r="H877" s="158">
        <v>62</v>
      </c>
      <c r="I877" s="159"/>
      <c r="J877" s="229">
        <v>21.3</v>
      </c>
      <c r="K877" s="160">
        <v>32</v>
      </c>
      <c r="M877" s="228">
        <v>29.04</v>
      </c>
      <c r="N877" s="158">
        <v>68</v>
      </c>
      <c r="O877" s="181"/>
      <c r="P877" s="229">
        <v>22.15</v>
      </c>
      <c r="Q877" s="160">
        <v>58</v>
      </c>
      <c r="S877" s="228">
        <v>25.34</v>
      </c>
      <c r="T877" s="158">
        <v>47</v>
      </c>
      <c r="U877" s="181"/>
      <c r="V877" s="229">
        <v>24.05</v>
      </c>
      <c r="W877" s="160">
        <v>61</v>
      </c>
    </row>
    <row r="878" spans="1:23" ht="21">
      <c r="A878" s="237">
        <v>26</v>
      </c>
      <c r="B878" s="168">
        <v>45</v>
      </c>
      <c r="C878" s="49"/>
      <c r="D878" s="238">
        <v>24.16</v>
      </c>
      <c r="E878" s="167">
        <v>6</v>
      </c>
      <c r="G878" s="228">
        <v>26.45</v>
      </c>
      <c r="H878" s="158">
        <v>62</v>
      </c>
      <c r="I878" s="159"/>
      <c r="J878" s="229">
        <v>21.31</v>
      </c>
      <c r="K878" s="160">
        <v>32</v>
      </c>
      <c r="M878" s="228">
        <v>29.05</v>
      </c>
      <c r="N878" s="158">
        <v>68</v>
      </c>
      <c r="O878" s="181"/>
      <c r="P878" s="229">
        <v>22.16</v>
      </c>
      <c r="Q878" s="160">
        <v>58</v>
      </c>
      <c r="S878" s="228">
        <v>25.35</v>
      </c>
      <c r="T878" s="158">
        <v>47</v>
      </c>
      <c r="U878" s="181"/>
      <c r="V878" s="229">
        <v>24.06</v>
      </c>
      <c r="W878" s="160">
        <v>61</v>
      </c>
    </row>
    <row r="879" spans="1:23" ht="21">
      <c r="A879" s="237">
        <v>26.01</v>
      </c>
      <c r="B879" s="168">
        <v>44</v>
      </c>
      <c r="C879" s="49"/>
      <c r="D879" s="238">
        <v>24.17</v>
      </c>
      <c r="E879" s="167">
        <v>6</v>
      </c>
      <c r="G879" s="228">
        <v>26.46</v>
      </c>
      <c r="H879" s="158">
        <v>62</v>
      </c>
      <c r="I879" s="159"/>
      <c r="J879" s="229">
        <v>21.32</v>
      </c>
      <c r="K879" s="160">
        <v>32</v>
      </c>
      <c r="M879" s="228">
        <v>29.06</v>
      </c>
      <c r="N879" s="158">
        <v>68</v>
      </c>
      <c r="O879" s="181"/>
      <c r="P879" s="229">
        <v>22.17</v>
      </c>
      <c r="Q879" s="160">
        <v>57</v>
      </c>
      <c r="S879" s="228">
        <v>25.36</v>
      </c>
      <c r="T879" s="158">
        <v>47</v>
      </c>
      <c r="U879" s="181"/>
      <c r="V879" s="229">
        <v>24.07</v>
      </c>
      <c r="W879" s="160">
        <v>61</v>
      </c>
    </row>
    <row r="880" spans="1:23" ht="21">
      <c r="A880" s="237">
        <v>26.02</v>
      </c>
      <c r="B880" s="168">
        <v>44</v>
      </c>
      <c r="C880" s="49"/>
      <c r="D880" s="238">
        <v>24.18</v>
      </c>
      <c r="E880" s="167">
        <v>5</v>
      </c>
      <c r="G880" s="228">
        <v>26.47</v>
      </c>
      <c r="H880" s="158">
        <v>62</v>
      </c>
      <c r="I880" s="159"/>
      <c r="J880" s="229">
        <v>21.33</v>
      </c>
      <c r="K880" s="160">
        <v>32</v>
      </c>
      <c r="M880" s="228">
        <v>29.07</v>
      </c>
      <c r="N880" s="158">
        <v>68</v>
      </c>
      <c r="O880" s="181"/>
      <c r="P880" s="229">
        <v>22.18</v>
      </c>
      <c r="Q880" s="160">
        <v>57</v>
      </c>
      <c r="S880" s="228">
        <v>25.37</v>
      </c>
      <c r="T880" s="158">
        <v>47</v>
      </c>
      <c r="U880" s="181"/>
      <c r="V880" s="229">
        <v>24.08</v>
      </c>
      <c r="W880" s="160">
        <v>61</v>
      </c>
    </row>
    <row r="881" spans="1:23" ht="21">
      <c r="A881" s="237">
        <v>26.03</v>
      </c>
      <c r="B881" s="168">
        <v>44</v>
      </c>
      <c r="C881" s="49"/>
      <c r="D881" s="238">
        <v>24.19</v>
      </c>
      <c r="E881" s="167">
        <v>5</v>
      </c>
      <c r="G881" s="228">
        <v>26.48</v>
      </c>
      <c r="H881" s="158">
        <v>62</v>
      </c>
      <c r="I881" s="159"/>
      <c r="J881" s="229">
        <v>21.34</v>
      </c>
      <c r="K881" s="160">
        <v>32</v>
      </c>
      <c r="M881" s="228">
        <v>29.08</v>
      </c>
      <c r="N881" s="158">
        <v>68</v>
      </c>
      <c r="O881" s="181"/>
      <c r="P881" s="229">
        <v>22.19</v>
      </c>
      <c r="Q881" s="160">
        <v>57</v>
      </c>
      <c r="S881" s="228">
        <v>25.38</v>
      </c>
      <c r="T881" s="158">
        <v>47</v>
      </c>
      <c r="U881" s="181"/>
      <c r="V881" s="229">
        <v>24.09</v>
      </c>
      <c r="W881" s="160">
        <v>61</v>
      </c>
    </row>
    <row r="882" spans="1:23" ht="21">
      <c r="A882" s="237">
        <v>26.04</v>
      </c>
      <c r="B882" s="168">
        <v>44</v>
      </c>
      <c r="C882" s="49"/>
      <c r="D882" s="238">
        <v>24.2</v>
      </c>
      <c r="E882" s="167">
        <v>5</v>
      </c>
      <c r="G882" s="228">
        <v>26.49</v>
      </c>
      <c r="H882" s="158">
        <v>62</v>
      </c>
      <c r="I882" s="159"/>
      <c r="J882" s="229">
        <v>21.35</v>
      </c>
      <c r="K882" s="160">
        <v>31</v>
      </c>
      <c r="M882" s="228">
        <v>29.09</v>
      </c>
      <c r="N882" s="158">
        <v>68</v>
      </c>
      <c r="O882" s="181"/>
      <c r="P882" s="229">
        <v>22.2</v>
      </c>
      <c r="Q882" s="160">
        <v>57</v>
      </c>
      <c r="S882" s="228">
        <v>25.39</v>
      </c>
      <c r="T882" s="158">
        <v>47</v>
      </c>
      <c r="U882" s="181"/>
      <c r="V882" s="229">
        <v>24.1</v>
      </c>
      <c r="W882" s="160">
        <v>61</v>
      </c>
    </row>
    <row r="883" spans="1:23" ht="21">
      <c r="A883" s="237">
        <v>26.05</v>
      </c>
      <c r="B883" s="168">
        <v>44</v>
      </c>
      <c r="C883" s="49"/>
      <c r="D883" s="238">
        <v>24.21</v>
      </c>
      <c r="E883" s="167">
        <v>4</v>
      </c>
      <c r="G883" s="228">
        <v>26.5</v>
      </c>
      <c r="H883" s="158">
        <v>62</v>
      </c>
      <c r="I883" s="159"/>
      <c r="J883" s="229">
        <v>21.36</v>
      </c>
      <c r="K883" s="160">
        <v>31</v>
      </c>
      <c r="M883" s="228">
        <v>29.1</v>
      </c>
      <c r="N883" s="158">
        <v>68</v>
      </c>
      <c r="O883" s="181"/>
      <c r="P883" s="229">
        <v>22.21</v>
      </c>
      <c r="Q883" s="160">
        <v>57</v>
      </c>
      <c r="S883" s="228">
        <v>25.4</v>
      </c>
      <c r="T883" s="158">
        <v>47</v>
      </c>
      <c r="U883" s="181"/>
      <c r="V883" s="229">
        <v>24.11</v>
      </c>
      <c r="W883" s="160">
        <v>61</v>
      </c>
    </row>
    <row r="884" spans="1:23" ht="21">
      <c r="A884" s="237">
        <v>26.06</v>
      </c>
      <c r="B884" s="168">
        <v>44</v>
      </c>
      <c r="C884" s="49"/>
      <c r="D884" s="238">
        <v>24.22</v>
      </c>
      <c r="E884" s="167">
        <v>4</v>
      </c>
      <c r="G884" s="228">
        <v>26.51</v>
      </c>
      <c r="H884" s="158">
        <v>62</v>
      </c>
      <c r="I884" s="159"/>
      <c r="J884" s="229">
        <v>21.37</v>
      </c>
      <c r="K884" s="160">
        <v>31</v>
      </c>
      <c r="M884" s="228">
        <v>29.11</v>
      </c>
      <c r="N884" s="158">
        <v>67</v>
      </c>
      <c r="O884" s="181"/>
      <c r="P884" s="229">
        <v>22.22</v>
      </c>
      <c r="Q884" s="160">
        <v>57</v>
      </c>
      <c r="S884" s="228">
        <v>25.41</v>
      </c>
      <c r="T884" s="158">
        <v>47</v>
      </c>
      <c r="U884" s="181"/>
      <c r="V884" s="229">
        <v>24.12</v>
      </c>
      <c r="W884" s="160">
        <v>61</v>
      </c>
    </row>
    <row r="885" spans="1:23" ht="21">
      <c r="A885" s="237">
        <v>26.07</v>
      </c>
      <c r="B885" s="168">
        <v>44</v>
      </c>
      <c r="C885" s="49"/>
      <c r="D885" s="238">
        <v>24.23</v>
      </c>
      <c r="E885" s="167">
        <v>4</v>
      </c>
      <c r="G885" s="228">
        <v>26.52</v>
      </c>
      <c r="H885" s="158">
        <v>62</v>
      </c>
      <c r="I885" s="159"/>
      <c r="J885" s="229">
        <v>21.38</v>
      </c>
      <c r="K885" s="160">
        <v>31</v>
      </c>
      <c r="M885" s="228">
        <v>29.12</v>
      </c>
      <c r="N885" s="158">
        <v>67</v>
      </c>
      <c r="O885" s="181"/>
      <c r="P885" s="229">
        <v>22.23</v>
      </c>
      <c r="Q885" s="160">
        <v>57</v>
      </c>
      <c r="S885" s="228">
        <v>25.42</v>
      </c>
      <c r="T885" s="158">
        <v>47</v>
      </c>
      <c r="U885" s="181"/>
      <c r="V885" s="229">
        <v>24.13</v>
      </c>
      <c r="W885" s="160">
        <v>61</v>
      </c>
    </row>
    <row r="886" spans="1:23" ht="21">
      <c r="A886" s="237">
        <v>26.08</v>
      </c>
      <c r="B886" s="168">
        <v>44</v>
      </c>
      <c r="C886" s="49"/>
      <c r="D886" s="238">
        <v>24.24</v>
      </c>
      <c r="E886" s="167">
        <v>4</v>
      </c>
      <c r="G886" s="228">
        <v>26.53</v>
      </c>
      <c r="H886" s="158">
        <v>62</v>
      </c>
      <c r="I886" s="159"/>
      <c r="J886" s="229">
        <v>21.39</v>
      </c>
      <c r="K886" s="160">
        <v>31</v>
      </c>
      <c r="M886" s="228">
        <v>29.13</v>
      </c>
      <c r="N886" s="158">
        <v>67</v>
      </c>
      <c r="O886" s="181"/>
      <c r="P886" s="229">
        <v>22.24</v>
      </c>
      <c r="Q886" s="160">
        <v>57</v>
      </c>
      <c r="S886" s="228">
        <v>25.43</v>
      </c>
      <c r="T886" s="158">
        <v>47</v>
      </c>
      <c r="U886" s="181"/>
      <c r="V886" s="229">
        <v>24.14</v>
      </c>
      <c r="W886" s="160">
        <v>61</v>
      </c>
    </row>
    <row r="887" spans="1:23" ht="21">
      <c r="A887" s="237">
        <v>26.09</v>
      </c>
      <c r="B887" s="168">
        <v>44</v>
      </c>
      <c r="C887" s="49"/>
      <c r="D887" s="238">
        <v>24.25</v>
      </c>
      <c r="E887" s="167">
        <v>3</v>
      </c>
      <c r="G887" s="228">
        <v>26.54</v>
      </c>
      <c r="H887" s="158">
        <v>62</v>
      </c>
      <c r="I887" s="159"/>
      <c r="J887" s="229">
        <v>21.4</v>
      </c>
      <c r="K887" s="160">
        <v>31</v>
      </c>
      <c r="M887" s="228">
        <v>29.14</v>
      </c>
      <c r="N887" s="158">
        <v>67</v>
      </c>
      <c r="O887" s="181"/>
      <c r="P887" s="229">
        <v>22.25</v>
      </c>
      <c r="Q887" s="160">
        <v>56</v>
      </c>
      <c r="S887" s="228">
        <v>25.44</v>
      </c>
      <c r="T887" s="158">
        <v>47</v>
      </c>
      <c r="U887" s="181"/>
      <c r="V887" s="229">
        <v>24.15</v>
      </c>
      <c r="W887" s="160">
        <v>61</v>
      </c>
    </row>
    <row r="888" spans="1:23" ht="21">
      <c r="A888" s="237">
        <v>26.1</v>
      </c>
      <c r="B888" s="168">
        <v>44</v>
      </c>
      <c r="C888" s="49"/>
      <c r="D888" s="238">
        <v>24.26</v>
      </c>
      <c r="E888" s="167">
        <v>3</v>
      </c>
      <c r="G888" s="228">
        <v>26.55</v>
      </c>
      <c r="H888" s="158">
        <v>62</v>
      </c>
      <c r="I888" s="159"/>
      <c r="J888" s="229">
        <v>21.41</v>
      </c>
      <c r="K888" s="160">
        <v>30</v>
      </c>
      <c r="M888" s="228">
        <v>29.15</v>
      </c>
      <c r="N888" s="158">
        <v>67</v>
      </c>
      <c r="O888" s="181"/>
      <c r="P888" s="229">
        <v>22.26</v>
      </c>
      <c r="Q888" s="160">
        <v>56</v>
      </c>
      <c r="S888" s="228">
        <v>25.45</v>
      </c>
      <c r="T888" s="158">
        <v>47</v>
      </c>
      <c r="U888" s="181"/>
      <c r="V888" s="229">
        <v>24.16</v>
      </c>
      <c r="W888" s="160">
        <v>61</v>
      </c>
    </row>
    <row r="889" spans="1:23" ht="21">
      <c r="A889" s="237">
        <v>26.11</v>
      </c>
      <c r="B889" s="168">
        <v>44</v>
      </c>
      <c r="C889" s="49"/>
      <c r="D889" s="238">
        <v>24.27</v>
      </c>
      <c r="E889" s="167">
        <v>3</v>
      </c>
      <c r="G889" s="228">
        <v>26.56</v>
      </c>
      <c r="H889" s="158">
        <v>62</v>
      </c>
      <c r="I889" s="159"/>
      <c r="J889" s="229">
        <v>21.42</v>
      </c>
      <c r="K889" s="160">
        <v>30</v>
      </c>
      <c r="M889" s="228">
        <v>29.16</v>
      </c>
      <c r="N889" s="158">
        <v>67</v>
      </c>
      <c r="O889" s="181"/>
      <c r="P889" s="229">
        <v>22.27</v>
      </c>
      <c r="Q889" s="160">
        <v>56</v>
      </c>
      <c r="S889" s="228">
        <v>25.46</v>
      </c>
      <c r="T889" s="158">
        <v>47</v>
      </c>
      <c r="U889" s="181"/>
      <c r="V889" s="229">
        <v>24.17</v>
      </c>
      <c r="W889" s="160">
        <v>61</v>
      </c>
    </row>
    <row r="890" spans="1:23" ht="21">
      <c r="A890" s="237">
        <v>26.12</v>
      </c>
      <c r="B890" s="168">
        <v>44</v>
      </c>
      <c r="C890" s="49"/>
      <c r="D890" s="238">
        <v>24.28</v>
      </c>
      <c r="E890" s="167">
        <v>3</v>
      </c>
      <c r="G890" s="228">
        <v>26.57</v>
      </c>
      <c r="H890" s="158">
        <v>62</v>
      </c>
      <c r="I890" s="159"/>
      <c r="J890" s="229">
        <v>21.43</v>
      </c>
      <c r="K890" s="160">
        <v>30</v>
      </c>
      <c r="M890" s="228">
        <v>29.17</v>
      </c>
      <c r="N890" s="158">
        <v>67</v>
      </c>
      <c r="O890" s="181"/>
      <c r="P890" s="229">
        <v>22.28</v>
      </c>
      <c r="Q890" s="160">
        <v>56</v>
      </c>
      <c r="S890" s="228">
        <v>25.47</v>
      </c>
      <c r="T890" s="158">
        <v>47</v>
      </c>
      <c r="U890" s="181"/>
      <c r="V890" s="229">
        <v>24.18</v>
      </c>
      <c r="W890" s="160">
        <v>61</v>
      </c>
    </row>
    <row r="891" spans="1:23" ht="21">
      <c r="A891" s="237">
        <v>26.13</v>
      </c>
      <c r="B891" s="168">
        <v>43</v>
      </c>
      <c r="C891" s="49"/>
      <c r="D891" s="238">
        <v>24.29</v>
      </c>
      <c r="E891" s="167">
        <v>2</v>
      </c>
      <c r="G891" s="228">
        <v>26.58</v>
      </c>
      <c r="H891" s="158">
        <v>62</v>
      </c>
      <c r="I891" s="159"/>
      <c r="J891" s="229">
        <v>21.44</v>
      </c>
      <c r="K891" s="160">
        <v>30</v>
      </c>
      <c r="M891" s="228">
        <v>29.18</v>
      </c>
      <c r="N891" s="158">
        <v>67</v>
      </c>
      <c r="O891" s="181"/>
      <c r="P891" s="229">
        <v>22.29</v>
      </c>
      <c r="Q891" s="160">
        <v>56</v>
      </c>
      <c r="S891" s="228">
        <v>25.48</v>
      </c>
      <c r="T891" s="158">
        <v>47</v>
      </c>
      <c r="U891" s="181"/>
      <c r="V891" s="229">
        <v>24.19</v>
      </c>
      <c r="W891" s="160">
        <v>61</v>
      </c>
    </row>
    <row r="892" spans="1:23" ht="21">
      <c r="A892" s="237">
        <v>26.14</v>
      </c>
      <c r="B892" s="168">
        <v>43</v>
      </c>
      <c r="C892" s="49"/>
      <c r="D892" s="238">
        <v>24.3</v>
      </c>
      <c r="E892" s="167">
        <v>2</v>
      </c>
      <c r="G892" s="228">
        <v>26.59</v>
      </c>
      <c r="H892" s="158">
        <v>62</v>
      </c>
      <c r="I892" s="159"/>
      <c r="J892" s="229">
        <v>21.45</v>
      </c>
      <c r="K892" s="160">
        <v>30</v>
      </c>
      <c r="M892" s="228">
        <v>29.19</v>
      </c>
      <c r="N892" s="158">
        <v>67</v>
      </c>
      <c r="O892" s="181"/>
      <c r="P892" s="229">
        <v>22.3</v>
      </c>
      <c r="Q892" s="160">
        <v>56</v>
      </c>
      <c r="S892" s="228">
        <v>25.49</v>
      </c>
      <c r="T892" s="158">
        <v>46</v>
      </c>
      <c r="U892" s="181"/>
      <c r="V892" s="229">
        <v>24.2</v>
      </c>
      <c r="W892" s="160">
        <v>61</v>
      </c>
    </row>
    <row r="893" spans="1:23" ht="21">
      <c r="A893" s="237">
        <v>26.15</v>
      </c>
      <c r="B893" s="168">
        <v>43</v>
      </c>
      <c r="C893" s="49"/>
      <c r="D893" s="238">
        <v>24.31</v>
      </c>
      <c r="E893" s="167">
        <v>2</v>
      </c>
      <c r="G893" s="228">
        <v>27</v>
      </c>
      <c r="H893" s="158">
        <v>62</v>
      </c>
      <c r="I893" s="159"/>
      <c r="J893" s="229">
        <v>21.46</v>
      </c>
      <c r="K893" s="160">
        <v>30</v>
      </c>
      <c r="M893" s="228">
        <v>29.2</v>
      </c>
      <c r="N893" s="158">
        <v>67</v>
      </c>
      <c r="O893" s="181"/>
      <c r="P893" s="229">
        <v>22.31</v>
      </c>
      <c r="Q893" s="160">
        <v>56</v>
      </c>
      <c r="S893" s="228">
        <v>25.5</v>
      </c>
      <c r="T893" s="158">
        <v>46</v>
      </c>
      <c r="U893" s="181"/>
      <c r="V893" s="229">
        <v>24.21</v>
      </c>
      <c r="W893" s="160">
        <v>61</v>
      </c>
    </row>
    <row r="894" spans="1:23" ht="21">
      <c r="A894" s="237">
        <v>26.16</v>
      </c>
      <c r="B894" s="168">
        <v>43</v>
      </c>
      <c r="C894" s="49"/>
      <c r="D894" s="238">
        <v>24.32</v>
      </c>
      <c r="E894" s="167">
        <v>2</v>
      </c>
      <c r="G894" s="228">
        <v>27.01</v>
      </c>
      <c r="H894" s="158">
        <v>61</v>
      </c>
      <c r="I894" s="159"/>
      <c r="J894" s="229">
        <v>21.47</v>
      </c>
      <c r="K894" s="160">
        <v>29</v>
      </c>
      <c r="M894" s="228">
        <v>29.21</v>
      </c>
      <c r="N894" s="158">
        <v>67</v>
      </c>
      <c r="O894" s="181"/>
      <c r="P894" s="229">
        <v>22.32</v>
      </c>
      <c r="Q894" s="160">
        <v>56</v>
      </c>
      <c r="S894" s="228">
        <v>25.51</v>
      </c>
      <c r="T894" s="158">
        <v>46</v>
      </c>
      <c r="U894" s="181"/>
      <c r="V894" s="229">
        <v>24.22</v>
      </c>
      <c r="W894" s="160">
        <v>61</v>
      </c>
    </row>
    <row r="895" spans="1:23" ht="21">
      <c r="A895" s="237">
        <v>26.17</v>
      </c>
      <c r="B895" s="168">
        <v>43</v>
      </c>
      <c r="C895" s="49"/>
      <c r="D895" s="238">
        <v>24.33</v>
      </c>
      <c r="E895" s="167">
        <v>1</v>
      </c>
      <c r="G895" s="228">
        <v>27.02</v>
      </c>
      <c r="H895" s="158">
        <v>61</v>
      </c>
      <c r="I895" s="159"/>
      <c r="J895" s="229">
        <v>21.48</v>
      </c>
      <c r="K895" s="160">
        <v>29</v>
      </c>
      <c r="M895" s="228">
        <v>29.22</v>
      </c>
      <c r="N895" s="158">
        <v>67</v>
      </c>
      <c r="O895" s="181"/>
      <c r="P895" s="229">
        <v>22.33</v>
      </c>
      <c r="Q895" s="160">
        <v>55</v>
      </c>
      <c r="S895" s="228">
        <v>25.52</v>
      </c>
      <c r="T895" s="158">
        <v>46</v>
      </c>
      <c r="U895" s="181"/>
      <c r="V895" s="229">
        <v>24.23</v>
      </c>
      <c r="W895" s="160">
        <v>61</v>
      </c>
    </row>
    <row r="896" spans="1:23" ht="21">
      <c r="A896" s="237">
        <v>26.18</v>
      </c>
      <c r="B896" s="168">
        <v>43</v>
      </c>
      <c r="C896" s="49"/>
      <c r="D896" s="238">
        <v>24.34</v>
      </c>
      <c r="E896" s="167">
        <v>1</v>
      </c>
      <c r="G896" s="228">
        <v>27.03</v>
      </c>
      <c r="H896" s="158">
        <v>61</v>
      </c>
      <c r="I896" s="159"/>
      <c r="J896" s="229">
        <v>21.49</v>
      </c>
      <c r="K896" s="160">
        <v>29</v>
      </c>
      <c r="M896" s="228">
        <v>29.23</v>
      </c>
      <c r="N896" s="158">
        <v>67</v>
      </c>
      <c r="O896" s="181"/>
      <c r="P896" s="229">
        <v>22.34</v>
      </c>
      <c r="Q896" s="160">
        <v>55</v>
      </c>
      <c r="S896" s="228">
        <v>25.53</v>
      </c>
      <c r="T896" s="158">
        <v>46</v>
      </c>
      <c r="U896" s="181"/>
      <c r="V896" s="229">
        <v>24.24</v>
      </c>
      <c r="W896" s="160">
        <v>61</v>
      </c>
    </row>
    <row r="897" spans="1:23" ht="21">
      <c r="A897" s="237">
        <v>26.19</v>
      </c>
      <c r="B897" s="168">
        <v>43</v>
      </c>
      <c r="C897" s="49"/>
      <c r="D897" s="238">
        <v>24.35</v>
      </c>
      <c r="E897" s="167">
        <v>1</v>
      </c>
      <c r="G897" s="228">
        <v>27.04</v>
      </c>
      <c r="H897" s="158">
        <v>61</v>
      </c>
      <c r="I897" s="159"/>
      <c r="J897" s="229">
        <v>21.5</v>
      </c>
      <c r="K897" s="160">
        <v>29</v>
      </c>
      <c r="M897" s="228">
        <v>29.24</v>
      </c>
      <c r="N897" s="158">
        <v>67</v>
      </c>
      <c r="O897" s="181"/>
      <c r="P897" s="229">
        <v>22.35</v>
      </c>
      <c r="Q897" s="160">
        <v>55</v>
      </c>
      <c r="S897" s="228">
        <v>25.54</v>
      </c>
      <c r="T897" s="158">
        <v>46</v>
      </c>
      <c r="U897" s="181"/>
      <c r="V897" s="229">
        <v>24.25</v>
      </c>
      <c r="W897" s="160">
        <v>61</v>
      </c>
    </row>
    <row r="898" spans="1:23" ht="21">
      <c r="A898" s="237">
        <v>26.2</v>
      </c>
      <c r="B898" s="168">
        <v>43</v>
      </c>
      <c r="C898" s="49"/>
      <c r="D898" s="241">
        <v>24.36</v>
      </c>
      <c r="E898" s="166">
        <v>1</v>
      </c>
      <c r="G898" s="228">
        <v>27.05</v>
      </c>
      <c r="H898" s="158">
        <v>61</v>
      </c>
      <c r="I898" s="159"/>
      <c r="J898" s="229">
        <v>21.51</v>
      </c>
      <c r="K898" s="160">
        <v>29</v>
      </c>
      <c r="M898" s="228">
        <v>29.25</v>
      </c>
      <c r="N898" s="158">
        <v>67</v>
      </c>
      <c r="O898" s="181"/>
      <c r="P898" s="229">
        <v>22.36</v>
      </c>
      <c r="Q898" s="160">
        <v>55</v>
      </c>
      <c r="S898" s="228">
        <v>25.55</v>
      </c>
      <c r="T898" s="158">
        <v>46</v>
      </c>
      <c r="U898" s="186"/>
      <c r="V898" s="229">
        <v>24.26</v>
      </c>
      <c r="W898" s="160">
        <v>61</v>
      </c>
    </row>
    <row r="899" spans="1:23" ht="21">
      <c r="A899" s="237">
        <v>26.21</v>
      </c>
      <c r="B899" s="168">
        <v>43</v>
      </c>
      <c r="C899" s="49"/>
      <c r="D899" s="238">
        <v>24.37</v>
      </c>
      <c r="E899" s="167">
        <v>1</v>
      </c>
      <c r="G899" s="228">
        <v>27.06</v>
      </c>
      <c r="H899" s="158">
        <v>61</v>
      </c>
      <c r="I899" s="159"/>
      <c r="J899" s="229">
        <v>21.52</v>
      </c>
      <c r="K899" s="160">
        <v>29</v>
      </c>
      <c r="M899" s="228">
        <v>29.26</v>
      </c>
      <c r="N899" s="158">
        <v>67</v>
      </c>
      <c r="O899" s="181"/>
      <c r="P899" s="229">
        <v>22.37</v>
      </c>
      <c r="Q899" s="160">
        <v>55</v>
      </c>
      <c r="S899" s="228">
        <v>25.56</v>
      </c>
      <c r="T899" s="158">
        <v>46</v>
      </c>
      <c r="U899" s="186"/>
      <c r="V899" s="229">
        <v>24.27</v>
      </c>
      <c r="W899" s="160">
        <v>61</v>
      </c>
    </row>
    <row r="900" spans="1:23" ht="21">
      <c r="A900" s="237">
        <v>26.22</v>
      </c>
      <c r="B900" s="168">
        <v>43</v>
      </c>
      <c r="C900" s="49"/>
      <c r="D900" s="238">
        <v>24.38</v>
      </c>
      <c r="E900" s="167">
        <v>1</v>
      </c>
      <c r="G900" s="228">
        <v>27.07</v>
      </c>
      <c r="H900" s="158">
        <v>61</v>
      </c>
      <c r="I900" s="159"/>
      <c r="J900" s="229">
        <v>21.53</v>
      </c>
      <c r="K900" s="160">
        <v>29</v>
      </c>
      <c r="M900" s="228">
        <v>29.27</v>
      </c>
      <c r="N900" s="158">
        <v>67</v>
      </c>
      <c r="O900" s="181"/>
      <c r="P900" s="229">
        <v>22.38</v>
      </c>
      <c r="Q900" s="160">
        <v>55</v>
      </c>
      <c r="S900" s="228">
        <v>25.57</v>
      </c>
      <c r="T900" s="158">
        <v>46</v>
      </c>
      <c r="U900" s="186"/>
      <c r="V900" s="229">
        <v>24.28</v>
      </c>
      <c r="W900" s="160">
        <v>61</v>
      </c>
    </row>
    <row r="901" spans="1:23" ht="21">
      <c r="A901" s="237">
        <v>26.23</v>
      </c>
      <c r="B901" s="168">
        <v>43</v>
      </c>
      <c r="C901" s="49"/>
      <c r="D901" s="238">
        <v>24.39</v>
      </c>
      <c r="E901" s="167">
        <v>1</v>
      </c>
      <c r="G901" s="228">
        <v>27.08</v>
      </c>
      <c r="H901" s="158">
        <v>61</v>
      </c>
      <c r="I901" s="159"/>
      <c r="J901" s="229">
        <v>21.54</v>
      </c>
      <c r="K901" s="160">
        <v>29</v>
      </c>
      <c r="M901" s="228">
        <v>29.28</v>
      </c>
      <c r="N901" s="158">
        <v>67</v>
      </c>
      <c r="O901" s="181"/>
      <c r="P901" s="229">
        <v>22.39</v>
      </c>
      <c r="Q901" s="160">
        <v>55</v>
      </c>
      <c r="S901" s="228">
        <v>25.58</v>
      </c>
      <c r="T901" s="158">
        <v>46</v>
      </c>
      <c r="U901" s="186"/>
      <c r="V901" s="229">
        <v>24.29</v>
      </c>
      <c r="W901" s="160">
        <v>61</v>
      </c>
    </row>
    <row r="902" spans="1:23" ht="21">
      <c r="A902" s="237">
        <v>26.24</v>
      </c>
      <c r="B902" s="168">
        <v>43</v>
      </c>
      <c r="C902" s="49"/>
      <c r="D902" s="238">
        <v>24.4</v>
      </c>
      <c r="E902" s="167">
        <v>1</v>
      </c>
      <c r="G902" s="228">
        <v>27.09</v>
      </c>
      <c r="H902" s="158">
        <v>61</v>
      </c>
      <c r="I902" s="159"/>
      <c r="J902" s="229">
        <v>21.55</v>
      </c>
      <c r="K902" s="160">
        <v>28</v>
      </c>
      <c r="M902" s="228">
        <v>29.29</v>
      </c>
      <c r="N902" s="158">
        <v>67</v>
      </c>
      <c r="O902" s="181"/>
      <c r="P902" s="229">
        <v>22.4</v>
      </c>
      <c r="Q902" s="160">
        <v>55</v>
      </c>
      <c r="S902" s="228">
        <v>25.59</v>
      </c>
      <c r="T902" s="158">
        <v>46</v>
      </c>
      <c r="U902" s="186"/>
      <c r="V902" s="229">
        <v>24.3</v>
      </c>
      <c r="W902" s="160">
        <v>61</v>
      </c>
    </row>
    <row r="903" spans="1:23" ht="21">
      <c r="A903" s="237">
        <v>26.25</v>
      </c>
      <c r="B903" s="168">
        <v>42</v>
      </c>
      <c r="C903" s="49"/>
      <c r="D903" s="238">
        <v>24.41</v>
      </c>
      <c r="E903" s="167">
        <v>1</v>
      </c>
      <c r="G903" s="228">
        <v>27.1</v>
      </c>
      <c r="H903" s="158">
        <v>61</v>
      </c>
      <c r="I903" s="159"/>
      <c r="J903" s="229">
        <v>21.56</v>
      </c>
      <c r="K903" s="160">
        <v>28</v>
      </c>
      <c r="M903" s="228">
        <v>29.3</v>
      </c>
      <c r="N903" s="158">
        <v>67</v>
      </c>
      <c r="O903" s="181"/>
      <c r="P903" s="229">
        <v>22.41</v>
      </c>
      <c r="Q903" s="160">
        <v>54</v>
      </c>
      <c r="S903" s="228">
        <v>26</v>
      </c>
      <c r="T903" s="158">
        <v>46</v>
      </c>
      <c r="U903" s="186"/>
      <c r="V903" s="229">
        <v>24.31</v>
      </c>
      <c r="W903" s="160">
        <v>60</v>
      </c>
    </row>
    <row r="904" spans="1:23" ht="21">
      <c r="A904" s="237">
        <v>26.26</v>
      </c>
      <c r="B904" s="168">
        <v>42</v>
      </c>
      <c r="C904" s="49"/>
      <c r="D904" s="238">
        <v>24.42</v>
      </c>
      <c r="E904" s="167">
        <v>1</v>
      </c>
      <c r="G904" s="228">
        <v>27.11</v>
      </c>
      <c r="H904" s="158">
        <v>61</v>
      </c>
      <c r="I904" s="159"/>
      <c r="J904" s="229">
        <v>21.57</v>
      </c>
      <c r="K904" s="160">
        <v>28</v>
      </c>
      <c r="M904" s="228">
        <v>29.31</v>
      </c>
      <c r="N904" s="158">
        <v>67</v>
      </c>
      <c r="O904" s="181"/>
      <c r="P904" s="229">
        <v>22.42</v>
      </c>
      <c r="Q904" s="160">
        <v>54</v>
      </c>
      <c r="S904" s="228">
        <v>26.01</v>
      </c>
      <c r="T904" s="158">
        <v>45</v>
      </c>
      <c r="U904" s="186"/>
      <c r="V904" s="229">
        <v>24.32</v>
      </c>
      <c r="W904" s="160">
        <v>60</v>
      </c>
    </row>
    <row r="905" spans="1:23" ht="21">
      <c r="A905" s="237">
        <v>26.27</v>
      </c>
      <c r="B905" s="168">
        <v>42</v>
      </c>
      <c r="C905" s="49"/>
      <c r="D905" s="238">
        <v>24.43</v>
      </c>
      <c r="E905" s="167">
        <v>1</v>
      </c>
      <c r="G905" s="228">
        <v>27.12</v>
      </c>
      <c r="H905" s="158">
        <v>61</v>
      </c>
      <c r="I905" s="159"/>
      <c r="J905" s="229">
        <v>21.58</v>
      </c>
      <c r="K905" s="160">
        <v>28</v>
      </c>
      <c r="M905" s="228">
        <v>29.32</v>
      </c>
      <c r="N905" s="158">
        <v>67</v>
      </c>
      <c r="O905" s="181"/>
      <c r="P905" s="229">
        <v>22.43</v>
      </c>
      <c r="Q905" s="160">
        <v>54</v>
      </c>
      <c r="S905" s="228">
        <v>26.02</v>
      </c>
      <c r="T905" s="158">
        <v>45</v>
      </c>
      <c r="U905" s="186"/>
      <c r="V905" s="229">
        <v>24.33</v>
      </c>
      <c r="W905" s="160">
        <v>60</v>
      </c>
    </row>
    <row r="906" spans="1:23" ht="21">
      <c r="A906" s="237">
        <v>26.28</v>
      </c>
      <c r="B906" s="168">
        <v>42</v>
      </c>
      <c r="C906" s="49"/>
      <c r="D906" s="238">
        <v>24.44</v>
      </c>
      <c r="E906" s="167">
        <v>1</v>
      </c>
      <c r="G906" s="228">
        <v>27.13</v>
      </c>
      <c r="H906" s="158">
        <v>61</v>
      </c>
      <c r="I906" s="159"/>
      <c r="J906" s="229">
        <v>21.59</v>
      </c>
      <c r="K906" s="160">
        <v>28</v>
      </c>
      <c r="M906" s="228">
        <v>29.33</v>
      </c>
      <c r="N906" s="158">
        <v>67</v>
      </c>
      <c r="O906" s="181"/>
      <c r="P906" s="229">
        <v>22.44</v>
      </c>
      <c r="Q906" s="160">
        <v>54</v>
      </c>
      <c r="S906" s="228">
        <v>26.03</v>
      </c>
      <c r="T906" s="158">
        <v>45</v>
      </c>
      <c r="U906" s="186"/>
      <c r="V906" s="229">
        <v>24.34</v>
      </c>
      <c r="W906" s="160">
        <v>60</v>
      </c>
    </row>
    <row r="907" spans="1:23" ht="21">
      <c r="A907" s="237">
        <v>26.29</v>
      </c>
      <c r="B907" s="168">
        <v>42</v>
      </c>
      <c r="C907" s="49"/>
      <c r="D907" s="238">
        <v>24.45</v>
      </c>
      <c r="E907" s="167">
        <v>1</v>
      </c>
      <c r="G907" s="228">
        <v>27.14</v>
      </c>
      <c r="H907" s="158">
        <v>61</v>
      </c>
      <c r="I907" s="159"/>
      <c r="J907" s="229">
        <v>22</v>
      </c>
      <c r="K907" s="160">
        <v>28</v>
      </c>
      <c r="M907" s="228">
        <v>29.34</v>
      </c>
      <c r="N907" s="158">
        <v>67</v>
      </c>
      <c r="O907" s="181"/>
      <c r="P907" s="229">
        <v>22.45</v>
      </c>
      <c r="Q907" s="160">
        <v>54</v>
      </c>
      <c r="S907" s="228">
        <v>26.04</v>
      </c>
      <c r="T907" s="158">
        <v>45</v>
      </c>
      <c r="U907" s="186"/>
      <c r="V907" s="229">
        <v>24.35</v>
      </c>
      <c r="W907" s="160">
        <v>60</v>
      </c>
    </row>
    <row r="908" spans="1:23" ht="21">
      <c r="A908" s="237">
        <v>26.3</v>
      </c>
      <c r="B908" s="168">
        <v>42</v>
      </c>
      <c r="C908" s="49"/>
      <c r="D908" s="238">
        <v>24.46</v>
      </c>
      <c r="E908" s="167">
        <v>1</v>
      </c>
      <c r="G908" s="228">
        <v>27.15</v>
      </c>
      <c r="H908" s="158">
        <v>61</v>
      </c>
      <c r="I908" s="159"/>
      <c r="J908" s="229">
        <v>22.01</v>
      </c>
      <c r="K908" s="160">
        <v>28</v>
      </c>
      <c r="M908" s="228">
        <v>29.35</v>
      </c>
      <c r="N908" s="158">
        <v>67</v>
      </c>
      <c r="O908" s="181"/>
      <c r="P908" s="229">
        <v>22.46</v>
      </c>
      <c r="Q908" s="160">
        <v>54</v>
      </c>
      <c r="S908" s="228">
        <v>26.05</v>
      </c>
      <c r="T908" s="158">
        <v>45</v>
      </c>
      <c r="U908" s="186"/>
      <c r="V908" s="229">
        <v>24.36</v>
      </c>
      <c r="W908" s="160">
        <v>60</v>
      </c>
    </row>
    <row r="909" spans="1:23" ht="21">
      <c r="A909" s="237">
        <v>26.31</v>
      </c>
      <c r="B909" s="168">
        <v>42</v>
      </c>
      <c r="C909" s="49"/>
      <c r="D909" s="238">
        <v>24.47</v>
      </c>
      <c r="E909" s="167">
        <v>1</v>
      </c>
      <c r="G909" s="228">
        <v>27.16</v>
      </c>
      <c r="H909" s="158">
        <v>61</v>
      </c>
      <c r="I909" s="159"/>
      <c r="J909" s="229">
        <v>22.02</v>
      </c>
      <c r="K909" s="160">
        <v>28</v>
      </c>
      <c r="M909" s="228">
        <v>29.36</v>
      </c>
      <c r="N909" s="158">
        <v>67</v>
      </c>
      <c r="O909" s="181"/>
      <c r="P909" s="229">
        <v>22.47</v>
      </c>
      <c r="Q909" s="160">
        <v>54</v>
      </c>
      <c r="S909" s="228">
        <v>26.06</v>
      </c>
      <c r="T909" s="158">
        <v>45</v>
      </c>
      <c r="U909" s="186"/>
      <c r="V909" s="229">
        <v>24.37</v>
      </c>
      <c r="W909" s="160">
        <v>60</v>
      </c>
    </row>
    <row r="910" spans="1:23" ht="21">
      <c r="A910" s="237">
        <v>26.32</v>
      </c>
      <c r="B910" s="168">
        <v>42</v>
      </c>
      <c r="C910" s="49"/>
      <c r="D910" s="238">
        <v>24.48</v>
      </c>
      <c r="E910" s="167">
        <v>1</v>
      </c>
      <c r="G910" s="228">
        <v>27.17</v>
      </c>
      <c r="H910" s="158">
        <v>61</v>
      </c>
      <c r="I910" s="159"/>
      <c r="J910" s="229">
        <v>22.03</v>
      </c>
      <c r="K910" s="160">
        <v>27</v>
      </c>
      <c r="M910" s="228">
        <v>29.37</v>
      </c>
      <c r="N910" s="158">
        <v>67</v>
      </c>
      <c r="O910" s="181"/>
      <c r="P910" s="229">
        <v>22.48</v>
      </c>
      <c r="Q910" s="160">
        <v>54</v>
      </c>
      <c r="S910" s="228">
        <v>26.07</v>
      </c>
      <c r="T910" s="158">
        <v>45</v>
      </c>
      <c r="U910" s="186"/>
      <c r="V910" s="229">
        <v>24.38</v>
      </c>
      <c r="W910" s="160">
        <v>60</v>
      </c>
    </row>
    <row r="911" spans="1:23" ht="21">
      <c r="A911" s="237">
        <v>26.33</v>
      </c>
      <c r="B911" s="168">
        <v>42</v>
      </c>
      <c r="C911" s="49"/>
      <c r="D911" s="238">
        <v>24.49</v>
      </c>
      <c r="E911" s="167">
        <v>1</v>
      </c>
      <c r="G911" s="228">
        <v>27.18</v>
      </c>
      <c r="H911" s="158">
        <v>61</v>
      </c>
      <c r="I911" s="159"/>
      <c r="J911" s="229">
        <v>22.04</v>
      </c>
      <c r="K911" s="160">
        <v>27</v>
      </c>
      <c r="M911" s="228">
        <v>29.38</v>
      </c>
      <c r="N911" s="158">
        <v>67</v>
      </c>
      <c r="O911" s="181"/>
      <c r="P911" s="229">
        <v>22.49</v>
      </c>
      <c r="Q911" s="160">
        <v>54</v>
      </c>
      <c r="S911" s="228">
        <v>26.08</v>
      </c>
      <c r="T911" s="158">
        <v>45</v>
      </c>
      <c r="U911" s="186"/>
      <c r="V911" s="229">
        <v>24.39</v>
      </c>
      <c r="W911" s="160">
        <v>60</v>
      </c>
    </row>
    <row r="912" spans="1:23" ht="21">
      <c r="A912" s="237">
        <v>26.34</v>
      </c>
      <c r="B912" s="168">
        <v>42</v>
      </c>
      <c r="C912" s="49"/>
      <c r="D912" s="238">
        <v>24.5</v>
      </c>
      <c r="E912" s="167">
        <v>1</v>
      </c>
      <c r="G912" s="228">
        <v>27.19</v>
      </c>
      <c r="H912" s="158">
        <v>61</v>
      </c>
      <c r="I912" s="159"/>
      <c r="J912" s="229">
        <v>22.05</v>
      </c>
      <c r="K912" s="160">
        <v>27</v>
      </c>
      <c r="M912" s="228">
        <v>29.39</v>
      </c>
      <c r="N912" s="158">
        <v>67</v>
      </c>
      <c r="O912" s="181"/>
      <c r="P912" s="229">
        <v>22.5</v>
      </c>
      <c r="Q912" s="160">
        <v>53</v>
      </c>
      <c r="S912" s="228">
        <v>26.09</v>
      </c>
      <c r="T912" s="158">
        <v>45</v>
      </c>
      <c r="U912" s="186"/>
      <c r="V912" s="229">
        <v>24.4</v>
      </c>
      <c r="W912" s="160">
        <v>60</v>
      </c>
    </row>
    <row r="913" spans="1:23" ht="21">
      <c r="A913" s="237">
        <v>26.35</v>
      </c>
      <c r="B913" s="168">
        <v>42</v>
      </c>
      <c r="C913" s="49"/>
      <c r="D913" s="242">
        <v>0</v>
      </c>
      <c r="E913" s="243">
        <v>0</v>
      </c>
      <c r="G913" s="228">
        <v>27.2</v>
      </c>
      <c r="H913" s="158">
        <v>61</v>
      </c>
      <c r="I913" s="159"/>
      <c r="J913" s="229">
        <v>22.06</v>
      </c>
      <c r="K913" s="160">
        <v>27</v>
      </c>
      <c r="M913" s="228">
        <v>29.4</v>
      </c>
      <c r="N913" s="158">
        <v>67</v>
      </c>
      <c r="O913" s="181"/>
      <c r="P913" s="229">
        <v>22.51</v>
      </c>
      <c r="Q913" s="160">
        <v>53</v>
      </c>
      <c r="S913" s="228">
        <v>26.1</v>
      </c>
      <c r="T913" s="158">
        <v>45</v>
      </c>
      <c r="U913" s="186"/>
      <c r="V913" s="229">
        <v>24.41</v>
      </c>
      <c r="W913" s="160">
        <v>60</v>
      </c>
    </row>
    <row r="914" spans="1:23" ht="21">
      <c r="A914" s="237">
        <v>26.36</v>
      </c>
      <c r="B914" s="168">
        <v>42</v>
      </c>
      <c r="C914" s="49"/>
      <c r="D914" s="242"/>
      <c r="E914" s="243"/>
      <c r="G914" s="228">
        <v>27.21</v>
      </c>
      <c r="H914" s="158">
        <v>61</v>
      </c>
      <c r="I914" s="159"/>
      <c r="J914" s="229">
        <v>22.07</v>
      </c>
      <c r="K914" s="160">
        <v>27</v>
      </c>
      <c r="M914" s="228">
        <v>29.41</v>
      </c>
      <c r="N914" s="158">
        <v>67</v>
      </c>
      <c r="O914" s="181"/>
      <c r="P914" s="229">
        <v>22.52</v>
      </c>
      <c r="Q914" s="160">
        <v>53</v>
      </c>
      <c r="S914" s="228">
        <v>26.11</v>
      </c>
      <c r="T914" s="158">
        <v>45</v>
      </c>
      <c r="U914" s="186"/>
      <c r="V914" s="229">
        <v>24.42</v>
      </c>
      <c r="W914" s="160">
        <v>60</v>
      </c>
    </row>
    <row r="915" spans="1:23" ht="21">
      <c r="A915" s="237">
        <v>26.37</v>
      </c>
      <c r="B915" s="168">
        <v>41</v>
      </c>
      <c r="C915" s="49"/>
      <c r="D915" s="242"/>
      <c r="E915" s="243"/>
      <c r="G915" s="228">
        <v>27.22</v>
      </c>
      <c r="H915" s="158">
        <v>61</v>
      </c>
      <c r="I915" s="159"/>
      <c r="J915" s="229">
        <v>22.08</v>
      </c>
      <c r="K915" s="160">
        <v>27</v>
      </c>
      <c r="M915" s="228">
        <v>29.42</v>
      </c>
      <c r="N915" s="158">
        <v>67</v>
      </c>
      <c r="O915" s="181"/>
      <c r="P915" s="229">
        <v>22.53</v>
      </c>
      <c r="Q915" s="160">
        <v>53</v>
      </c>
      <c r="S915" s="228">
        <v>26.12</v>
      </c>
      <c r="T915" s="158">
        <v>45</v>
      </c>
      <c r="U915" s="186"/>
      <c r="V915" s="229">
        <v>24.43</v>
      </c>
      <c r="W915" s="160">
        <v>60</v>
      </c>
    </row>
    <row r="916" spans="1:23" ht="21">
      <c r="A916" s="237">
        <v>26.38</v>
      </c>
      <c r="B916" s="168">
        <v>41</v>
      </c>
      <c r="C916" s="49"/>
      <c r="D916" s="242"/>
      <c r="E916" s="243"/>
      <c r="G916" s="228">
        <v>27.23</v>
      </c>
      <c r="H916" s="158">
        <v>61</v>
      </c>
      <c r="I916" s="159"/>
      <c r="J916" s="229">
        <v>22.09</v>
      </c>
      <c r="K916" s="160">
        <v>27</v>
      </c>
      <c r="M916" s="228">
        <v>29.43</v>
      </c>
      <c r="N916" s="158">
        <v>67</v>
      </c>
      <c r="O916" s="181"/>
      <c r="P916" s="229">
        <v>22.54</v>
      </c>
      <c r="Q916" s="160">
        <v>53</v>
      </c>
      <c r="S916" s="228">
        <v>26.13</v>
      </c>
      <c r="T916" s="158">
        <v>45</v>
      </c>
      <c r="U916" s="186"/>
      <c r="V916" s="229">
        <v>24.44</v>
      </c>
      <c r="W916" s="160">
        <v>60</v>
      </c>
    </row>
    <row r="917" spans="1:23" ht="21">
      <c r="A917" s="237">
        <v>26.39</v>
      </c>
      <c r="B917" s="168">
        <v>41</v>
      </c>
      <c r="C917" s="49"/>
      <c r="D917" s="242"/>
      <c r="E917" s="243"/>
      <c r="G917" s="228">
        <v>27.24</v>
      </c>
      <c r="H917" s="158">
        <v>61</v>
      </c>
      <c r="I917" s="159"/>
      <c r="J917" s="229">
        <v>22.1</v>
      </c>
      <c r="K917" s="160">
        <v>27</v>
      </c>
      <c r="M917" s="228">
        <v>29.44</v>
      </c>
      <c r="N917" s="158">
        <v>67</v>
      </c>
      <c r="O917" s="181"/>
      <c r="P917" s="229">
        <v>22.55</v>
      </c>
      <c r="Q917" s="160">
        <v>53</v>
      </c>
      <c r="S917" s="228">
        <v>26.14</v>
      </c>
      <c r="T917" s="158">
        <v>45</v>
      </c>
      <c r="U917" s="186"/>
      <c r="V917" s="229">
        <v>24.45</v>
      </c>
      <c r="W917" s="160">
        <v>60</v>
      </c>
    </row>
    <row r="918" spans="1:23" ht="21">
      <c r="A918" s="237">
        <v>26.4</v>
      </c>
      <c r="B918" s="168">
        <v>41</v>
      </c>
      <c r="C918" s="49"/>
      <c r="D918" s="242"/>
      <c r="E918" s="243"/>
      <c r="G918" s="228">
        <v>27.25</v>
      </c>
      <c r="H918" s="158">
        <v>61</v>
      </c>
      <c r="I918" s="159"/>
      <c r="J918" s="229">
        <v>22.11</v>
      </c>
      <c r="K918" s="160">
        <v>26</v>
      </c>
      <c r="M918" s="228">
        <v>29.45</v>
      </c>
      <c r="N918" s="158">
        <v>67</v>
      </c>
      <c r="O918" s="181"/>
      <c r="P918" s="229">
        <v>22.56</v>
      </c>
      <c r="Q918" s="160">
        <v>53</v>
      </c>
      <c r="S918" s="228">
        <v>26.15</v>
      </c>
      <c r="T918" s="158">
        <v>45</v>
      </c>
      <c r="U918" s="186"/>
      <c r="V918" s="229">
        <v>24.46</v>
      </c>
      <c r="W918" s="160">
        <v>60</v>
      </c>
    </row>
    <row r="919" spans="1:23" ht="21">
      <c r="A919" s="237">
        <v>26.41</v>
      </c>
      <c r="B919" s="168">
        <v>41</v>
      </c>
      <c r="C919" s="49"/>
      <c r="D919" s="242"/>
      <c r="E919" s="243"/>
      <c r="G919" s="228">
        <v>27.26</v>
      </c>
      <c r="H919" s="158">
        <v>61</v>
      </c>
      <c r="I919" s="159"/>
      <c r="J919" s="229">
        <v>22.12</v>
      </c>
      <c r="K919" s="160">
        <v>26</v>
      </c>
      <c r="M919" s="228">
        <v>29.46</v>
      </c>
      <c r="N919" s="158">
        <v>66</v>
      </c>
      <c r="O919" s="181"/>
      <c r="P919" s="229">
        <v>22.57</v>
      </c>
      <c r="Q919" s="160">
        <v>53</v>
      </c>
      <c r="S919" s="228">
        <v>26.16</v>
      </c>
      <c r="T919" s="158">
        <v>45</v>
      </c>
      <c r="U919" s="186"/>
      <c r="V919" s="229">
        <v>24.47</v>
      </c>
      <c r="W919" s="160">
        <v>60</v>
      </c>
    </row>
    <row r="920" spans="1:23" ht="21">
      <c r="A920" s="237">
        <v>26.42</v>
      </c>
      <c r="B920" s="168">
        <v>41</v>
      </c>
      <c r="C920" s="49"/>
      <c r="D920" s="242"/>
      <c r="E920" s="243"/>
      <c r="G920" s="228">
        <v>27.27</v>
      </c>
      <c r="H920" s="158">
        <v>61</v>
      </c>
      <c r="I920" s="159"/>
      <c r="J920" s="229">
        <v>22.13</v>
      </c>
      <c r="K920" s="160">
        <v>26</v>
      </c>
      <c r="M920" s="228">
        <v>29.47</v>
      </c>
      <c r="N920" s="158">
        <v>66</v>
      </c>
      <c r="O920" s="181"/>
      <c r="P920" s="229">
        <v>22.58</v>
      </c>
      <c r="Q920" s="160">
        <v>53</v>
      </c>
      <c r="S920" s="228">
        <v>26.17</v>
      </c>
      <c r="T920" s="158">
        <v>45</v>
      </c>
      <c r="U920" s="186"/>
      <c r="V920" s="229">
        <v>24.48</v>
      </c>
      <c r="W920" s="160">
        <v>60</v>
      </c>
    </row>
    <row r="921" spans="1:23" ht="21">
      <c r="A921" s="237">
        <v>26.43</v>
      </c>
      <c r="B921" s="168">
        <v>41</v>
      </c>
      <c r="C921" s="49"/>
      <c r="D921" s="242"/>
      <c r="E921" s="243"/>
      <c r="G921" s="228">
        <v>27.28</v>
      </c>
      <c r="H921" s="158">
        <v>61</v>
      </c>
      <c r="I921" s="159"/>
      <c r="J921" s="229">
        <v>22.14</v>
      </c>
      <c r="K921" s="160">
        <v>26</v>
      </c>
      <c r="M921" s="228">
        <v>29.48</v>
      </c>
      <c r="N921" s="158">
        <v>66</v>
      </c>
      <c r="O921" s="181"/>
      <c r="P921" s="229">
        <v>22.59</v>
      </c>
      <c r="Q921" s="160">
        <v>52</v>
      </c>
      <c r="S921" s="228">
        <v>26.18</v>
      </c>
      <c r="T921" s="158">
        <v>45</v>
      </c>
      <c r="U921" s="186"/>
      <c r="V921" s="229">
        <v>24.49</v>
      </c>
      <c r="W921" s="160">
        <v>60</v>
      </c>
    </row>
    <row r="922" spans="1:23" ht="21">
      <c r="A922" s="237">
        <v>26.44</v>
      </c>
      <c r="B922" s="168">
        <v>41</v>
      </c>
      <c r="C922" s="49"/>
      <c r="D922" s="242"/>
      <c r="E922" s="243"/>
      <c r="G922" s="228">
        <v>27.29</v>
      </c>
      <c r="H922" s="158">
        <v>61</v>
      </c>
      <c r="I922" s="159"/>
      <c r="J922" s="229">
        <v>22.15</v>
      </c>
      <c r="K922" s="160">
        <v>26</v>
      </c>
      <c r="M922" s="228">
        <v>29.49</v>
      </c>
      <c r="N922" s="158">
        <v>66</v>
      </c>
      <c r="O922" s="181"/>
      <c r="P922" s="229">
        <v>23</v>
      </c>
      <c r="Q922" s="160">
        <v>52</v>
      </c>
      <c r="S922" s="228">
        <v>26.19</v>
      </c>
      <c r="T922" s="158">
        <v>45</v>
      </c>
      <c r="U922" s="186"/>
      <c r="V922" s="229">
        <v>24.5</v>
      </c>
      <c r="W922" s="160">
        <v>60</v>
      </c>
    </row>
    <row r="923" spans="1:23" ht="21">
      <c r="A923" s="237">
        <v>26.45</v>
      </c>
      <c r="B923" s="168">
        <v>41</v>
      </c>
      <c r="C923" s="49"/>
      <c r="D923" s="244"/>
      <c r="E923" s="169"/>
      <c r="G923" s="228">
        <v>27.3</v>
      </c>
      <c r="H923" s="158">
        <v>61</v>
      </c>
      <c r="I923" s="159"/>
      <c r="J923" s="229">
        <v>22.16</v>
      </c>
      <c r="K923" s="160">
        <v>26</v>
      </c>
      <c r="M923" s="228">
        <v>29.5</v>
      </c>
      <c r="N923" s="158">
        <v>66</v>
      </c>
      <c r="O923" s="181"/>
      <c r="P923" s="229">
        <v>23.01</v>
      </c>
      <c r="Q923" s="160">
        <v>52</v>
      </c>
      <c r="S923" s="228">
        <v>26.2</v>
      </c>
      <c r="T923" s="158">
        <v>45</v>
      </c>
      <c r="U923" s="186"/>
      <c r="V923" s="229">
        <v>24.51</v>
      </c>
      <c r="W923" s="160">
        <v>60</v>
      </c>
    </row>
    <row r="924" spans="1:23" ht="21">
      <c r="A924" s="237">
        <v>26.46</v>
      </c>
      <c r="B924" s="168">
        <v>41</v>
      </c>
      <c r="C924" s="49"/>
      <c r="D924" s="244"/>
      <c r="E924" s="169"/>
      <c r="G924" s="228">
        <v>27.31</v>
      </c>
      <c r="H924" s="158">
        <v>61</v>
      </c>
      <c r="I924" s="159"/>
      <c r="J924" s="229">
        <v>22.17</v>
      </c>
      <c r="K924" s="160">
        <v>26</v>
      </c>
      <c r="M924" s="228">
        <v>29.51</v>
      </c>
      <c r="N924" s="158">
        <v>66</v>
      </c>
      <c r="O924" s="181"/>
      <c r="P924" s="229">
        <v>23.02</v>
      </c>
      <c r="Q924" s="160">
        <v>52</v>
      </c>
      <c r="S924" s="228">
        <v>26.21</v>
      </c>
      <c r="T924" s="158">
        <v>45</v>
      </c>
      <c r="U924" s="186"/>
      <c r="V924" s="229">
        <v>24.52</v>
      </c>
      <c r="W924" s="160">
        <v>60</v>
      </c>
    </row>
    <row r="925" spans="1:23" ht="21">
      <c r="A925" s="237">
        <v>26.47</v>
      </c>
      <c r="B925" s="168">
        <v>41</v>
      </c>
      <c r="C925" s="49"/>
      <c r="D925" s="244"/>
      <c r="E925" s="169"/>
      <c r="G925" s="228">
        <v>27.32</v>
      </c>
      <c r="H925" s="158">
        <v>61</v>
      </c>
      <c r="I925" s="159"/>
      <c r="J925" s="229">
        <v>22.18</v>
      </c>
      <c r="K925" s="160">
        <v>26</v>
      </c>
      <c r="M925" s="228">
        <v>29.52</v>
      </c>
      <c r="N925" s="158">
        <v>66</v>
      </c>
      <c r="O925" s="181"/>
      <c r="P925" s="229">
        <v>23.03</v>
      </c>
      <c r="Q925" s="160">
        <v>52</v>
      </c>
      <c r="S925" s="228">
        <v>26.22</v>
      </c>
      <c r="T925" s="158">
        <v>45</v>
      </c>
      <c r="U925" s="186"/>
      <c r="V925" s="229">
        <v>24.53</v>
      </c>
      <c r="W925" s="160">
        <v>60</v>
      </c>
    </row>
    <row r="926" spans="1:23" ht="21">
      <c r="A926" s="237">
        <v>26.48</v>
      </c>
      <c r="B926" s="168">
        <v>41</v>
      </c>
      <c r="C926" s="49"/>
      <c r="D926" s="244"/>
      <c r="E926" s="169"/>
      <c r="G926" s="228">
        <v>27.33</v>
      </c>
      <c r="H926" s="158">
        <v>61</v>
      </c>
      <c r="I926" s="159"/>
      <c r="J926" s="229">
        <v>22.19</v>
      </c>
      <c r="K926" s="160">
        <v>26</v>
      </c>
      <c r="M926" s="228">
        <v>29.53</v>
      </c>
      <c r="N926" s="158">
        <v>66</v>
      </c>
      <c r="O926" s="181"/>
      <c r="P926" s="229">
        <v>23.04</v>
      </c>
      <c r="Q926" s="160">
        <v>52</v>
      </c>
      <c r="S926" s="228">
        <v>26.23</v>
      </c>
      <c r="T926" s="158">
        <v>45</v>
      </c>
      <c r="U926" s="186"/>
      <c r="V926" s="229">
        <v>24.54</v>
      </c>
      <c r="W926" s="160">
        <v>60</v>
      </c>
    </row>
    <row r="927" spans="1:23" ht="21">
      <c r="A927" s="237">
        <v>26.49</v>
      </c>
      <c r="B927" s="168">
        <v>40</v>
      </c>
      <c r="C927" s="49"/>
      <c r="D927" s="244"/>
      <c r="E927" s="169"/>
      <c r="G927" s="228">
        <v>27.34</v>
      </c>
      <c r="H927" s="158">
        <v>61</v>
      </c>
      <c r="I927" s="159"/>
      <c r="J927" s="229">
        <v>22.2</v>
      </c>
      <c r="K927" s="160">
        <v>26</v>
      </c>
      <c r="M927" s="228">
        <v>29.54</v>
      </c>
      <c r="N927" s="158">
        <v>66</v>
      </c>
      <c r="O927" s="181"/>
      <c r="P927" s="229">
        <v>23.05</v>
      </c>
      <c r="Q927" s="160">
        <v>52</v>
      </c>
      <c r="S927" s="228">
        <v>26.24</v>
      </c>
      <c r="T927" s="158">
        <v>45</v>
      </c>
      <c r="U927" s="186"/>
      <c r="V927" s="229">
        <v>24.55</v>
      </c>
      <c r="W927" s="160">
        <v>60</v>
      </c>
    </row>
    <row r="928" spans="1:23" ht="21">
      <c r="A928" s="237">
        <v>26.5</v>
      </c>
      <c r="B928" s="168">
        <v>40</v>
      </c>
      <c r="C928" s="49"/>
      <c r="D928" s="244"/>
      <c r="E928" s="169"/>
      <c r="G928" s="228">
        <v>27.35</v>
      </c>
      <c r="H928" s="158">
        <v>61</v>
      </c>
      <c r="I928" s="159"/>
      <c r="J928" s="229">
        <v>22.21</v>
      </c>
      <c r="K928" s="160">
        <v>25</v>
      </c>
      <c r="M928" s="228">
        <v>29.55</v>
      </c>
      <c r="N928" s="158">
        <v>66</v>
      </c>
      <c r="O928" s="181"/>
      <c r="P928" s="229">
        <v>23.06</v>
      </c>
      <c r="Q928" s="160">
        <v>52</v>
      </c>
      <c r="S928" s="228">
        <v>26.25</v>
      </c>
      <c r="T928" s="158">
        <v>45</v>
      </c>
      <c r="U928" s="186"/>
      <c r="V928" s="229">
        <v>24.56</v>
      </c>
      <c r="W928" s="160">
        <v>60</v>
      </c>
    </row>
    <row r="929" spans="1:23" ht="21">
      <c r="A929" s="237">
        <v>26.51</v>
      </c>
      <c r="B929" s="168">
        <v>40</v>
      </c>
      <c r="C929" s="49"/>
      <c r="D929" s="244"/>
      <c r="E929" s="169"/>
      <c r="G929" s="228">
        <v>27.36</v>
      </c>
      <c r="H929" s="158">
        <v>60</v>
      </c>
      <c r="I929" s="159"/>
      <c r="J929" s="229">
        <v>22.22</v>
      </c>
      <c r="K929" s="160">
        <v>25</v>
      </c>
      <c r="M929" s="228">
        <v>29.56</v>
      </c>
      <c r="N929" s="158">
        <v>66</v>
      </c>
      <c r="O929" s="181"/>
      <c r="P929" s="229">
        <v>23.07</v>
      </c>
      <c r="Q929" s="160">
        <v>52</v>
      </c>
      <c r="S929" s="228">
        <v>26.26</v>
      </c>
      <c r="T929" s="158">
        <v>44</v>
      </c>
      <c r="U929" s="186"/>
      <c r="V929" s="229">
        <v>24.57</v>
      </c>
      <c r="W929" s="160">
        <v>60</v>
      </c>
    </row>
    <row r="930" spans="1:23" ht="21">
      <c r="A930" s="237">
        <v>26.52</v>
      </c>
      <c r="B930" s="168">
        <v>40</v>
      </c>
      <c r="C930" s="49"/>
      <c r="D930" s="244"/>
      <c r="E930" s="169"/>
      <c r="G930" s="228">
        <v>27.37</v>
      </c>
      <c r="H930" s="158">
        <v>60</v>
      </c>
      <c r="I930" s="159"/>
      <c r="J930" s="229">
        <v>22.23</v>
      </c>
      <c r="K930" s="160">
        <v>25</v>
      </c>
      <c r="M930" s="228">
        <v>29.57</v>
      </c>
      <c r="N930" s="158">
        <v>66</v>
      </c>
      <c r="O930" s="181"/>
      <c r="P930" s="229">
        <v>23.08</v>
      </c>
      <c r="Q930" s="160">
        <v>51</v>
      </c>
      <c r="S930" s="228">
        <v>26.27</v>
      </c>
      <c r="T930" s="158">
        <v>44</v>
      </c>
      <c r="U930" s="186"/>
      <c r="V930" s="229">
        <v>24.58</v>
      </c>
      <c r="W930" s="160">
        <v>60</v>
      </c>
    </row>
    <row r="931" spans="1:23" ht="21">
      <c r="A931" s="237">
        <v>26.53</v>
      </c>
      <c r="B931" s="168">
        <v>40</v>
      </c>
      <c r="C931" s="49"/>
      <c r="D931" s="244"/>
      <c r="E931" s="169"/>
      <c r="G931" s="228">
        <v>27.38</v>
      </c>
      <c r="H931" s="158">
        <v>60</v>
      </c>
      <c r="I931" s="159"/>
      <c r="J931" s="229">
        <v>22.24</v>
      </c>
      <c r="K931" s="160">
        <v>25</v>
      </c>
      <c r="M931" s="228">
        <v>29.58</v>
      </c>
      <c r="N931" s="158">
        <v>66</v>
      </c>
      <c r="O931" s="181"/>
      <c r="P931" s="229">
        <v>23.09</v>
      </c>
      <c r="Q931" s="160">
        <v>51</v>
      </c>
      <c r="S931" s="228">
        <v>26.28</v>
      </c>
      <c r="T931" s="158">
        <v>44</v>
      </c>
      <c r="U931" s="186"/>
      <c r="V931" s="229">
        <v>24.59</v>
      </c>
      <c r="W931" s="160">
        <v>60</v>
      </c>
    </row>
    <row r="932" spans="1:23" ht="21">
      <c r="A932" s="237">
        <v>26.54</v>
      </c>
      <c r="B932" s="168">
        <v>40</v>
      </c>
      <c r="C932" s="49"/>
      <c r="D932" s="244"/>
      <c r="E932" s="169"/>
      <c r="G932" s="228">
        <v>27.39</v>
      </c>
      <c r="H932" s="158">
        <v>60</v>
      </c>
      <c r="I932" s="159"/>
      <c r="J932" s="229">
        <v>22.25</v>
      </c>
      <c r="K932" s="160">
        <v>25</v>
      </c>
      <c r="M932" s="228">
        <v>29.59</v>
      </c>
      <c r="N932" s="158">
        <v>66</v>
      </c>
      <c r="O932" s="181"/>
      <c r="P932" s="229">
        <v>23.1</v>
      </c>
      <c r="Q932" s="160">
        <v>51</v>
      </c>
      <c r="S932" s="228">
        <v>26.29</v>
      </c>
      <c r="T932" s="158">
        <v>44</v>
      </c>
      <c r="U932" s="186"/>
      <c r="V932" s="229">
        <v>25</v>
      </c>
      <c r="W932" s="160">
        <v>60</v>
      </c>
    </row>
    <row r="933" spans="1:23" ht="21">
      <c r="A933" s="237">
        <v>26.55</v>
      </c>
      <c r="B933" s="168">
        <v>40</v>
      </c>
      <c r="C933" s="49"/>
      <c r="D933" s="244"/>
      <c r="E933" s="169"/>
      <c r="G933" s="228">
        <v>27.4</v>
      </c>
      <c r="H933" s="158">
        <v>60</v>
      </c>
      <c r="I933" s="159"/>
      <c r="J933" s="229">
        <v>22.26</v>
      </c>
      <c r="K933" s="160">
        <v>25</v>
      </c>
      <c r="M933" s="228">
        <v>30</v>
      </c>
      <c r="N933" s="158">
        <v>66</v>
      </c>
      <c r="O933" s="181"/>
      <c r="P933" s="229">
        <v>23.11</v>
      </c>
      <c r="Q933" s="160">
        <v>51</v>
      </c>
      <c r="S933" s="228">
        <v>26.3</v>
      </c>
      <c r="T933" s="158">
        <v>44</v>
      </c>
      <c r="U933" s="186"/>
      <c r="V933" s="229">
        <v>25.01</v>
      </c>
      <c r="W933" s="160">
        <v>59</v>
      </c>
    </row>
    <row r="934" spans="1:23" ht="21">
      <c r="A934" s="237">
        <v>26.56</v>
      </c>
      <c r="B934" s="168">
        <v>40</v>
      </c>
      <c r="C934" s="49"/>
      <c r="D934" s="244"/>
      <c r="E934" s="169"/>
      <c r="G934" s="228">
        <v>27.41</v>
      </c>
      <c r="H934" s="158">
        <v>60</v>
      </c>
      <c r="I934" s="159"/>
      <c r="J934" s="229">
        <v>22.27</v>
      </c>
      <c r="K934" s="160">
        <v>25</v>
      </c>
      <c r="M934" s="228">
        <v>30.01</v>
      </c>
      <c r="N934" s="158">
        <v>66</v>
      </c>
      <c r="O934" s="181"/>
      <c r="P934" s="229">
        <v>23.12</v>
      </c>
      <c r="Q934" s="160">
        <v>51</v>
      </c>
      <c r="S934" s="228">
        <v>26.31</v>
      </c>
      <c r="T934" s="158">
        <v>44</v>
      </c>
      <c r="U934" s="186"/>
      <c r="V934" s="229">
        <v>25.02</v>
      </c>
      <c r="W934" s="160">
        <v>59</v>
      </c>
    </row>
    <row r="935" spans="1:23" ht="21">
      <c r="A935" s="237">
        <v>26.57</v>
      </c>
      <c r="B935" s="168">
        <v>40</v>
      </c>
      <c r="C935" s="49"/>
      <c r="D935" s="244"/>
      <c r="E935" s="169"/>
      <c r="G935" s="228">
        <v>27.42</v>
      </c>
      <c r="H935" s="158">
        <v>60</v>
      </c>
      <c r="I935" s="159"/>
      <c r="J935" s="229">
        <v>22.28</v>
      </c>
      <c r="K935" s="160">
        <v>25</v>
      </c>
      <c r="M935" s="228">
        <v>30.02</v>
      </c>
      <c r="N935" s="158">
        <v>66</v>
      </c>
      <c r="O935" s="181"/>
      <c r="P935" s="229">
        <v>23.13</v>
      </c>
      <c r="Q935" s="160">
        <v>51</v>
      </c>
      <c r="S935" s="228">
        <v>26.32</v>
      </c>
      <c r="T935" s="158">
        <v>44</v>
      </c>
      <c r="U935" s="186"/>
      <c r="V935" s="229">
        <v>25.03</v>
      </c>
      <c r="W935" s="160">
        <v>59</v>
      </c>
    </row>
    <row r="936" spans="1:23" ht="21">
      <c r="A936" s="237">
        <v>26.58</v>
      </c>
      <c r="B936" s="168">
        <v>40</v>
      </c>
      <c r="C936" s="49"/>
      <c r="D936" s="244"/>
      <c r="E936" s="169"/>
      <c r="G936" s="228">
        <v>27.43</v>
      </c>
      <c r="H936" s="158">
        <v>60</v>
      </c>
      <c r="I936" s="159"/>
      <c r="J936" s="229">
        <v>22.29</v>
      </c>
      <c r="K936" s="160">
        <v>25</v>
      </c>
      <c r="M936" s="228">
        <v>30.03</v>
      </c>
      <c r="N936" s="158">
        <v>66</v>
      </c>
      <c r="O936" s="181"/>
      <c r="P936" s="229">
        <v>23.14</v>
      </c>
      <c r="Q936" s="160">
        <v>51</v>
      </c>
      <c r="S936" s="228">
        <v>26.33</v>
      </c>
      <c r="T936" s="158">
        <v>44</v>
      </c>
      <c r="U936" s="186"/>
      <c r="V936" s="229">
        <v>25.04</v>
      </c>
      <c r="W936" s="160">
        <v>59</v>
      </c>
    </row>
    <row r="937" spans="1:23" ht="21">
      <c r="A937" s="237">
        <v>26.59</v>
      </c>
      <c r="B937" s="168">
        <v>40</v>
      </c>
      <c r="C937" s="49"/>
      <c r="D937" s="244"/>
      <c r="E937" s="169"/>
      <c r="G937" s="228">
        <v>27.44</v>
      </c>
      <c r="H937" s="158">
        <v>60</v>
      </c>
      <c r="I937" s="159"/>
      <c r="J937" s="229">
        <v>22.3</v>
      </c>
      <c r="K937" s="160">
        <v>25</v>
      </c>
      <c r="M937" s="228">
        <v>30.04</v>
      </c>
      <c r="N937" s="158">
        <v>66</v>
      </c>
      <c r="O937" s="181"/>
      <c r="P937" s="229">
        <v>23.15</v>
      </c>
      <c r="Q937" s="160">
        <v>51</v>
      </c>
      <c r="S937" s="228">
        <v>26.34</v>
      </c>
      <c r="T937" s="158">
        <v>44</v>
      </c>
      <c r="U937" s="186"/>
      <c r="V937" s="229">
        <v>25.05</v>
      </c>
      <c r="W937" s="160">
        <v>59</v>
      </c>
    </row>
    <row r="938" spans="1:23" ht="21">
      <c r="A938" s="237">
        <v>27</v>
      </c>
      <c r="B938" s="168">
        <v>40</v>
      </c>
      <c r="C938" s="49"/>
      <c r="D938" s="244"/>
      <c r="E938" s="169"/>
      <c r="G938" s="228">
        <v>27.45</v>
      </c>
      <c r="H938" s="158">
        <v>60</v>
      </c>
      <c r="I938" s="159"/>
      <c r="J938" s="229">
        <v>22.31</v>
      </c>
      <c r="K938" s="160">
        <v>24</v>
      </c>
      <c r="M938" s="228">
        <v>30.05</v>
      </c>
      <c r="N938" s="158">
        <v>66</v>
      </c>
      <c r="O938" s="181"/>
      <c r="P938" s="229">
        <v>23.16</v>
      </c>
      <c r="Q938" s="160">
        <v>51</v>
      </c>
      <c r="S938" s="228">
        <v>26.35</v>
      </c>
      <c r="T938" s="158">
        <v>44</v>
      </c>
      <c r="U938" s="186"/>
      <c r="V938" s="229">
        <v>25.06</v>
      </c>
      <c r="W938" s="160">
        <v>59</v>
      </c>
    </row>
    <row r="939" spans="1:23" ht="21">
      <c r="A939" s="237">
        <v>27.01</v>
      </c>
      <c r="B939" s="168">
        <v>39</v>
      </c>
      <c r="C939" s="49"/>
      <c r="D939" s="244"/>
      <c r="E939" s="169"/>
      <c r="G939" s="228">
        <v>27.46</v>
      </c>
      <c r="H939" s="158">
        <v>60</v>
      </c>
      <c r="I939" s="159"/>
      <c r="J939" s="229">
        <v>22.32</v>
      </c>
      <c r="K939" s="160">
        <v>24</v>
      </c>
      <c r="M939" s="228">
        <v>30.06</v>
      </c>
      <c r="N939" s="158">
        <v>66</v>
      </c>
      <c r="O939" s="181"/>
      <c r="P939" s="229">
        <v>23.17</v>
      </c>
      <c r="Q939" s="160">
        <v>50</v>
      </c>
      <c r="S939" s="228">
        <v>26.36</v>
      </c>
      <c r="T939" s="158">
        <v>44</v>
      </c>
      <c r="U939" s="186"/>
      <c r="V939" s="229">
        <v>25.07</v>
      </c>
      <c r="W939" s="160">
        <v>59</v>
      </c>
    </row>
    <row r="940" spans="1:23" ht="21">
      <c r="A940" s="237">
        <v>27.02</v>
      </c>
      <c r="B940" s="168">
        <v>39</v>
      </c>
      <c r="C940" s="49"/>
      <c r="D940" s="244"/>
      <c r="E940" s="169"/>
      <c r="G940" s="228">
        <v>27.47</v>
      </c>
      <c r="H940" s="158">
        <v>60</v>
      </c>
      <c r="I940" s="159"/>
      <c r="J940" s="229">
        <v>22.33</v>
      </c>
      <c r="K940" s="160">
        <v>23</v>
      </c>
      <c r="M940" s="228">
        <v>30.07</v>
      </c>
      <c r="N940" s="158">
        <v>66</v>
      </c>
      <c r="O940" s="181"/>
      <c r="P940" s="229">
        <v>23.18</v>
      </c>
      <c r="Q940" s="160">
        <v>50</v>
      </c>
      <c r="S940" s="228">
        <v>26.37</v>
      </c>
      <c r="T940" s="158">
        <v>44</v>
      </c>
      <c r="U940" s="186"/>
      <c r="V940" s="229">
        <v>25.08</v>
      </c>
      <c r="W940" s="160">
        <v>58</v>
      </c>
    </row>
    <row r="941" spans="1:23" ht="21">
      <c r="A941" s="237">
        <v>27.03</v>
      </c>
      <c r="B941" s="168">
        <v>39</v>
      </c>
      <c r="C941" s="49"/>
      <c r="D941" s="244"/>
      <c r="E941" s="169"/>
      <c r="G941" s="228">
        <v>27.48</v>
      </c>
      <c r="H941" s="158">
        <v>60</v>
      </c>
      <c r="I941" s="159"/>
      <c r="J941" s="229">
        <v>22.34</v>
      </c>
      <c r="K941" s="160">
        <v>23</v>
      </c>
      <c r="M941" s="228">
        <v>30.08</v>
      </c>
      <c r="N941" s="158">
        <v>66</v>
      </c>
      <c r="O941" s="181"/>
      <c r="P941" s="229">
        <v>23.19</v>
      </c>
      <c r="Q941" s="160">
        <v>50</v>
      </c>
      <c r="S941" s="228">
        <v>26.38</v>
      </c>
      <c r="T941" s="158">
        <v>44</v>
      </c>
      <c r="U941" s="186"/>
      <c r="V941" s="229">
        <v>25.09</v>
      </c>
      <c r="W941" s="160">
        <v>58</v>
      </c>
    </row>
    <row r="942" spans="1:23" ht="21">
      <c r="A942" s="237">
        <v>27.04</v>
      </c>
      <c r="B942" s="168">
        <v>39</v>
      </c>
      <c r="C942" s="49"/>
      <c r="D942" s="244"/>
      <c r="E942" s="169"/>
      <c r="G942" s="228">
        <v>27.49</v>
      </c>
      <c r="H942" s="158">
        <v>60</v>
      </c>
      <c r="I942" s="159"/>
      <c r="J942" s="229">
        <v>22.35</v>
      </c>
      <c r="K942" s="160">
        <v>22</v>
      </c>
      <c r="M942" s="228">
        <v>30.09</v>
      </c>
      <c r="N942" s="158">
        <v>66</v>
      </c>
      <c r="O942" s="181"/>
      <c r="P942" s="229">
        <v>23.2</v>
      </c>
      <c r="Q942" s="160">
        <v>50</v>
      </c>
      <c r="S942" s="228">
        <v>26.39</v>
      </c>
      <c r="T942" s="158">
        <v>44</v>
      </c>
      <c r="U942" s="186"/>
      <c r="V942" s="229">
        <v>25.1</v>
      </c>
      <c r="W942" s="160">
        <v>58</v>
      </c>
    </row>
    <row r="943" spans="1:23" ht="21">
      <c r="A943" s="237">
        <v>27.05</v>
      </c>
      <c r="B943" s="168">
        <v>39</v>
      </c>
      <c r="C943" s="49"/>
      <c r="D943" s="244"/>
      <c r="E943" s="169"/>
      <c r="G943" s="228">
        <v>27.5</v>
      </c>
      <c r="H943" s="158">
        <v>60</v>
      </c>
      <c r="I943" s="159"/>
      <c r="J943" s="229">
        <v>22.36</v>
      </c>
      <c r="K943" s="160">
        <v>22</v>
      </c>
      <c r="M943" s="228">
        <v>30.1</v>
      </c>
      <c r="N943" s="158">
        <v>66</v>
      </c>
      <c r="O943" s="181"/>
      <c r="P943" s="229">
        <v>23.21</v>
      </c>
      <c r="Q943" s="160">
        <v>50</v>
      </c>
      <c r="S943" s="228">
        <v>26.4</v>
      </c>
      <c r="T943" s="158">
        <v>44</v>
      </c>
      <c r="U943" s="155"/>
      <c r="V943" s="229">
        <v>25.11</v>
      </c>
      <c r="W943" s="160">
        <v>58</v>
      </c>
    </row>
    <row r="944" spans="1:23" ht="21">
      <c r="A944" s="237">
        <v>27.06</v>
      </c>
      <c r="B944" s="168">
        <v>39</v>
      </c>
      <c r="C944" s="49"/>
      <c r="D944" s="244"/>
      <c r="E944" s="169"/>
      <c r="G944" s="228">
        <v>27.51</v>
      </c>
      <c r="H944" s="158">
        <v>60</v>
      </c>
      <c r="I944" s="181"/>
      <c r="J944" s="229">
        <v>22.37</v>
      </c>
      <c r="K944" s="160">
        <v>21</v>
      </c>
      <c r="M944" s="228">
        <v>30.11</v>
      </c>
      <c r="N944" s="158">
        <v>66</v>
      </c>
      <c r="O944" s="181"/>
      <c r="P944" s="229">
        <v>23.22</v>
      </c>
      <c r="Q944" s="160">
        <v>50</v>
      </c>
      <c r="S944" s="228">
        <v>26.41</v>
      </c>
      <c r="T944" s="158">
        <v>44</v>
      </c>
      <c r="U944" s="186"/>
      <c r="V944" s="229">
        <v>25.12</v>
      </c>
      <c r="W944" s="160">
        <v>58</v>
      </c>
    </row>
    <row r="945" spans="1:23" ht="21">
      <c r="A945" s="237">
        <v>27.07</v>
      </c>
      <c r="B945" s="168">
        <v>38</v>
      </c>
      <c r="C945" s="49"/>
      <c r="D945" s="244"/>
      <c r="E945" s="169"/>
      <c r="G945" s="228">
        <v>27.52</v>
      </c>
      <c r="H945" s="158">
        <v>60</v>
      </c>
      <c r="I945" s="181"/>
      <c r="J945" s="229">
        <v>22.38</v>
      </c>
      <c r="K945" s="160">
        <v>21</v>
      </c>
      <c r="M945" s="228">
        <v>30.12</v>
      </c>
      <c r="N945" s="158">
        <v>66</v>
      </c>
      <c r="O945" s="181"/>
      <c r="P945" s="229">
        <v>23.23</v>
      </c>
      <c r="Q945" s="160">
        <v>50</v>
      </c>
      <c r="S945" s="228">
        <v>26.42</v>
      </c>
      <c r="T945" s="158">
        <v>44</v>
      </c>
      <c r="U945" s="186"/>
      <c r="V945" s="229">
        <v>25.13</v>
      </c>
      <c r="W945" s="160">
        <v>58</v>
      </c>
    </row>
    <row r="946" spans="1:23" ht="21">
      <c r="A946" s="237">
        <v>27.08</v>
      </c>
      <c r="B946" s="168">
        <v>38</v>
      </c>
      <c r="C946" s="49"/>
      <c r="D946" s="244"/>
      <c r="E946" s="169"/>
      <c r="G946" s="228">
        <v>27.53</v>
      </c>
      <c r="H946" s="158">
        <v>60</v>
      </c>
      <c r="I946" s="181"/>
      <c r="J946" s="229">
        <v>22.39</v>
      </c>
      <c r="K946" s="160">
        <v>20</v>
      </c>
      <c r="M946" s="228">
        <v>30.13</v>
      </c>
      <c r="N946" s="158">
        <v>66</v>
      </c>
      <c r="O946" s="181"/>
      <c r="P946" s="229">
        <v>23.24</v>
      </c>
      <c r="Q946" s="160">
        <v>50</v>
      </c>
      <c r="S946" s="228">
        <v>26.43</v>
      </c>
      <c r="T946" s="158">
        <v>44</v>
      </c>
      <c r="U946" s="186"/>
      <c r="V946" s="229">
        <v>25.14</v>
      </c>
      <c r="W946" s="160">
        <v>58</v>
      </c>
    </row>
    <row r="947" spans="1:23" ht="21">
      <c r="A947" s="237">
        <v>27.09</v>
      </c>
      <c r="B947" s="168">
        <v>38</v>
      </c>
      <c r="C947" s="49"/>
      <c r="D947" s="244"/>
      <c r="E947" s="169"/>
      <c r="G947" s="228">
        <v>27.54</v>
      </c>
      <c r="H947" s="158">
        <v>60</v>
      </c>
      <c r="I947" s="181"/>
      <c r="J947" s="229">
        <v>22.4</v>
      </c>
      <c r="K947" s="160">
        <v>20</v>
      </c>
      <c r="M947" s="228">
        <v>30.14</v>
      </c>
      <c r="N947" s="158">
        <v>66</v>
      </c>
      <c r="O947" s="181"/>
      <c r="P947" s="229">
        <v>23.25</v>
      </c>
      <c r="Q947" s="160">
        <v>50</v>
      </c>
      <c r="S947" s="228">
        <v>26.44</v>
      </c>
      <c r="T947" s="158">
        <v>44</v>
      </c>
      <c r="U947" s="186"/>
      <c r="V947" s="229">
        <v>25.15</v>
      </c>
      <c r="W947" s="160">
        <v>57</v>
      </c>
    </row>
    <row r="948" spans="1:23" ht="21">
      <c r="A948" s="237">
        <v>27.1</v>
      </c>
      <c r="B948" s="168">
        <v>38</v>
      </c>
      <c r="C948" s="49"/>
      <c r="D948" s="244"/>
      <c r="E948" s="169"/>
      <c r="G948" s="228">
        <v>27.55</v>
      </c>
      <c r="H948" s="158">
        <v>60</v>
      </c>
      <c r="I948" s="181"/>
      <c r="J948" s="229">
        <v>22.41</v>
      </c>
      <c r="K948" s="160">
        <v>19</v>
      </c>
      <c r="M948" s="228">
        <v>30.15</v>
      </c>
      <c r="N948" s="158">
        <v>66</v>
      </c>
      <c r="O948" s="181"/>
      <c r="P948" s="229">
        <v>23.26</v>
      </c>
      <c r="Q948" s="160">
        <v>49</v>
      </c>
      <c r="S948" s="228">
        <v>26.45</v>
      </c>
      <c r="T948" s="158">
        <v>44</v>
      </c>
      <c r="U948" s="186"/>
      <c r="V948" s="229">
        <v>25.16</v>
      </c>
      <c r="W948" s="160">
        <v>57</v>
      </c>
    </row>
    <row r="949" spans="1:23" ht="21">
      <c r="A949" s="237">
        <v>27.11</v>
      </c>
      <c r="B949" s="168">
        <v>38</v>
      </c>
      <c r="C949" s="49"/>
      <c r="D949" s="244"/>
      <c r="E949" s="169"/>
      <c r="G949" s="228">
        <v>27.56</v>
      </c>
      <c r="H949" s="158">
        <v>60</v>
      </c>
      <c r="I949" s="181"/>
      <c r="J949" s="229">
        <v>22.42</v>
      </c>
      <c r="K949" s="160">
        <v>19</v>
      </c>
      <c r="M949" s="228">
        <v>30.16</v>
      </c>
      <c r="N949" s="158">
        <v>66</v>
      </c>
      <c r="O949" s="181"/>
      <c r="P949" s="229">
        <v>23.27</v>
      </c>
      <c r="Q949" s="160">
        <v>49</v>
      </c>
      <c r="S949" s="228">
        <v>26.46</v>
      </c>
      <c r="T949" s="158">
        <v>44</v>
      </c>
      <c r="U949" s="186"/>
      <c r="V949" s="229">
        <v>25.17</v>
      </c>
      <c r="W949" s="160">
        <v>57</v>
      </c>
    </row>
    <row r="950" spans="1:23" ht="21">
      <c r="A950" s="237">
        <v>27.12</v>
      </c>
      <c r="B950" s="168">
        <v>38</v>
      </c>
      <c r="C950" s="49"/>
      <c r="D950" s="244"/>
      <c r="E950" s="169"/>
      <c r="G950" s="228">
        <v>27.57</v>
      </c>
      <c r="H950" s="158">
        <v>60</v>
      </c>
      <c r="I950" s="181"/>
      <c r="J950" s="229">
        <v>22.43</v>
      </c>
      <c r="K950" s="160">
        <v>19</v>
      </c>
      <c r="M950" s="228">
        <v>30.17</v>
      </c>
      <c r="N950" s="158">
        <v>66</v>
      </c>
      <c r="O950" s="181"/>
      <c r="P950" s="229">
        <v>23.28</v>
      </c>
      <c r="Q950" s="160">
        <v>49</v>
      </c>
      <c r="S950" s="228">
        <v>26.47</v>
      </c>
      <c r="T950" s="158">
        <v>44</v>
      </c>
      <c r="U950" s="186"/>
      <c r="V950" s="229">
        <v>25.18</v>
      </c>
      <c r="W950" s="160">
        <v>57</v>
      </c>
    </row>
    <row r="951" spans="1:23" ht="21">
      <c r="A951" s="237">
        <v>27.13</v>
      </c>
      <c r="B951" s="168">
        <v>37</v>
      </c>
      <c r="C951" s="49"/>
      <c r="D951" s="244"/>
      <c r="E951" s="169"/>
      <c r="G951" s="228">
        <v>27.58</v>
      </c>
      <c r="H951" s="158">
        <v>60</v>
      </c>
      <c r="I951" s="181"/>
      <c r="J951" s="229">
        <v>22.44</v>
      </c>
      <c r="K951" s="160">
        <v>18</v>
      </c>
      <c r="M951" s="228">
        <v>30.18</v>
      </c>
      <c r="N951" s="158">
        <v>66</v>
      </c>
      <c r="O951" s="181"/>
      <c r="P951" s="229">
        <v>23.29</v>
      </c>
      <c r="Q951" s="160">
        <v>49</v>
      </c>
      <c r="S951" s="228">
        <v>26.48</v>
      </c>
      <c r="T951" s="158">
        <v>44</v>
      </c>
      <c r="U951" s="186"/>
      <c r="V951" s="229">
        <v>25.19</v>
      </c>
      <c r="W951" s="160">
        <v>57</v>
      </c>
    </row>
    <row r="952" spans="1:23" ht="21">
      <c r="A952" s="237">
        <v>27.14</v>
      </c>
      <c r="B952" s="168">
        <v>37</v>
      </c>
      <c r="C952" s="49"/>
      <c r="D952" s="244"/>
      <c r="E952" s="169"/>
      <c r="G952" s="228">
        <v>27.59</v>
      </c>
      <c r="H952" s="158">
        <v>60</v>
      </c>
      <c r="I952" s="181"/>
      <c r="J952" s="229">
        <v>22.45</v>
      </c>
      <c r="K952" s="160">
        <v>18</v>
      </c>
      <c r="M952" s="228">
        <v>30.19</v>
      </c>
      <c r="N952" s="158">
        <v>66</v>
      </c>
      <c r="O952" s="181"/>
      <c r="P952" s="229">
        <v>23.3</v>
      </c>
      <c r="Q952" s="160">
        <v>49</v>
      </c>
      <c r="S952" s="228">
        <v>26.49</v>
      </c>
      <c r="T952" s="158">
        <v>44</v>
      </c>
      <c r="U952" s="186"/>
      <c r="V952" s="229">
        <v>25.2</v>
      </c>
      <c r="W952" s="160">
        <v>57</v>
      </c>
    </row>
    <row r="953" spans="1:23" ht="21">
      <c r="A953" s="237">
        <v>27.15</v>
      </c>
      <c r="B953" s="168">
        <v>37</v>
      </c>
      <c r="C953" s="49"/>
      <c r="D953" s="244"/>
      <c r="E953" s="169"/>
      <c r="G953" s="228">
        <v>28</v>
      </c>
      <c r="H953" s="158">
        <v>60</v>
      </c>
      <c r="I953" s="181"/>
      <c r="J953" s="229">
        <v>22.46</v>
      </c>
      <c r="K953" s="160">
        <v>18</v>
      </c>
      <c r="M953" s="228">
        <v>30.2</v>
      </c>
      <c r="N953" s="158">
        <v>66</v>
      </c>
      <c r="O953" s="181"/>
      <c r="P953" s="229">
        <v>23.31</v>
      </c>
      <c r="Q953" s="160">
        <v>49</v>
      </c>
      <c r="S953" s="228">
        <v>26.5</v>
      </c>
      <c r="T953" s="158">
        <v>44</v>
      </c>
      <c r="U953" s="186"/>
      <c r="V953" s="229">
        <v>25.21</v>
      </c>
      <c r="W953" s="160">
        <v>57</v>
      </c>
    </row>
    <row r="954" spans="1:23" ht="21">
      <c r="A954" s="237">
        <v>27.16</v>
      </c>
      <c r="B954" s="168">
        <v>37</v>
      </c>
      <c r="C954" s="49"/>
      <c r="D954" s="244"/>
      <c r="E954" s="169"/>
      <c r="G954" s="228">
        <v>28.01</v>
      </c>
      <c r="H954" s="158">
        <v>60</v>
      </c>
      <c r="I954" s="181"/>
      <c r="J954" s="229">
        <v>22.47</v>
      </c>
      <c r="K954" s="160">
        <v>17</v>
      </c>
      <c r="M954" s="228">
        <v>30.21</v>
      </c>
      <c r="N954" s="158">
        <v>65</v>
      </c>
      <c r="O954" s="181"/>
      <c r="P954" s="229">
        <v>23.32</v>
      </c>
      <c r="Q954" s="160">
        <v>49</v>
      </c>
      <c r="S954" s="228">
        <v>26.51</v>
      </c>
      <c r="T954" s="158">
        <v>43</v>
      </c>
      <c r="U954" s="186"/>
      <c r="V954" s="229">
        <v>25.22</v>
      </c>
      <c r="W954" s="160">
        <v>57</v>
      </c>
    </row>
    <row r="955" spans="1:23" ht="21">
      <c r="A955" s="237">
        <v>27.17</v>
      </c>
      <c r="B955" s="168">
        <v>37</v>
      </c>
      <c r="C955" s="49"/>
      <c r="D955" s="244"/>
      <c r="E955" s="169"/>
      <c r="G955" s="228">
        <v>28.02</v>
      </c>
      <c r="H955" s="158">
        <v>60</v>
      </c>
      <c r="I955" s="181"/>
      <c r="J955" s="229">
        <v>22.48</v>
      </c>
      <c r="K955" s="160">
        <v>17</v>
      </c>
      <c r="M955" s="228">
        <v>30.22</v>
      </c>
      <c r="N955" s="158">
        <v>65</v>
      </c>
      <c r="O955" s="181"/>
      <c r="P955" s="229">
        <v>23.33</v>
      </c>
      <c r="Q955" s="160">
        <v>49</v>
      </c>
      <c r="S955" s="228">
        <v>26.52</v>
      </c>
      <c r="T955" s="158">
        <v>43</v>
      </c>
      <c r="U955" s="186"/>
      <c r="V955" s="229">
        <v>25.23</v>
      </c>
      <c r="W955" s="160">
        <v>56</v>
      </c>
    </row>
    <row r="956" spans="1:23" ht="21">
      <c r="A956" s="237">
        <v>27.18</v>
      </c>
      <c r="B956" s="168">
        <v>37</v>
      </c>
      <c r="C956" s="49"/>
      <c r="D956" s="244"/>
      <c r="E956" s="169"/>
      <c r="G956" s="228">
        <v>28.03</v>
      </c>
      <c r="H956" s="158">
        <v>60</v>
      </c>
      <c r="I956" s="181"/>
      <c r="J956" s="229">
        <v>22.49</v>
      </c>
      <c r="K956" s="160">
        <v>17</v>
      </c>
      <c r="M956" s="228">
        <v>30.23</v>
      </c>
      <c r="N956" s="158">
        <v>65</v>
      </c>
      <c r="O956" s="181"/>
      <c r="P956" s="229">
        <v>23.34</v>
      </c>
      <c r="Q956" s="160">
        <v>49</v>
      </c>
      <c r="S956" s="228">
        <v>26.53</v>
      </c>
      <c r="T956" s="158">
        <v>43</v>
      </c>
      <c r="U956" s="186"/>
      <c r="V956" s="229">
        <v>25.24</v>
      </c>
      <c r="W956" s="160">
        <v>56</v>
      </c>
    </row>
    <row r="957" spans="1:23" ht="21">
      <c r="A957" s="237">
        <v>27.19</v>
      </c>
      <c r="B957" s="168">
        <v>36</v>
      </c>
      <c r="C957" s="49"/>
      <c r="D957" s="244"/>
      <c r="E957" s="169"/>
      <c r="G957" s="228">
        <v>28.04</v>
      </c>
      <c r="H957" s="158">
        <v>60</v>
      </c>
      <c r="I957" s="181"/>
      <c r="J957" s="229">
        <v>22.5</v>
      </c>
      <c r="K957" s="160">
        <v>16</v>
      </c>
      <c r="M957" s="228">
        <v>30.24</v>
      </c>
      <c r="N957" s="158">
        <v>65</v>
      </c>
      <c r="O957" s="181"/>
      <c r="P957" s="229">
        <v>23.35</v>
      </c>
      <c r="Q957" s="160">
        <v>49</v>
      </c>
      <c r="S957" s="228">
        <v>26.54</v>
      </c>
      <c r="T957" s="158">
        <v>43</v>
      </c>
      <c r="U957" s="186"/>
      <c r="V957" s="229">
        <v>25.25</v>
      </c>
      <c r="W957" s="160">
        <v>56</v>
      </c>
    </row>
    <row r="958" spans="1:23" ht="21">
      <c r="A958" s="237">
        <v>27.2</v>
      </c>
      <c r="B958" s="168">
        <v>36</v>
      </c>
      <c r="C958" s="49"/>
      <c r="D958" s="244"/>
      <c r="E958" s="169"/>
      <c r="G958" s="228">
        <v>28.05</v>
      </c>
      <c r="H958" s="158">
        <v>60</v>
      </c>
      <c r="I958" s="181"/>
      <c r="J958" s="229">
        <v>22.51</v>
      </c>
      <c r="K958" s="160">
        <v>16</v>
      </c>
      <c r="M958" s="228">
        <v>30.25</v>
      </c>
      <c r="N958" s="158">
        <v>65</v>
      </c>
      <c r="O958" s="181"/>
      <c r="P958" s="229">
        <v>23.36</v>
      </c>
      <c r="Q958" s="160">
        <v>48</v>
      </c>
      <c r="S958" s="228">
        <v>26.55</v>
      </c>
      <c r="T958" s="158">
        <v>43</v>
      </c>
      <c r="U958" s="186"/>
      <c r="V958" s="229">
        <v>25.26</v>
      </c>
      <c r="W958" s="160">
        <v>56</v>
      </c>
    </row>
    <row r="959" spans="1:23" ht="21">
      <c r="A959" s="237">
        <v>27.21</v>
      </c>
      <c r="B959" s="168">
        <v>36</v>
      </c>
      <c r="C959" s="49"/>
      <c r="D959" s="244"/>
      <c r="E959" s="169"/>
      <c r="G959" s="228">
        <v>28.06</v>
      </c>
      <c r="H959" s="158">
        <v>60</v>
      </c>
      <c r="I959" s="181"/>
      <c r="J959" s="229">
        <v>22.52</v>
      </c>
      <c r="K959" s="160">
        <v>16</v>
      </c>
      <c r="M959" s="228">
        <v>30.26</v>
      </c>
      <c r="N959" s="158">
        <v>65</v>
      </c>
      <c r="O959" s="181"/>
      <c r="P959" s="229">
        <v>23.37</v>
      </c>
      <c r="Q959" s="160">
        <v>48</v>
      </c>
      <c r="S959" s="228">
        <v>26.56</v>
      </c>
      <c r="T959" s="158">
        <v>43</v>
      </c>
      <c r="U959" s="186"/>
      <c r="V959" s="229">
        <v>25.27</v>
      </c>
      <c r="W959" s="160">
        <v>56</v>
      </c>
    </row>
    <row r="960" spans="1:23" ht="21">
      <c r="A960" s="237">
        <v>27.22</v>
      </c>
      <c r="B960" s="168">
        <v>36</v>
      </c>
      <c r="C960" s="49"/>
      <c r="D960" s="244"/>
      <c r="E960" s="169"/>
      <c r="G960" s="228">
        <v>28.07</v>
      </c>
      <c r="H960" s="158">
        <v>60</v>
      </c>
      <c r="I960" s="181"/>
      <c r="J960" s="229">
        <v>22.53</v>
      </c>
      <c r="K960" s="160">
        <v>15</v>
      </c>
      <c r="M960" s="228">
        <v>30.27</v>
      </c>
      <c r="N960" s="158">
        <v>65</v>
      </c>
      <c r="O960" s="181"/>
      <c r="P960" s="229">
        <v>23.38</v>
      </c>
      <c r="Q960" s="160">
        <v>48</v>
      </c>
      <c r="S960" s="228">
        <v>26.57</v>
      </c>
      <c r="T960" s="158">
        <v>43</v>
      </c>
      <c r="U960" s="186"/>
      <c r="V960" s="229">
        <v>25.28</v>
      </c>
      <c r="W960" s="160">
        <v>56</v>
      </c>
    </row>
    <row r="961" spans="1:23" ht="21">
      <c r="A961" s="237">
        <v>27.23</v>
      </c>
      <c r="B961" s="168">
        <v>36</v>
      </c>
      <c r="C961" s="49"/>
      <c r="D961" s="244"/>
      <c r="E961" s="169"/>
      <c r="G961" s="228">
        <v>28.08</v>
      </c>
      <c r="H961" s="158">
        <v>60</v>
      </c>
      <c r="I961" s="181"/>
      <c r="J961" s="229">
        <v>22.54</v>
      </c>
      <c r="K961" s="160">
        <v>15</v>
      </c>
      <c r="M961" s="228">
        <v>30.28</v>
      </c>
      <c r="N961" s="158">
        <v>65</v>
      </c>
      <c r="O961" s="181"/>
      <c r="P961" s="229">
        <v>23.39</v>
      </c>
      <c r="Q961" s="160">
        <v>48</v>
      </c>
      <c r="S961" s="228">
        <v>26.58</v>
      </c>
      <c r="T961" s="158">
        <v>43</v>
      </c>
      <c r="U961" s="186"/>
      <c r="V961" s="229">
        <v>25.29</v>
      </c>
      <c r="W961" s="160">
        <v>56</v>
      </c>
    </row>
    <row r="962" spans="1:23" ht="21">
      <c r="A962" s="237">
        <v>27.24</v>
      </c>
      <c r="B962" s="168">
        <v>36</v>
      </c>
      <c r="C962" s="49"/>
      <c r="D962" s="244"/>
      <c r="E962" s="169"/>
      <c r="G962" s="228">
        <v>28.09</v>
      </c>
      <c r="H962" s="158">
        <v>60</v>
      </c>
      <c r="I962" s="181"/>
      <c r="J962" s="229">
        <v>22.55</v>
      </c>
      <c r="K962" s="160">
        <v>15</v>
      </c>
      <c r="M962" s="228">
        <v>30.29</v>
      </c>
      <c r="N962" s="158">
        <v>65</v>
      </c>
      <c r="O962" s="181"/>
      <c r="P962" s="229">
        <v>23.4</v>
      </c>
      <c r="Q962" s="160">
        <v>48</v>
      </c>
      <c r="S962" s="228">
        <v>26.59</v>
      </c>
      <c r="T962" s="158">
        <v>43</v>
      </c>
      <c r="U962" s="186"/>
      <c r="V962" s="229">
        <v>25.3</v>
      </c>
      <c r="W962" s="160">
        <v>56</v>
      </c>
    </row>
    <row r="963" spans="1:23" ht="21">
      <c r="A963" s="237">
        <v>27.25</v>
      </c>
      <c r="B963" s="168">
        <v>36</v>
      </c>
      <c r="C963" s="49"/>
      <c r="D963" s="244"/>
      <c r="E963" s="169"/>
      <c r="G963" s="228">
        <v>28.1</v>
      </c>
      <c r="H963" s="158">
        <v>60</v>
      </c>
      <c r="I963" s="181"/>
      <c r="J963" s="229">
        <v>22.56</v>
      </c>
      <c r="K963" s="160">
        <v>15</v>
      </c>
      <c r="M963" s="228">
        <v>30.3</v>
      </c>
      <c r="N963" s="158">
        <v>65</v>
      </c>
      <c r="O963" s="181"/>
      <c r="P963" s="229">
        <v>23.41</v>
      </c>
      <c r="Q963" s="160">
        <v>48</v>
      </c>
      <c r="S963" s="228">
        <v>27</v>
      </c>
      <c r="T963" s="158">
        <v>43</v>
      </c>
      <c r="U963" s="186"/>
      <c r="V963" s="229">
        <v>25.31</v>
      </c>
      <c r="W963" s="160">
        <v>55</v>
      </c>
    </row>
    <row r="964" spans="1:23" ht="21">
      <c r="A964" s="237">
        <v>27.26</v>
      </c>
      <c r="B964" s="168">
        <v>35</v>
      </c>
      <c r="C964" s="49"/>
      <c r="D964" s="244"/>
      <c r="E964" s="169"/>
      <c r="G964" s="228">
        <v>28.11</v>
      </c>
      <c r="H964" s="158">
        <v>59</v>
      </c>
      <c r="I964" s="181"/>
      <c r="J964" s="229">
        <v>22.57</v>
      </c>
      <c r="K964" s="160">
        <v>14</v>
      </c>
      <c r="M964" s="228">
        <v>30.31</v>
      </c>
      <c r="N964" s="158">
        <v>65</v>
      </c>
      <c r="O964" s="181"/>
      <c r="P964" s="229">
        <v>23.42</v>
      </c>
      <c r="Q964" s="160">
        <v>48</v>
      </c>
      <c r="S964" s="228">
        <v>27.01</v>
      </c>
      <c r="T964" s="158">
        <v>43</v>
      </c>
      <c r="U964" s="186"/>
      <c r="V964" s="229">
        <v>25.32</v>
      </c>
      <c r="W964" s="160">
        <v>55</v>
      </c>
    </row>
    <row r="965" spans="1:23" ht="21">
      <c r="A965" s="237">
        <v>27.27</v>
      </c>
      <c r="B965" s="168">
        <v>35</v>
      </c>
      <c r="C965" s="49"/>
      <c r="D965" s="244"/>
      <c r="E965" s="169"/>
      <c r="G965" s="228">
        <v>28.12</v>
      </c>
      <c r="H965" s="158">
        <v>59</v>
      </c>
      <c r="I965" s="181"/>
      <c r="J965" s="229">
        <v>22.58</v>
      </c>
      <c r="K965" s="160">
        <v>14</v>
      </c>
      <c r="M965" s="228">
        <v>30.32</v>
      </c>
      <c r="N965" s="158">
        <v>65</v>
      </c>
      <c r="O965" s="181"/>
      <c r="P965" s="229">
        <v>23.43</v>
      </c>
      <c r="Q965" s="160">
        <v>48</v>
      </c>
      <c r="S965" s="228">
        <v>27.02</v>
      </c>
      <c r="T965" s="158">
        <v>43</v>
      </c>
      <c r="U965" s="186"/>
      <c r="V965" s="229">
        <v>25.33</v>
      </c>
      <c r="W965" s="160">
        <v>55</v>
      </c>
    </row>
    <row r="966" spans="1:23" ht="21">
      <c r="A966" s="237">
        <v>27.28</v>
      </c>
      <c r="B966" s="168">
        <v>35</v>
      </c>
      <c r="C966" s="49"/>
      <c r="D966" s="244"/>
      <c r="E966" s="169"/>
      <c r="G966" s="228">
        <v>28.13</v>
      </c>
      <c r="H966" s="158">
        <v>59</v>
      </c>
      <c r="I966" s="181"/>
      <c r="J966" s="229">
        <v>22.59</v>
      </c>
      <c r="K966" s="160">
        <v>14</v>
      </c>
      <c r="M966" s="228">
        <v>30.33</v>
      </c>
      <c r="N966" s="158">
        <v>65</v>
      </c>
      <c r="O966" s="181"/>
      <c r="P966" s="229">
        <v>23.44</v>
      </c>
      <c r="Q966" s="160">
        <v>48</v>
      </c>
      <c r="S966" s="228">
        <v>27.03</v>
      </c>
      <c r="T966" s="158">
        <v>43</v>
      </c>
      <c r="U966" s="186"/>
      <c r="V966" s="229">
        <v>25.34</v>
      </c>
      <c r="W966" s="160">
        <v>55</v>
      </c>
    </row>
    <row r="967" spans="1:23" ht="21">
      <c r="A967" s="237">
        <v>27.29</v>
      </c>
      <c r="B967" s="168">
        <v>35</v>
      </c>
      <c r="C967" s="49"/>
      <c r="D967" s="244"/>
      <c r="E967" s="169"/>
      <c r="G967" s="228">
        <v>28.14</v>
      </c>
      <c r="H967" s="158">
        <v>59</v>
      </c>
      <c r="I967" s="181"/>
      <c r="J967" s="229">
        <v>23</v>
      </c>
      <c r="K967" s="160">
        <v>14</v>
      </c>
      <c r="M967" s="228">
        <v>30.34</v>
      </c>
      <c r="N967" s="158">
        <v>65</v>
      </c>
      <c r="O967" s="181"/>
      <c r="P967" s="229">
        <v>23.45</v>
      </c>
      <c r="Q967" s="160">
        <v>48</v>
      </c>
      <c r="S967" s="228">
        <v>27.04</v>
      </c>
      <c r="T967" s="158">
        <v>43</v>
      </c>
      <c r="U967" s="186"/>
      <c r="V967" s="229">
        <v>25.35</v>
      </c>
      <c r="W967" s="160">
        <v>55</v>
      </c>
    </row>
    <row r="968" spans="1:23" ht="21">
      <c r="A968" s="237">
        <v>27.3</v>
      </c>
      <c r="B968" s="168">
        <v>35</v>
      </c>
      <c r="C968" s="49"/>
      <c r="D968" s="244"/>
      <c r="E968" s="169"/>
      <c r="G968" s="228">
        <v>28.15</v>
      </c>
      <c r="H968" s="158">
        <v>59</v>
      </c>
      <c r="I968" s="181"/>
      <c r="J968" s="229">
        <v>23.01</v>
      </c>
      <c r="K968" s="160">
        <v>13</v>
      </c>
      <c r="M968" s="228">
        <v>30.35</v>
      </c>
      <c r="N968" s="158">
        <v>65</v>
      </c>
      <c r="O968" s="181"/>
      <c r="P968" s="229">
        <v>23.46</v>
      </c>
      <c r="Q968" s="160">
        <v>47</v>
      </c>
      <c r="S968" s="228">
        <v>27.05</v>
      </c>
      <c r="T968" s="158">
        <v>43</v>
      </c>
      <c r="U968" s="186"/>
      <c r="V968" s="229">
        <v>25.36</v>
      </c>
      <c r="W968" s="160">
        <v>55</v>
      </c>
    </row>
    <row r="969" spans="1:23" ht="21">
      <c r="A969" s="237">
        <v>27.31</v>
      </c>
      <c r="B969" s="168">
        <v>35</v>
      </c>
      <c r="C969" s="49"/>
      <c r="D969" s="244"/>
      <c r="E969" s="169"/>
      <c r="G969" s="228">
        <v>28.16</v>
      </c>
      <c r="H969" s="158">
        <v>59</v>
      </c>
      <c r="I969" s="181"/>
      <c r="J969" s="229">
        <v>23.02</v>
      </c>
      <c r="K969" s="160">
        <v>13</v>
      </c>
      <c r="M969" s="228">
        <v>30.36</v>
      </c>
      <c r="N969" s="158">
        <v>65</v>
      </c>
      <c r="O969" s="181"/>
      <c r="P969" s="229">
        <v>23.47</v>
      </c>
      <c r="Q969" s="160">
        <v>47</v>
      </c>
      <c r="S969" s="228">
        <v>27.06</v>
      </c>
      <c r="T969" s="158">
        <v>43</v>
      </c>
      <c r="U969" s="186"/>
      <c r="V969" s="229">
        <v>25.37</v>
      </c>
      <c r="W969" s="160">
        <v>55</v>
      </c>
    </row>
    <row r="970" spans="1:23" ht="21">
      <c r="A970" s="237">
        <v>27.32</v>
      </c>
      <c r="B970" s="168">
        <v>35</v>
      </c>
      <c r="C970" s="49"/>
      <c r="D970" s="244"/>
      <c r="E970" s="169"/>
      <c r="G970" s="228">
        <v>28.17</v>
      </c>
      <c r="H970" s="158">
        <v>59</v>
      </c>
      <c r="I970" s="181"/>
      <c r="J970" s="229">
        <v>23.03</v>
      </c>
      <c r="K970" s="160">
        <v>13</v>
      </c>
      <c r="M970" s="228">
        <v>30.37</v>
      </c>
      <c r="N970" s="158">
        <v>65</v>
      </c>
      <c r="O970" s="181"/>
      <c r="P970" s="229">
        <v>23.48</v>
      </c>
      <c r="Q970" s="160">
        <v>47</v>
      </c>
      <c r="S970" s="228">
        <v>27.07</v>
      </c>
      <c r="T970" s="158">
        <v>43</v>
      </c>
      <c r="U970" s="186"/>
      <c r="V970" s="229">
        <v>25.38</v>
      </c>
      <c r="W970" s="160">
        <v>55</v>
      </c>
    </row>
    <row r="971" spans="1:23" ht="21">
      <c r="A971" s="237">
        <v>27.33</v>
      </c>
      <c r="B971" s="168">
        <v>34</v>
      </c>
      <c r="C971" s="49"/>
      <c r="D971" s="244"/>
      <c r="E971" s="169"/>
      <c r="G971" s="228">
        <v>28.18</v>
      </c>
      <c r="H971" s="158">
        <v>59</v>
      </c>
      <c r="I971" s="181"/>
      <c r="J971" s="229">
        <v>23.04</v>
      </c>
      <c r="K971" s="160">
        <v>13</v>
      </c>
      <c r="M971" s="228">
        <v>30.38</v>
      </c>
      <c r="N971" s="158">
        <v>65</v>
      </c>
      <c r="O971" s="181"/>
      <c r="P971" s="229">
        <v>23.49</v>
      </c>
      <c r="Q971" s="160">
        <v>47</v>
      </c>
      <c r="S971" s="228">
        <v>27.08</v>
      </c>
      <c r="T971" s="158">
        <v>43</v>
      </c>
      <c r="U971" s="186"/>
      <c r="V971" s="229">
        <v>25.39</v>
      </c>
      <c r="W971" s="160">
        <v>54</v>
      </c>
    </row>
    <row r="972" spans="1:23" ht="21">
      <c r="A972" s="237">
        <v>27.34</v>
      </c>
      <c r="B972" s="168">
        <v>34</v>
      </c>
      <c r="C972" s="49"/>
      <c r="D972" s="244"/>
      <c r="E972" s="169"/>
      <c r="G972" s="228">
        <v>28.19</v>
      </c>
      <c r="H972" s="158">
        <v>59</v>
      </c>
      <c r="I972" s="181"/>
      <c r="J972" s="229">
        <v>23.05</v>
      </c>
      <c r="K972" s="160">
        <v>12</v>
      </c>
      <c r="M972" s="228">
        <v>30.39</v>
      </c>
      <c r="N972" s="158">
        <v>65</v>
      </c>
      <c r="O972" s="181"/>
      <c r="P972" s="229">
        <v>23.5</v>
      </c>
      <c r="Q972" s="160">
        <v>47</v>
      </c>
      <c r="S972" s="228">
        <v>27.09</v>
      </c>
      <c r="T972" s="158">
        <v>43</v>
      </c>
      <c r="U972" s="186"/>
      <c r="V972" s="229">
        <v>25.4</v>
      </c>
      <c r="W972" s="160">
        <v>54</v>
      </c>
    </row>
    <row r="973" spans="1:23" ht="21">
      <c r="A973" s="237">
        <v>27.35</v>
      </c>
      <c r="B973" s="168">
        <v>34</v>
      </c>
      <c r="C973" s="49"/>
      <c r="D973" s="244"/>
      <c r="E973" s="169"/>
      <c r="G973" s="228">
        <v>28.2</v>
      </c>
      <c r="H973" s="158">
        <v>59</v>
      </c>
      <c r="I973" s="181"/>
      <c r="J973" s="229">
        <v>23.06</v>
      </c>
      <c r="K973" s="160">
        <v>12</v>
      </c>
      <c r="M973" s="228">
        <v>30.4</v>
      </c>
      <c r="N973" s="158">
        <v>65</v>
      </c>
      <c r="O973" s="181"/>
      <c r="P973" s="229">
        <v>23.51</v>
      </c>
      <c r="Q973" s="160">
        <v>47</v>
      </c>
      <c r="S973" s="228">
        <v>27.1</v>
      </c>
      <c r="T973" s="158">
        <v>43</v>
      </c>
      <c r="U973" s="186"/>
      <c r="V973" s="229">
        <v>25.41</v>
      </c>
      <c r="W973" s="160">
        <v>54</v>
      </c>
    </row>
    <row r="974" spans="1:23" ht="21">
      <c r="A974" s="237">
        <v>27.36</v>
      </c>
      <c r="B974" s="168">
        <v>34</v>
      </c>
      <c r="C974" s="49"/>
      <c r="D974" s="244"/>
      <c r="E974" s="169"/>
      <c r="G974" s="228">
        <v>28.21</v>
      </c>
      <c r="H974" s="158">
        <v>59</v>
      </c>
      <c r="I974" s="181"/>
      <c r="J974" s="229">
        <v>23.07</v>
      </c>
      <c r="K974" s="160">
        <v>12</v>
      </c>
      <c r="M974" s="228">
        <v>30.41</v>
      </c>
      <c r="N974" s="158">
        <v>65</v>
      </c>
      <c r="O974" s="181"/>
      <c r="P974" s="229">
        <v>23.52</v>
      </c>
      <c r="Q974" s="160">
        <v>47</v>
      </c>
      <c r="S974" s="228">
        <v>27.11</v>
      </c>
      <c r="T974" s="158">
        <v>43</v>
      </c>
      <c r="U974" s="186"/>
      <c r="V974" s="229">
        <v>25.42</v>
      </c>
      <c r="W974" s="160">
        <v>54</v>
      </c>
    </row>
    <row r="975" spans="1:23" ht="21">
      <c r="A975" s="237">
        <v>27.37</v>
      </c>
      <c r="B975" s="168">
        <v>34</v>
      </c>
      <c r="C975" s="49"/>
      <c r="D975" s="244"/>
      <c r="E975" s="169"/>
      <c r="G975" s="228">
        <v>28.22</v>
      </c>
      <c r="H975" s="158">
        <v>59</v>
      </c>
      <c r="I975" s="181"/>
      <c r="J975" s="229">
        <v>23.08</v>
      </c>
      <c r="K975" s="160">
        <v>12</v>
      </c>
      <c r="M975" s="228">
        <v>30.42</v>
      </c>
      <c r="N975" s="158">
        <v>65</v>
      </c>
      <c r="O975" s="181"/>
      <c r="P975" s="229">
        <v>23.53</v>
      </c>
      <c r="Q975" s="160">
        <v>47</v>
      </c>
      <c r="S975" s="228">
        <v>27.12</v>
      </c>
      <c r="T975" s="158">
        <v>43</v>
      </c>
      <c r="U975" s="186"/>
      <c r="V975" s="229">
        <v>25.43</v>
      </c>
      <c r="W975" s="160">
        <v>54</v>
      </c>
    </row>
    <row r="976" spans="1:23" ht="21">
      <c r="A976" s="237">
        <v>27.38</v>
      </c>
      <c r="B976" s="168">
        <v>34</v>
      </c>
      <c r="C976" s="49"/>
      <c r="D976" s="244"/>
      <c r="E976" s="169"/>
      <c r="G976" s="228">
        <v>28.23</v>
      </c>
      <c r="H976" s="158">
        <v>59</v>
      </c>
      <c r="I976" s="181"/>
      <c r="J976" s="229">
        <v>23.09</v>
      </c>
      <c r="K976" s="160">
        <v>11</v>
      </c>
      <c r="M976" s="228">
        <v>30.43</v>
      </c>
      <c r="N976" s="158">
        <v>65</v>
      </c>
      <c r="O976" s="181"/>
      <c r="P976" s="229">
        <v>23.54</v>
      </c>
      <c r="Q976" s="160">
        <v>47</v>
      </c>
      <c r="S976" s="228">
        <v>27.13</v>
      </c>
      <c r="T976" s="158">
        <v>43</v>
      </c>
      <c r="U976" s="186"/>
      <c r="V976" s="229">
        <v>25.44</v>
      </c>
      <c r="W976" s="160">
        <v>54</v>
      </c>
    </row>
    <row r="977" spans="1:23" ht="21">
      <c r="A977" s="237">
        <v>27.39</v>
      </c>
      <c r="B977" s="168">
        <v>34</v>
      </c>
      <c r="C977" s="49"/>
      <c r="D977" s="244"/>
      <c r="E977" s="169"/>
      <c r="G977" s="228">
        <v>28.24</v>
      </c>
      <c r="H977" s="158">
        <v>59</v>
      </c>
      <c r="I977" s="181"/>
      <c r="J977" s="229">
        <v>23.1</v>
      </c>
      <c r="K977" s="160">
        <v>11</v>
      </c>
      <c r="M977" s="228">
        <v>30.44</v>
      </c>
      <c r="N977" s="158">
        <v>65</v>
      </c>
      <c r="O977" s="181"/>
      <c r="P977" s="229">
        <v>23.55</v>
      </c>
      <c r="Q977" s="160">
        <v>47</v>
      </c>
      <c r="S977" s="228">
        <v>27.14</v>
      </c>
      <c r="T977" s="158">
        <v>43</v>
      </c>
      <c r="U977" s="186"/>
      <c r="V977" s="229">
        <v>25.45</v>
      </c>
      <c r="W977" s="160">
        <v>54</v>
      </c>
    </row>
    <row r="978" spans="1:23" ht="21">
      <c r="A978" s="237">
        <v>27.4</v>
      </c>
      <c r="B978" s="168">
        <v>33</v>
      </c>
      <c r="C978" s="49"/>
      <c r="D978" s="244"/>
      <c r="E978" s="169"/>
      <c r="G978" s="228">
        <v>28.25</v>
      </c>
      <c r="H978" s="158">
        <v>59</v>
      </c>
      <c r="I978" s="181"/>
      <c r="J978" s="229">
        <v>23.11</v>
      </c>
      <c r="K978" s="160">
        <v>11</v>
      </c>
      <c r="M978" s="228">
        <v>30.45</v>
      </c>
      <c r="N978" s="158">
        <v>65</v>
      </c>
      <c r="O978" s="181"/>
      <c r="P978" s="229">
        <v>23.56</v>
      </c>
      <c r="Q978" s="160">
        <v>47</v>
      </c>
      <c r="S978" s="228">
        <v>27.15</v>
      </c>
      <c r="T978" s="158">
        <v>43</v>
      </c>
      <c r="U978" s="186"/>
      <c r="V978" s="229">
        <v>25.46</v>
      </c>
      <c r="W978" s="160">
        <v>54</v>
      </c>
    </row>
    <row r="979" spans="1:23" ht="21">
      <c r="A979" s="237">
        <v>27.41</v>
      </c>
      <c r="B979" s="168">
        <v>33</v>
      </c>
      <c r="C979" s="49"/>
      <c r="D979" s="244"/>
      <c r="E979" s="169"/>
      <c r="G979" s="228">
        <v>28.26</v>
      </c>
      <c r="H979" s="158">
        <v>58</v>
      </c>
      <c r="I979" s="181"/>
      <c r="J979" s="229">
        <v>23.12</v>
      </c>
      <c r="K979" s="160">
        <v>11</v>
      </c>
      <c r="M979" s="228">
        <v>30.46</v>
      </c>
      <c r="N979" s="158">
        <v>65</v>
      </c>
      <c r="O979" s="181"/>
      <c r="P979" s="229">
        <v>23.57</v>
      </c>
      <c r="Q979" s="160">
        <v>46</v>
      </c>
      <c r="S979" s="228">
        <v>27.16</v>
      </c>
      <c r="T979" s="158">
        <v>43</v>
      </c>
      <c r="U979" s="186"/>
      <c r="V979" s="229">
        <v>25.47</v>
      </c>
      <c r="W979" s="160">
        <v>53</v>
      </c>
    </row>
    <row r="980" spans="1:23" ht="21">
      <c r="A980" s="237">
        <v>27.42</v>
      </c>
      <c r="B980" s="168">
        <v>33</v>
      </c>
      <c r="C980" s="49"/>
      <c r="D980" s="244"/>
      <c r="E980" s="169"/>
      <c r="G980" s="228">
        <v>28.27</v>
      </c>
      <c r="H980" s="158">
        <v>58</v>
      </c>
      <c r="I980" s="181"/>
      <c r="J980" s="229">
        <v>23.13</v>
      </c>
      <c r="K980" s="160">
        <v>10</v>
      </c>
      <c r="M980" s="228">
        <v>30.47</v>
      </c>
      <c r="N980" s="158">
        <v>65</v>
      </c>
      <c r="O980" s="181"/>
      <c r="P980" s="229">
        <v>23.58</v>
      </c>
      <c r="Q980" s="160">
        <v>46</v>
      </c>
      <c r="S980" s="228">
        <v>27.17</v>
      </c>
      <c r="T980" s="158">
        <v>43</v>
      </c>
      <c r="U980" s="186"/>
      <c r="V980" s="229">
        <v>25.48</v>
      </c>
      <c r="W980" s="160">
        <v>53</v>
      </c>
    </row>
    <row r="981" spans="1:23" ht="21">
      <c r="A981" s="237">
        <v>27.43</v>
      </c>
      <c r="B981" s="168">
        <v>33</v>
      </c>
      <c r="C981" s="49"/>
      <c r="D981" s="244"/>
      <c r="E981" s="169"/>
      <c r="G981" s="228">
        <v>28.28</v>
      </c>
      <c r="H981" s="158">
        <v>58</v>
      </c>
      <c r="I981" s="181"/>
      <c r="J981" s="229">
        <v>23.14</v>
      </c>
      <c r="K981" s="160">
        <v>10</v>
      </c>
      <c r="M981" s="228">
        <v>30.48</v>
      </c>
      <c r="N981" s="158">
        <v>65</v>
      </c>
      <c r="O981" s="181"/>
      <c r="P981" s="229">
        <v>23.59</v>
      </c>
      <c r="Q981" s="160">
        <v>46</v>
      </c>
      <c r="S981" s="228">
        <v>27.18</v>
      </c>
      <c r="T981" s="158">
        <v>43</v>
      </c>
      <c r="U981" s="186"/>
      <c r="V981" s="229">
        <v>25.49</v>
      </c>
      <c r="W981" s="160">
        <v>53</v>
      </c>
    </row>
    <row r="982" spans="1:23" ht="21">
      <c r="A982" s="237">
        <v>27.44</v>
      </c>
      <c r="B982" s="168">
        <v>33</v>
      </c>
      <c r="C982" s="49"/>
      <c r="D982" s="244"/>
      <c r="E982" s="169"/>
      <c r="G982" s="228">
        <v>28.29</v>
      </c>
      <c r="H982" s="158">
        <v>58</v>
      </c>
      <c r="I982" s="181"/>
      <c r="J982" s="229">
        <v>23.15</v>
      </c>
      <c r="K982" s="160">
        <v>10</v>
      </c>
      <c r="M982" s="228">
        <v>30.49</v>
      </c>
      <c r="N982" s="158">
        <v>65</v>
      </c>
      <c r="O982" s="181"/>
      <c r="P982" s="229">
        <v>24</v>
      </c>
      <c r="Q982" s="160">
        <v>46</v>
      </c>
      <c r="S982" s="228">
        <v>27.19</v>
      </c>
      <c r="T982" s="158">
        <v>43</v>
      </c>
      <c r="U982" s="186"/>
      <c r="V982" s="229">
        <v>25.5</v>
      </c>
      <c r="W982" s="160">
        <v>53</v>
      </c>
    </row>
    <row r="983" spans="1:23" ht="21">
      <c r="A983" s="237">
        <v>27.45</v>
      </c>
      <c r="B983" s="168">
        <v>33</v>
      </c>
      <c r="C983" s="49"/>
      <c r="D983" s="244"/>
      <c r="E983" s="169"/>
      <c r="G983" s="228">
        <v>28.3</v>
      </c>
      <c r="H983" s="158">
        <v>58</v>
      </c>
      <c r="I983" s="181"/>
      <c r="J983" s="229">
        <v>23.16</v>
      </c>
      <c r="K983" s="160">
        <v>10</v>
      </c>
      <c r="M983" s="228">
        <v>30.5</v>
      </c>
      <c r="N983" s="158">
        <v>65</v>
      </c>
      <c r="O983" s="181"/>
      <c r="P983" s="229">
        <v>24.01</v>
      </c>
      <c r="Q983" s="160">
        <v>46</v>
      </c>
      <c r="S983" s="228">
        <v>27.2</v>
      </c>
      <c r="T983" s="158">
        <v>43</v>
      </c>
      <c r="U983" s="186"/>
      <c r="V983" s="229">
        <v>25.51</v>
      </c>
      <c r="W983" s="160">
        <v>53</v>
      </c>
    </row>
    <row r="984" spans="1:23" ht="21">
      <c r="A984" s="237">
        <v>27.46</v>
      </c>
      <c r="B984" s="168">
        <v>33</v>
      </c>
      <c r="C984" s="49"/>
      <c r="D984" s="244"/>
      <c r="E984" s="169"/>
      <c r="G984" s="228">
        <v>28.31</v>
      </c>
      <c r="H984" s="158">
        <v>58</v>
      </c>
      <c r="I984" s="181"/>
      <c r="J984" s="229">
        <v>23.17</v>
      </c>
      <c r="K984" s="160">
        <v>9</v>
      </c>
      <c r="M984" s="228">
        <v>30.51</v>
      </c>
      <c r="N984" s="158">
        <v>65</v>
      </c>
      <c r="O984" s="181"/>
      <c r="P984" s="229">
        <v>24.02</v>
      </c>
      <c r="Q984" s="160">
        <v>46</v>
      </c>
      <c r="S984" s="228">
        <v>27.21</v>
      </c>
      <c r="T984" s="158">
        <v>42</v>
      </c>
      <c r="U984" s="186"/>
      <c r="V984" s="229">
        <v>25.52</v>
      </c>
      <c r="W984" s="160">
        <v>53</v>
      </c>
    </row>
    <row r="985" spans="1:23" ht="21">
      <c r="A985" s="237">
        <v>27.47</v>
      </c>
      <c r="B985" s="168">
        <v>33</v>
      </c>
      <c r="C985" s="49"/>
      <c r="D985" s="244"/>
      <c r="E985" s="169"/>
      <c r="G985" s="228">
        <v>28.32</v>
      </c>
      <c r="H985" s="158">
        <v>58</v>
      </c>
      <c r="I985" s="181"/>
      <c r="J985" s="229">
        <v>23.18</v>
      </c>
      <c r="K985" s="160">
        <v>9</v>
      </c>
      <c r="M985" s="228">
        <v>30.52</v>
      </c>
      <c r="N985" s="158">
        <v>65</v>
      </c>
      <c r="O985" s="181"/>
      <c r="P985" s="229">
        <v>24.03</v>
      </c>
      <c r="Q985" s="160">
        <v>46</v>
      </c>
      <c r="S985" s="228">
        <v>27.22</v>
      </c>
      <c r="T985" s="158">
        <v>42</v>
      </c>
      <c r="U985" s="186"/>
      <c r="V985" s="229">
        <v>25.53</v>
      </c>
      <c r="W985" s="160">
        <v>53</v>
      </c>
    </row>
    <row r="986" spans="1:23" ht="21">
      <c r="A986" s="237">
        <v>27.48</v>
      </c>
      <c r="B986" s="168">
        <v>32</v>
      </c>
      <c r="C986" s="49"/>
      <c r="D986" s="244"/>
      <c r="E986" s="169"/>
      <c r="G986" s="228">
        <v>28.33</v>
      </c>
      <c r="H986" s="158">
        <v>58</v>
      </c>
      <c r="I986" s="181"/>
      <c r="J986" s="229">
        <v>23.19</v>
      </c>
      <c r="K986" s="160">
        <v>9</v>
      </c>
      <c r="M986" s="228">
        <v>30.53</v>
      </c>
      <c r="N986" s="158">
        <v>65</v>
      </c>
      <c r="O986" s="181"/>
      <c r="P986" s="229">
        <v>24.04</v>
      </c>
      <c r="Q986" s="160">
        <v>46</v>
      </c>
      <c r="S986" s="228">
        <v>27.23</v>
      </c>
      <c r="T986" s="158">
        <v>42</v>
      </c>
      <c r="U986" s="186"/>
      <c r="V986" s="229">
        <v>25.54</v>
      </c>
      <c r="W986" s="160">
        <v>53</v>
      </c>
    </row>
    <row r="987" spans="1:23" ht="21">
      <c r="A987" s="237">
        <v>27.49</v>
      </c>
      <c r="B987" s="168">
        <v>32</v>
      </c>
      <c r="C987" s="49"/>
      <c r="D987" s="244"/>
      <c r="E987" s="169"/>
      <c r="G987" s="228">
        <v>28.34</v>
      </c>
      <c r="H987" s="158">
        <v>58</v>
      </c>
      <c r="I987" s="181"/>
      <c r="J987" s="229">
        <v>23.2</v>
      </c>
      <c r="K987" s="160">
        <v>9</v>
      </c>
      <c r="M987" s="228">
        <v>30.54</v>
      </c>
      <c r="N987" s="158">
        <v>65</v>
      </c>
      <c r="O987" s="181"/>
      <c r="P987" s="229">
        <v>24.05</v>
      </c>
      <c r="Q987" s="160">
        <v>46</v>
      </c>
      <c r="S987" s="228">
        <v>27.24</v>
      </c>
      <c r="T987" s="158">
        <v>42</v>
      </c>
      <c r="U987" s="186"/>
      <c r="V987" s="229">
        <v>25.55</v>
      </c>
      <c r="W987" s="160">
        <v>53</v>
      </c>
    </row>
    <row r="988" spans="1:23" ht="21">
      <c r="A988" s="237">
        <v>27.5</v>
      </c>
      <c r="B988" s="168">
        <v>32</v>
      </c>
      <c r="C988" s="49"/>
      <c r="D988" s="244"/>
      <c r="E988" s="169"/>
      <c r="G988" s="228">
        <v>28.35</v>
      </c>
      <c r="H988" s="158">
        <v>58</v>
      </c>
      <c r="I988" s="181"/>
      <c r="J988" s="229">
        <v>23.21</v>
      </c>
      <c r="K988" s="160">
        <v>8</v>
      </c>
      <c r="M988" s="228">
        <v>30.55</v>
      </c>
      <c r="N988" s="158">
        <v>65</v>
      </c>
      <c r="O988" s="181"/>
      <c r="P988" s="229">
        <v>24.06</v>
      </c>
      <c r="Q988" s="160">
        <v>46</v>
      </c>
      <c r="S988" s="228">
        <v>27.25</v>
      </c>
      <c r="T988" s="158">
        <v>42</v>
      </c>
      <c r="U988" s="186"/>
      <c r="V988" s="229">
        <v>25.56</v>
      </c>
      <c r="W988" s="160">
        <v>52</v>
      </c>
    </row>
    <row r="989" spans="1:23" ht="21">
      <c r="A989" s="237">
        <v>27.51</v>
      </c>
      <c r="B989" s="168">
        <v>32</v>
      </c>
      <c r="C989" s="49"/>
      <c r="D989" s="244"/>
      <c r="E989" s="169"/>
      <c r="G989" s="228">
        <v>28.36</v>
      </c>
      <c r="H989" s="158">
        <v>58</v>
      </c>
      <c r="I989" s="181"/>
      <c r="J989" s="229">
        <v>23.22</v>
      </c>
      <c r="K989" s="160">
        <v>8</v>
      </c>
      <c r="M989" s="228">
        <v>30.56</v>
      </c>
      <c r="N989" s="158">
        <v>64</v>
      </c>
      <c r="O989" s="181"/>
      <c r="P989" s="229">
        <v>24.07</v>
      </c>
      <c r="Q989" s="160">
        <v>46</v>
      </c>
      <c r="S989" s="228">
        <v>27.26</v>
      </c>
      <c r="T989" s="158">
        <v>42</v>
      </c>
      <c r="U989" s="186"/>
      <c r="V989" s="229">
        <v>25.57</v>
      </c>
      <c r="W989" s="160">
        <v>52</v>
      </c>
    </row>
    <row r="990" spans="1:23" ht="21">
      <c r="A990" s="237">
        <v>27.52</v>
      </c>
      <c r="B990" s="168">
        <v>32</v>
      </c>
      <c r="C990" s="49"/>
      <c r="D990" s="244"/>
      <c r="E990" s="169"/>
      <c r="G990" s="228">
        <v>28.37</v>
      </c>
      <c r="H990" s="158">
        <v>58</v>
      </c>
      <c r="I990" s="181"/>
      <c r="J990" s="229">
        <v>23.23</v>
      </c>
      <c r="K990" s="160">
        <v>8</v>
      </c>
      <c r="M990" s="228">
        <v>30.57</v>
      </c>
      <c r="N990" s="158">
        <v>64</v>
      </c>
      <c r="O990" s="181"/>
      <c r="P990" s="229">
        <v>24.08</v>
      </c>
      <c r="Q990" s="160">
        <v>45</v>
      </c>
      <c r="S990" s="228">
        <v>27.27</v>
      </c>
      <c r="T990" s="158">
        <v>42</v>
      </c>
      <c r="U990" s="186"/>
      <c r="V990" s="229">
        <v>25.58</v>
      </c>
      <c r="W990" s="160">
        <v>52</v>
      </c>
    </row>
    <row r="991" spans="1:23" ht="21">
      <c r="A991" s="237">
        <v>27.53</v>
      </c>
      <c r="B991" s="168">
        <v>32</v>
      </c>
      <c r="C991" s="49"/>
      <c r="D991" s="244"/>
      <c r="E991" s="169"/>
      <c r="G991" s="228">
        <v>28.38</v>
      </c>
      <c r="H991" s="158">
        <v>58</v>
      </c>
      <c r="I991" s="181"/>
      <c r="J991" s="229">
        <v>23.24</v>
      </c>
      <c r="K991" s="160">
        <v>8</v>
      </c>
      <c r="M991" s="228">
        <v>30.58</v>
      </c>
      <c r="N991" s="158">
        <v>64</v>
      </c>
      <c r="O991" s="181"/>
      <c r="P991" s="229">
        <v>24.09</v>
      </c>
      <c r="Q991" s="160">
        <v>45</v>
      </c>
      <c r="S991" s="228">
        <v>27.28</v>
      </c>
      <c r="T991" s="158">
        <v>42</v>
      </c>
      <c r="U991" s="186"/>
      <c r="V991" s="229">
        <v>25.59</v>
      </c>
      <c r="W991" s="160">
        <v>52</v>
      </c>
    </row>
    <row r="992" spans="1:23" ht="21">
      <c r="A992" s="237">
        <v>27.54</v>
      </c>
      <c r="B992" s="168">
        <v>32</v>
      </c>
      <c r="C992" s="49"/>
      <c r="D992" s="244"/>
      <c r="E992" s="169"/>
      <c r="G992" s="228">
        <v>28.39</v>
      </c>
      <c r="H992" s="158">
        <v>58</v>
      </c>
      <c r="I992" s="181"/>
      <c r="J992" s="229">
        <v>23.25</v>
      </c>
      <c r="K992" s="160">
        <v>7</v>
      </c>
      <c r="M992" s="228">
        <v>30.59</v>
      </c>
      <c r="N992" s="158">
        <v>64</v>
      </c>
      <c r="O992" s="181"/>
      <c r="P992" s="229">
        <v>24.1</v>
      </c>
      <c r="Q992" s="160">
        <v>45</v>
      </c>
      <c r="S992" s="228">
        <v>27.29</v>
      </c>
      <c r="T992" s="158">
        <v>42</v>
      </c>
      <c r="U992" s="186"/>
      <c r="V992" s="229">
        <v>26</v>
      </c>
      <c r="W992" s="160">
        <v>52</v>
      </c>
    </row>
    <row r="993" spans="1:23" ht="21">
      <c r="A993" s="237">
        <v>27.55</v>
      </c>
      <c r="B993" s="168">
        <v>32</v>
      </c>
      <c r="C993" s="49"/>
      <c r="D993" s="244"/>
      <c r="E993" s="169"/>
      <c r="G993" s="228">
        <v>28.4</v>
      </c>
      <c r="H993" s="158">
        <v>58</v>
      </c>
      <c r="I993" s="181"/>
      <c r="J993" s="229">
        <v>23.26</v>
      </c>
      <c r="K993" s="160">
        <v>7</v>
      </c>
      <c r="M993" s="228">
        <v>31</v>
      </c>
      <c r="N993" s="158">
        <v>64</v>
      </c>
      <c r="O993" s="181"/>
      <c r="P993" s="229">
        <v>24.11</v>
      </c>
      <c r="Q993" s="160">
        <v>45</v>
      </c>
      <c r="S993" s="228">
        <v>27.3</v>
      </c>
      <c r="T993" s="158">
        <v>42</v>
      </c>
      <c r="U993" s="186"/>
      <c r="V993" s="229">
        <v>26.01</v>
      </c>
      <c r="W993" s="160">
        <v>52</v>
      </c>
    </row>
    <row r="994" spans="1:23" ht="21">
      <c r="A994" s="237">
        <v>27.56</v>
      </c>
      <c r="B994" s="168">
        <v>31</v>
      </c>
      <c r="C994" s="49"/>
      <c r="D994" s="244"/>
      <c r="E994" s="169"/>
      <c r="G994" s="228">
        <v>28.41</v>
      </c>
      <c r="H994" s="158">
        <v>58</v>
      </c>
      <c r="I994" s="181"/>
      <c r="J994" s="229">
        <v>23.27</v>
      </c>
      <c r="K994" s="160">
        <v>7</v>
      </c>
      <c r="M994" s="228">
        <v>31.01</v>
      </c>
      <c r="N994" s="158">
        <v>64</v>
      </c>
      <c r="O994" s="181"/>
      <c r="P994" s="229">
        <v>24.12</v>
      </c>
      <c r="Q994" s="160">
        <v>45</v>
      </c>
      <c r="S994" s="228">
        <v>27.31</v>
      </c>
      <c r="T994" s="158">
        <v>42</v>
      </c>
      <c r="U994" s="186"/>
      <c r="V994" s="229">
        <v>26.02</v>
      </c>
      <c r="W994" s="160">
        <v>52</v>
      </c>
    </row>
    <row r="995" spans="1:23" ht="21">
      <c r="A995" s="237">
        <v>27.57</v>
      </c>
      <c r="B995" s="168">
        <v>31</v>
      </c>
      <c r="C995" s="49"/>
      <c r="D995" s="244"/>
      <c r="E995" s="169"/>
      <c r="G995" s="228">
        <v>28.42</v>
      </c>
      <c r="H995" s="158">
        <v>58</v>
      </c>
      <c r="I995" s="181"/>
      <c r="J995" s="229">
        <v>23.28</v>
      </c>
      <c r="K995" s="160">
        <v>7</v>
      </c>
      <c r="M995" s="228">
        <v>31.02</v>
      </c>
      <c r="N995" s="158">
        <v>64</v>
      </c>
      <c r="O995" s="181"/>
      <c r="P995" s="229">
        <v>24.13</v>
      </c>
      <c r="Q995" s="160">
        <v>45</v>
      </c>
      <c r="S995" s="228">
        <v>27.32</v>
      </c>
      <c r="T995" s="158">
        <v>42</v>
      </c>
      <c r="U995" s="186"/>
      <c r="V995" s="229">
        <v>26.03</v>
      </c>
      <c r="W995" s="160">
        <v>52</v>
      </c>
    </row>
    <row r="996" spans="1:23" ht="21">
      <c r="A996" s="237">
        <v>27.58</v>
      </c>
      <c r="B996" s="168">
        <v>31</v>
      </c>
      <c r="C996" s="49"/>
      <c r="D996" s="244"/>
      <c r="E996" s="169"/>
      <c r="G996" s="228">
        <v>28.43</v>
      </c>
      <c r="H996" s="158">
        <v>57</v>
      </c>
      <c r="I996" s="181"/>
      <c r="J996" s="229">
        <v>23.29</v>
      </c>
      <c r="K996" s="160">
        <v>6</v>
      </c>
      <c r="M996" s="228">
        <v>31.03</v>
      </c>
      <c r="N996" s="158">
        <v>64</v>
      </c>
      <c r="O996" s="181"/>
      <c r="P996" s="229">
        <v>24.14</v>
      </c>
      <c r="Q996" s="160">
        <v>45</v>
      </c>
      <c r="S996" s="228">
        <v>27.33</v>
      </c>
      <c r="T996" s="158">
        <v>42</v>
      </c>
      <c r="U996" s="186"/>
      <c r="V996" s="229">
        <v>26.04</v>
      </c>
      <c r="W996" s="160">
        <v>52</v>
      </c>
    </row>
    <row r="997" spans="1:23" ht="21">
      <c r="A997" s="237">
        <v>27.59</v>
      </c>
      <c r="B997" s="168">
        <v>31</v>
      </c>
      <c r="C997" s="49"/>
      <c r="D997" s="244"/>
      <c r="E997" s="169"/>
      <c r="G997" s="228">
        <v>28.44</v>
      </c>
      <c r="H997" s="158">
        <v>57</v>
      </c>
      <c r="I997" s="181"/>
      <c r="J997" s="229">
        <v>23.3</v>
      </c>
      <c r="K997" s="160">
        <v>6</v>
      </c>
      <c r="M997" s="228">
        <v>31.04</v>
      </c>
      <c r="N997" s="158">
        <v>64</v>
      </c>
      <c r="O997" s="181"/>
      <c r="P997" s="229">
        <v>24.15</v>
      </c>
      <c r="Q997" s="160">
        <v>45</v>
      </c>
      <c r="S997" s="228">
        <v>27.34</v>
      </c>
      <c r="T997" s="158">
        <v>42</v>
      </c>
      <c r="U997" s="186"/>
      <c r="V997" s="229">
        <v>26.05</v>
      </c>
      <c r="W997" s="160">
        <v>51</v>
      </c>
    </row>
    <row r="998" spans="1:23" ht="21">
      <c r="A998" s="237">
        <v>28</v>
      </c>
      <c r="B998" s="168">
        <v>31</v>
      </c>
      <c r="C998" s="49"/>
      <c r="D998" s="244"/>
      <c r="E998" s="169"/>
      <c r="G998" s="228">
        <v>28.45</v>
      </c>
      <c r="H998" s="158">
        <v>57</v>
      </c>
      <c r="I998" s="181"/>
      <c r="J998" s="229">
        <v>23.31</v>
      </c>
      <c r="K998" s="160">
        <v>6</v>
      </c>
      <c r="M998" s="228">
        <v>31.05</v>
      </c>
      <c r="N998" s="158">
        <v>64</v>
      </c>
      <c r="O998" s="181"/>
      <c r="P998" s="229">
        <v>24.16</v>
      </c>
      <c r="Q998" s="160">
        <v>45</v>
      </c>
      <c r="S998" s="228">
        <v>27.35</v>
      </c>
      <c r="T998" s="158">
        <v>42</v>
      </c>
      <c r="U998" s="186"/>
      <c r="V998" s="229">
        <v>26.06</v>
      </c>
      <c r="W998" s="160">
        <v>51</v>
      </c>
    </row>
    <row r="999" spans="1:23" ht="21">
      <c r="A999" s="237">
        <v>28.01</v>
      </c>
      <c r="B999" s="168">
        <v>31</v>
      </c>
      <c r="C999" s="49"/>
      <c r="D999" s="244"/>
      <c r="E999" s="169"/>
      <c r="G999" s="228">
        <v>28.46</v>
      </c>
      <c r="H999" s="158">
        <v>57</v>
      </c>
      <c r="I999" s="181"/>
      <c r="J999" s="229">
        <v>23.32</v>
      </c>
      <c r="K999" s="160">
        <v>6</v>
      </c>
      <c r="M999" s="228">
        <v>31.06</v>
      </c>
      <c r="N999" s="158">
        <v>64</v>
      </c>
      <c r="O999" s="181"/>
      <c r="P999" s="229">
        <v>24.17</v>
      </c>
      <c r="Q999" s="160">
        <v>45</v>
      </c>
      <c r="S999" s="228">
        <v>27.36</v>
      </c>
      <c r="T999" s="158">
        <v>42</v>
      </c>
      <c r="U999" s="186"/>
      <c r="V999" s="229">
        <v>26.07</v>
      </c>
      <c r="W999" s="160">
        <v>51</v>
      </c>
    </row>
    <row r="1000" spans="1:23" ht="21">
      <c r="A1000" s="237">
        <v>28.02</v>
      </c>
      <c r="B1000" s="168">
        <v>31</v>
      </c>
      <c r="C1000" s="49"/>
      <c r="D1000" s="244"/>
      <c r="E1000" s="169"/>
      <c r="G1000" s="228">
        <v>28.47</v>
      </c>
      <c r="H1000" s="158">
        <v>57</v>
      </c>
      <c r="I1000" s="181"/>
      <c r="J1000" s="229">
        <v>23.33</v>
      </c>
      <c r="K1000" s="160">
        <v>5</v>
      </c>
      <c r="M1000" s="228">
        <v>31.07</v>
      </c>
      <c r="N1000" s="158">
        <v>64</v>
      </c>
      <c r="O1000" s="181"/>
      <c r="P1000" s="229">
        <v>24.18</v>
      </c>
      <c r="Q1000" s="160">
        <v>45</v>
      </c>
      <c r="S1000" s="228">
        <v>27.37</v>
      </c>
      <c r="T1000" s="158">
        <v>42</v>
      </c>
      <c r="U1000" s="186"/>
      <c r="V1000" s="229">
        <v>26.08</v>
      </c>
      <c r="W1000" s="160">
        <v>51</v>
      </c>
    </row>
    <row r="1001" spans="1:23" ht="21">
      <c r="A1001" s="237">
        <v>28.03</v>
      </c>
      <c r="B1001" s="168">
        <v>31</v>
      </c>
      <c r="C1001" s="49"/>
      <c r="D1001" s="244"/>
      <c r="E1001" s="169"/>
      <c r="G1001" s="228">
        <v>28.48</v>
      </c>
      <c r="H1001" s="158">
        <v>57</v>
      </c>
      <c r="I1001" s="181"/>
      <c r="J1001" s="229">
        <v>23.34</v>
      </c>
      <c r="K1001" s="160">
        <v>5</v>
      </c>
      <c r="M1001" s="228">
        <v>31.08</v>
      </c>
      <c r="N1001" s="158">
        <v>64</v>
      </c>
      <c r="O1001" s="181"/>
      <c r="P1001" s="229">
        <v>24.19</v>
      </c>
      <c r="Q1001" s="160">
        <v>44</v>
      </c>
      <c r="S1001" s="228">
        <v>27.38</v>
      </c>
      <c r="T1001" s="158">
        <v>42</v>
      </c>
      <c r="U1001" s="186"/>
      <c r="V1001" s="229">
        <v>26.09</v>
      </c>
      <c r="W1001" s="160">
        <v>51</v>
      </c>
    </row>
    <row r="1002" spans="1:23" ht="21">
      <c r="A1002" s="237">
        <v>28.04</v>
      </c>
      <c r="B1002" s="168">
        <v>30</v>
      </c>
      <c r="C1002" s="49"/>
      <c r="D1002" s="244"/>
      <c r="E1002" s="169"/>
      <c r="G1002" s="228">
        <v>28.49</v>
      </c>
      <c r="H1002" s="158">
        <v>57</v>
      </c>
      <c r="I1002" s="181"/>
      <c r="J1002" s="229">
        <v>23.35</v>
      </c>
      <c r="K1002" s="160">
        <v>5</v>
      </c>
      <c r="M1002" s="228">
        <v>31.09</v>
      </c>
      <c r="N1002" s="158">
        <v>64</v>
      </c>
      <c r="O1002" s="181"/>
      <c r="P1002" s="229">
        <v>24.2</v>
      </c>
      <c r="Q1002" s="160">
        <v>44</v>
      </c>
      <c r="S1002" s="228">
        <v>27.39</v>
      </c>
      <c r="T1002" s="158">
        <v>42</v>
      </c>
      <c r="U1002" s="186"/>
      <c r="V1002" s="229">
        <v>26.1</v>
      </c>
      <c r="W1002" s="160">
        <v>51</v>
      </c>
    </row>
    <row r="1003" spans="1:23" ht="21">
      <c r="A1003" s="237">
        <v>28.05</v>
      </c>
      <c r="B1003" s="168">
        <v>30</v>
      </c>
      <c r="C1003" s="49"/>
      <c r="D1003" s="244"/>
      <c r="E1003" s="169"/>
      <c r="G1003" s="228">
        <v>28.5</v>
      </c>
      <c r="H1003" s="158">
        <v>57</v>
      </c>
      <c r="I1003" s="181"/>
      <c r="J1003" s="229">
        <v>23.36</v>
      </c>
      <c r="K1003" s="160">
        <v>5</v>
      </c>
      <c r="M1003" s="228">
        <v>31.1</v>
      </c>
      <c r="N1003" s="158">
        <v>64</v>
      </c>
      <c r="O1003" s="181"/>
      <c r="P1003" s="229">
        <v>24.21</v>
      </c>
      <c r="Q1003" s="160">
        <v>44</v>
      </c>
      <c r="S1003" s="228">
        <v>27.4</v>
      </c>
      <c r="T1003" s="158">
        <v>42</v>
      </c>
      <c r="U1003" s="186"/>
      <c r="V1003" s="229">
        <v>26.11</v>
      </c>
      <c r="W1003" s="160">
        <v>51</v>
      </c>
    </row>
    <row r="1004" spans="1:23" ht="21">
      <c r="A1004" s="237">
        <v>28.06</v>
      </c>
      <c r="B1004" s="168">
        <v>30</v>
      </c>
      <c r="C1004" s="49"/>
      <c r="D1004" s="244"/>
      <c r="E1004" s="169"/>
      <c r="G1004" s="228">
        <v>28.51</v>
      </c>
      <c r="H1004" s="158">
        <v>57</v>
      </c>
      <c r="I1004" s="181"/>
      <c r="J1004" s="229">
        <v>23.37</v>
      </c>
      <c r="K1004" s="160">
        <v>4</v>
      </c>
      <c r="M1004" s="228">
        <v>31.11</v>
      </c>
      <c r="N1004" s="158">
        <v>64</v>
      </c>
      <c r="O1004" s="181"/>
      <c r="P1004" s="229">
        <v>24.22</v>
      </c>
      <c r="Q1004" s="160">
        <v>44</v>
      </c>
      <c r="S1004" s="228">
        <v>27.41</v>
      </c>
      <c r="T1004" s="158">
        <v>42</v>
      </c>
      <c r="U1004" s="186"/>
      <c r="V1004" s="229">
        <v>26.12</v>
      </c>
      <c r="W1004" s="160">
        <v>51</v>
      </c>
    </row>
    <row r="1005" spans="1:23" ht="21">
      <c r="A1005" s="237">
        <v>28.07</v>
      </c>
      <c r="B1005" s="168">
        <v>30</v>
      </c>
      <c r="C1005" s="49"/>
      <c r="D1005" s="244"/>
      <c r="E1005" s="169"/>
      <c r="G1005" s="228">
        <v>28.52</v>
      </c>
      <c r="H1005" s="158">
        <v>57</v>
      </c>
      <c r="I1005" s="181"/>
      <c r="J1005" s="229">
        <v>23.38</v>
      </c>
      <c r="K1005" s="160">
        <v>4</v>
      </c>
      <c r="M1005" s="228">
        <v>31.12</v>
      </c>
      <c r="N1005" s="158">
        <v>64</v>
      </c>
      <c r="O1005" s="181"/>
      <c r="P1005" s="229">
        <v>24.23</v>
      </c>
      <c r="Q1005" s="160">
        <v>44</v>
      </c>
      <c r="S1005" s="228">
        <v>27.42</v>
      </c>
      <c r="T1005" s="158">
        <v>42</v>
      </c>
      <c r="U1005" s="186"/>
      <c r="V1005" s="229">
        <v>26.13</v>
      </c>
      <c r="W1005" s="160">
        <v>51</v>
      </c>
    </row>
    <row r="1006" spans="1:23" ht="21">
      <c r="A1006" s="237">
        <v>28.08</v>
      </c>
      <c r="B1006" s="168">
        <v>30</v>
      </c>
      <c r="C1006" s="49"/>
      <c r="D1006" s="244"/>
      <c r="E1006" s="169"/>
      <c r="G1006" s="228">
        <v>28.53</v>
      </c>
      <c r="H1006" s="158">
        <v>57</v>
      </c>
      <c r="I1006" s="181"/>
      <c r="J1006" s="229">
        <v>23.39</v>
      </c>
      <c r="K1006" s="160">
        <v>4</v>
      </c>
      <c r="M1006" s="228">
        <v>31.13</v>
      </c>
      <c r="N1006" s="158">
        <v>64</v>
      </c>
      <c r="O1006" s="181"/>
      <c r="P1006" s="229">
        <v>24.24</v>
      </c>
      <c r="Q1006" s="160">
        <v>44</v>
      </c>
      <c r="S1006" s="228">
        <v>27.43</v>
      </c>
      <c r="T1006" s="158">
        <v>42</v>
      </c>
      <c r="U1006" s="186"/>
      <c r="V1006" s="229">
        <v>26.14</v>
      </c>
      <c r="W1006" s="160">
        <v>50</v>
      </c>
    </row>
    <row r="1007" spans="1:23" ht="21">
      <c r="A1007" s="237">
        <v>28.09</v>
      </c>
      <c r="B1007" s="168">
        <v>30</v>
      </c>
      <c r="C1007" s="49"/>
      <c r="D1007" s="244"/>
      <c r="E1007" s="169"/>
      <c r="G1007" s="228">
        <v>28.54</v>
      </c>
      <c r="H1007" s="158">
        <v>57</v>
      </c>
      <c r="I1007" s="181"/>
      <c r="J1007" s="229">
        <v>23.4</v>
      </c>
      <c r="K1007" s="160">
        <v>4</v>
      </c>
      <c r="M1007" s="228">
        <v>31.14</v>
      </c>
      <c r="N1007" s="158">
        <v>64</v>
      </c>
      <c r="O1007" s="181"/>
      <c r="P1007" s="229">
        <v>24.25</v>
      </c>
      <c r="Q1007" s="160">
        <v>44</v>
      </c>
      <c r="S1007" s="228">
        <v>27.44</v>
      </c>
      <c r="T1007" s="158">
        <v>42</v>
      </c>
      <c r="U1007" s="186"/>
      <c r="V1007" s="229">
        <v>26.15</v>
      </c>
      <c r="W1007" s="160">
        <v>50</v>
      </c>
    </row>
    <row r="1008" spans="1:23" ht="21">
      <c r="A1008" s="237">
        <v>28.1</v>
      </c>
      <c r="B1008" s="168">
        <v>30</v>
      </c>
      <c r="C1008" s="49"/>
      <c r="D1008" s="244"/>
      <c r="E1008" s="169"/>
      <c r="G1008" s="228">
        <v>28.55</v>
      </c>
      <c r="H1008" s="158">
        <v>57</v>
      </c>
      <c r="I1008" s="181"/>
      <c r="J1008" s="229">
        <v>23.41</v>
      </c>
      <c r="K1008" s="160">
        <v>3</v>
      </c>
      <c r="M1008" s="228">
        <v>31.15</v>
      </c>
      <c r="N1008" s="158">
        <v>64</v>
      </c>
      <c r="O1008" s="181"/>
      <c r="P1008" s="229">
        <v>24.26</v>
      </c>
      <c r="Q1008" s="160">
        <v>44</v>
      </c>
      <c r="S1008" s="228">
        <v>27.45</v>
      </c>
      <c r="T1008" s="158">
        <v>42</v>
      </c>
      <c r="U1008" s="186"/>
      <c r="V1008" s="229">
        <v>26.16</v>
      </c>
      <c r="W1008" s="160">
        <v>50</v>
      </c>
    </row>
    <row r="1009" spans="1:23" ht="21">
      <c r="A1009" s="237">
        <v>28.11</v>
      </c>
      <c r="B1009" s="168">
        <v>30</v>
      </c>
      <c r="C1009" s="49"/>
      <c r="D1009" s="244"/>
      <c r="E1009" s="169"/>
      <c r="G1009" s="228">
        <v>28.56</v>
      </c>
      <c r="H1009" s="158">
        <v>57</v>
      </c>
      <c r="I1009" s="181"/>
      <c r="J1009" s="229">
        <v>23.42</v>
      </c>
      <c r="K1009" s="160">
        <v>3</v>
      </c>
      <c r="M1009" s="228">
        <v>31.16</v>
      </c>
      <c r="N1009" s="158">
        <v>64</v>
      </c>
      <c r="O1009" s="181"/>
      <c r="P1009" s="229">
        <v>24.27</v>
      </c>
      <c r="Q1009" s="160">
        <v>44</v>
      </c>
      <c r="S1009" s="228">
        <v>27.46</v>
      </c>
      <c r="T1009" s="158">
        <v>42</v>
      </c>
      <c r="U1009" s="186"/>
      <c r="V1009" s="229">
        <v>26.17</v>
      </c>
      <c r="W1009" s="160">
        <v>50</v>
      </c>
    </row>
    <row r="1010" spans="1:23" ht="21">
      <c r="A1010" s="237">
        <v>28.12</v>
      </c>
      <c r="B1010" s="168">
        <v>30</v>
      </c>
      <c r="C1010" s="49"/>
      <c r="D1010" s="244"/>
      <c r="E1010" s="169"/>
      <c r="G1010" s="228">
        <v>28.57</v>
      </c>
      <c r="H1010" s="158">
        <v>57</v>
      </c>
      <c r="I1010" s="181"/>
      <c r="J1010" s="229">
        <v>23.43</v>
      </c>
      <c r="K1010" s="160">
        <v>3</v>
      </c>
      <c r="M1010" s="228">
        <v>31.17</v>
      </c>
      <c r="N1010" s="158">
        <v>64</v>
      </c>
      <c r="O1010" s="181"/>
      <c r="P1010" s="229">
        <v>24.28</v>
      </c>
      <c r="Q1010" s="160">
        <v>44</v>
      </c>
      <c r="S1010" s="228">
        <v>27.47</v>
      </c>
      <c r="T1010" s="158">
        <v>42</v>
      </c>
      <c r="U1010" s="186"/>
      <c r="V1010" s="229">
        <v>26.18</v>
      </c>
      <c r="W1010" s="160">
        <v>50</v>
      </c>
    </row>
    <row r="1011" spans="1:23" ht="21">
      <c r="A1011" s="237">
        <v>28.13</v>
      </c>
      <c r="B1011" s="168">
        <v>29</v>
      </c>
      <c r="C1011" s="49"/>
      <c r="D1011" s="244"/>
      <c r="E1011" s="169"/>
      <c r="G1011" s="228">
        <v>28.58</v>
      </c>
      <c r="H1011" s="158">
        <v>57</v>
      </c>
      <c r="I1011" s="181"/>
      <c r="J1011" s="229">
        <v>23.44</v>
      </c>
      <c r="K1011" s="160">
        <v>3</v>
      </c>
      <c r="M1011" s="228">
        <v>31.18</v>
      </c>
      <c r="N1011" s="158">
        <v>64</v>
      </c>
      <c r="O1011" s="181"/>
      <c r="P1011" s="229">
        <v>24.29</v>
      </c>
      <c r="Q1011" s="160">
        <v>44</v>
      </c>
      <c r="S1011" s="228">
        <v>27.48</v>
      </c>
      <c r="T1011" s="158">
        <v>42</v>
      </c>
      <c r="U1011" s="186"/>
      <c r="V1011" s="229">
        <v>26.19</v>
      </c>
      <c r="W1011" s="160">
        <v>50</v>
      </c>
    </row>
    <row r="1012" spans="1:23" ht="21">
      <c r="A1012" s="237">
        <v>28.14</v>
      </c>
      <c r="B1012" s="168">
        <v>29</v>
      </c>
      <c r="C1012" s="49"/>
      <c r="D1012" s="244"/>
      <c r="E1012" s="169"/>
      <c r="G1012" s="228">
        <v>28.59</v>
      </c>
      <c r="H1012" s="158">
        <v>57</v>
      </c>
      <c r="I1012" s="181"/>
      <c r="J1012" s="229">
        <v>23.45</v>
      </c>
      <c r="K1012" s="160">
        <v>2</v>
      </c>
      <c r="M1012" s="228">
        <v>31.19</v>
      </c>
      <c r="N1012" s="158">
        <v>64</v>
      </c>
      <c r="O1012" s="181"/>
      <c r="P1012" s="229">
        <v>24.3</v>
      </c>
      <c r="Q1012" s="160">
        <v>44</v>
      </c>
      <c r="S1012" s="228">
        <v>27.49</v>
      </c>
      <c r="T1012" s="158">
        <v>42</v>
      </c>
      <c r="U1012" s="186"/>
      <c r="V1012" s="229">
        <v>26.2</v>
      </c>
      <c r="W1012" s="160">
        <v>50</v>
      </c>
    </row>
    <row r="1013" spans="1:23" ht="21">
      <c r="A1013" s="237">
        <v>28.15</v>
      </c>
      <c r="B1013" s="168">
        <v>29</v>
      </c>
      <c r="C1013" s="49"/>
      <c r="D1013" s="244"/>
      <c r="E1013" s="169"/>
      <c r="G1013" s="228">
        <v>29</v>
      </c>
      <c r="H1013" s="158">
        <v>56</v>
      </c>
      <c r="I1013" s="181"/>
      <c r="J1013" s="229">
        <v>23.46</v>
      </c>
      <c r="K1013" s="160">
        <v>2</v>
      </c>
      <c r="M1013" s="228">
        <v>31.2</v>
      </c>
      <c r="N1013" s="158">
        <v>64</v>
      </c>
      <c r="O1013" s="181"/>
      <c r="P1013" s="229">
        <v>24.31</v>
      </c>
      <c r="Q1013" s="160">
        <v>43</v>
      </c>
      <c r="S1013" s="228">
        <v>27.5</v>
      </c>
      <c r="T1013" s="158">
        <v>42</v>
      </c>
      <c r="U1013" s="186"/>
      <c r="V1013" s="229">
        <v>26.21</v>
      </c>
      <c r="W1013" s="160">
        <v>50</v>
      </c>
    </row>
    <row r="1014" spans="1:23" ht="21">
      <c r="A1014" s="237">
        <v>28.16</v>
      </c>
      <c r="B1014" s="168">
        <v>29</v>
      </c>
      <c r="C1014" s="49"/>
      <c r="D1014" s="244"/>
      <c r="E1014" s="169"/>
      <c r="G1014" s="228">
        <v>29.01</v>
      </c>
      <c r="H1014" s="158">
        <v>56</v>
      </c>
      <c r="I1014" s="181"/>
      <c r="J1014" s="229">
        <v>23.47</v>
      </c>
      <c r="K1014" s="160">
        <v>2</v>
      </c>
      <c r="M1014" s="228">
        <v>31.21</v>
      </c>
      <c r="N1014" s="158">
        <v>64</v>
      </c>
      <c r="O1014" s="181"/>
      <c r="P1014" s="229">
        <v>24.32</v>
      </c>
      <c r="Q1014" s="160">
        <v>43</v>
      </c>
      <c r="S1014" s="228">
        <v>27.51</v>
      </c>
      <c r="T1014" s="158">
        <v>41</v>
      </c>
      <c r="U1014" s="186"/>
      <c r="V1014" s="229">
        <v>26.22</v>
      </c>
      <c r="W1014" s="160">
        <v>50</v>
      </c>
    </row>
    <row r="1015" spans="1:23" ht="21">
      <c r="A1015" s="237">
        <v>28.17</v>
      </c>
      <c r="B1015" s="168">
        <v>29</v>
      </c>
      <c r="C1015" s="49"/>
      <c r="D1015" s="244"/>
      <c r="E1015" s="169"/>
      <c r="G1015" s="228">
        <v>29.02</v>
      </c>
      <c r="H1015" s="158">
        <v>56</v>
      </c>
      <c r="I1015" s="181"/>
      <c r="J1015" s="229">
        <v>23.48</v>
      </c>
      <c r="K1015" s="160">
        <v>2</v>
      </c>
      <c r="M1015" s="228">
        <v>31.22</v>
      </c>
      <c r="N1015" s="158">
        <v>64</v>
      </c>
      <c r="O1015" s="181"/>
      <c r="P1015" s="229">
        <v>24.33</v>
      </c>
      <c r="Q1015" s="160">
        <v>43</v>
      </c>
      <c r="S1015" s="228">
        <v>27.52</v>
      </c>
      <c r="T1015" s="158">
        <v>41</v>
      </c>
      <c r="U1015" s="186"/>
      <c r="V1015" s="229">
        <v>26.23</v>
      </c>
      <c r="W1015" s="160">
        <v>49</v>
      </c>
    </row>
    <row r="1016" spans="1:23" ht="21">
      <c r="A1016" s="237">
        <v>28.18</v>
      </c>
      <c r="B1016" s="168">
        <v>29</v>
      </c>
      <c r="C1016" s="49"/>
      <c r="D1016" s="244"/>
      <c r="E1016" s="169"/>
      <c r="G1016" s="228">
        <v>29.03</v>
      </c>
      <c r="H1016" s="158">
        <v>56</v>
      </c>
      <c r="I1016" s="181"/>
      <c r="J1016" s="229">
        <v>23.49</v>
      </c>
      <c r="K1016" s="160">
        <v>1</v>
      </c>
      <c r="M1016" s="228">
        <v>31.23</v>
      </c>
      <c r="N1016" s="158">
        <v>64</v>
      </c>
      <c r="O1016" s="181"/>
      <c r="P1016" s="229">
        <v>24.34</v>
      </c>
      <c r="Q1016" s="160">
        <v>43</v>
      </c>
      <c r="S1016" s="228">
        <v>27.53</v>
      </c>
      <c r="T1016" s="158">
        <v>41</v>
      </c>
      <c r="U1016" s="186"/>
      <c r="V1016" s="229">
        <v>26.24</v>
      </c>
      <c r="W1016" s="160">
        <v>49</v>
      </c>
    </row>
    <row r="1017" spans="1:23" ht="21">
      <c r="A1017" s="237">
        <v>28.19</v>
      </c>
      <c r="B1017" s="168">
        <v>29</v>
      </c>
      <c r="C1017" s="49"/>
      <c r="D1017" s="244"/>
      <c r="E1017" s="169"/>
      <c r="G1017" s="228">
        <v>29.04</v>
      </c>
      <c r="H1017" s="158">
        <v>56</v>
      </c>
      <c r="I1017" s="181"/>
      <c r="J1017" s="229">
        <v>23.5</v>
      </c>
      <c r="K1017" s="160">
        <v>1</v>
      </c>
      <c r="M1017" s="228">
        <v>31.24</v>
      </c>
      <c r="N1017" s="158">
        <v>64</v>
      </c>
      <c r="O1017" s="181"/>
      <c r="P1017" s="229">
        <v>24.35</v>
      </c>
      <c r="Q1017" s="160">
        <v>43</v>
      </c>
      <c r="S1017" s="228">
        <v>27.54</v>
      </c>
      <c r="T1017" s="158">
        <v>41</v>
      </c>
      <c r="U1017" s="186"/>
      <c r="V1017" s="229">
        <v>26.25</v>
      </c>
      <c r="W1017" s="160">
        <v>49</v>
      </c>
    </row>
    <row r="1018" spans="1:23" ht="21">
      <c r="A1018" s="237">
        <v>28.2</v>
      </c>
      <c r="B1018" s="168">
        <v>29</v>
      </c>
      <c r="C1018" s="49"/>
      <c r="D1018" s="244"/>
      <c r="E1018" s="169"/>
      <c r="G1018" s="228">
        <v>29.05</v>
      </c>
      <c r="H1018" s="158">
        <v>56</v>
      </c>
      <c r="I1018" s="181"/>
      <c r="J1018" s="229">
        <v>23.51</v>
      </c>
      <c r="K1018" s="160">
        <v>1</v>
      </c>
      <c r="M1018" s="228">
        <v>31.25</v>
      </c>
      <c r="N1018" s="158">
        <v>64</v>
      </c>
      <c r="O1018" s="181"/>
      <c r="P1018" s="229">
        <v>24.36</v>
      </c>
      <c r="Q1018" s="160">
        <v>43</v>
      </c>
      <c r="S1018" s="228">
        <v>27.55</v>
      </c>
      <c r="T1018" s="158">
        <v>41</v>
      </c>
      <c r="U1018" s="186"/>
      <c r="V1018" s="229">
        <v>26.26</v>
      </c>
      <c r="W1018" s="160">
        <v>49</v>
      </c>
    </row>
    <row r="1019" spans="1:23" ht="21">
      <c r="A1019" s="237">
        <v>28.21</v>
      </c>
      <c r="B1019" s="168">
        <v>29</v>
      </c>
      <c r="C1019" s="49"/>
      <c r="D1019" s="244"/>
      <c r="E1019" s="169"/>
      <c r="G1019" s="228">
        <v>29.06</v>
      </c>
      <c r="H1019" s="158">
        <v>56</v>
      </c>
      <c r="I1019" s="181"/>
      <c r="J1019" s="231">
        <v>23.52</v>
      </c>
      <c r="K1019" s="156">
        <v>1</v>
      </c>
      <c r="M1019" s="228">
        <v>31.26</v>
      </c>
      <c r="N1019" s="158">
        <v>64</v>
      </c>
      <c r="O1019" s="181"/>
      <c r="P1019" s="229">
        <v>24.37</v>
      </c>
      <c r="Q1019" s="160">
        <v>43</v>
      </c>
      <c r="S1019" s="228">
        <v>27.56</v>
      </c>
      <c r="T1019" s="158">
        <v>41</v>
      </c>
      <c r="U1019" s="186"/>
      <c r="V1019" s="229">
        <v>26.27</v>
      </c>
      <c r="W1019" s="160">
        <v>49</v>
      </c>
    </row>
    <row r="1020" spans="1:23" ht="21">
      <c r="A1020" s="237">
        <v>28.22</v>
      </c>
      <c r="B1020" s="168">
        <v>28</v>
      </c>
      <c r="C1020" s="49"/>
      <c r="D1020" s="244"/>
      <c r="E1020" s="169"/>
      <c r="G1020" s="228">
        <v>29.07</v>
      </c>
      <c r="H1020" s="158">
        <v>56</v>
      </c>
      <c r="I1020" s="181"/>
      <c r="J1020" s="229">
        <v>23.53</v>
      </c>
      <c r="K1020" s="160">
        <v>1</v>
      </c>
      <c r="M1020" s="228">
        <v>31.27</v>
      </c>
      <c r="N1020" s="158">
        <v>64</v>
      </c>
      <c r="O1020" s="181"/>
      <c r="P1020" s="229">
        <v>24.38</v>
      </c>
      <c r="Q1020" s="160">
        <v>43</v>
      </c>
      <c r="S1020" s="228">
        <v>27.57</v>
      </c>
      <c r="T1020" s="158">
        <v>41</v>
      </c>
      <c r="U1020" s="186"/>
      <c r="V1020" s="229">
        <v>26.28</v>
      </c>
      <c r="W1020" s="160">
        <v>49</v>
      </c>
    </row>
    <row r="1021" spans="1:23" ht="21">
      <c r="A1021" s="237">
        <v>28.23</v>
      </c>
      <c r="B1021" s="168">
        <v>28</v>
      </c>
      <c r="C1021" s="49"/>
      <c r="D1021" s="244"/>
      <c r="E1021" s="169"/>
      <c r="G1021" s="228">
        <v>29.08</v>
      </c>
      <c r="H1021" s="158">
        <v>56</v>
      </c>
      <c r="I1021" s="181"/>
      <c r="J1021" s="229">
        <v>23.54</v>
      </c>
      <c r="K1021" s="160">
        <v>1</v>
      </c>
      <c r="M1021" s="228">
        <v>31.28</v>
      </c>
      <c r="N1021" s="158">
        <v>64</v>
      </c>
      <c r="O1021" s="181"/>
      <c r="P1021" s="229">
        <v>24.39</v>
      </c>
      <c r="Q1021" s="160">
        <v>43</v>
      </c>
      <c r="S1021" s="228">
        <v>27.58</v>
      </c>
      <c r="T1021" s="158">
        <v>41</v>
      </c>
      <c r="U1021" s="186"/>
      <c r="V1021" s="229">
        <v>26.29</v>
      </c>
      <c r="W1021" s="160">
        <v>49</v>
      </c>
    </row>
    <row r="1022" spans="1:23" ht="21">
      <c r="A1022" s="237">
        <v>28.24</v>
      </c>
      <c r="B1022" s="168">
        <v>28</v>
      </c>
      <c r="C1022" s="49"/>
      <c r="D1022" s="244"/>
      <c r="E1022" s="169"/>
      <c r="G1022" s="228">
        <v>29.09</v>
      </c>
      <c r="H1022" s="158">
        <v>56</v>
      </c>
      <c r="I1022" s="181"/>
      <c r="J1022" s="229">
        <v>23.55</v>
      </c>
      <c r="K1022" s="160">
        <v>1</v>
      </c>
      <c r="M1022" s="228">
        <v>31.29</v>
      </c>
      <c r="N1022" s="158">
        <v>64</v>
      </c>
      <c r="O1022" s="181"/>
      <c r="P1022" s="229">
        <v>24.4</v>
      </c>
      <c r="Q1022" s="160">
        <v>43</v>
      </c>
      <c r="S1022" s="228">
        <v>27.59</v>
      </c>
      <c r="T1022" s="158">
        <v>41</v>
      </c>
      <c r="U1022" s="186"/>
      <c r="V1022" s="229">
        <v>26.3</v>
      </c>
      <c r="W1022" s="160">
        <v>49</v>
      </c>
    </row>
    <row r="1023" spans="1:23" ht="21">
      <c r="A1023" s="237">
        <v>28.25</v>
      </c>
      <c r="B1023" s="168">
        <v>28</v>
      </c>
      <c r="C1023" s="49"/>
      <c r="D1023" s="244"/>
      <c r="E1023" s="169"/>
      <c r="G1023" s="228">
        <v>29.1</v>
      </c>
      <c r="H1023" s="158">
        <v>56</v>
      </c>
      <c r="I1023" s="181"/>
      <c r="J1023" s="229">
        <v>23.56</v>
      </c>
      <c r="K1023" s="160">
        <v>1</v>
      </c>
      <c r="M1023" s="228">
        <v>31.3</v>
      </c>
      <c r="N1023" s="158">
        <v>64</v>
      </c>
      <c r="O1023" s="181"/>
      <c r="P1023" s="229">
        <v>24.41</v>
      </c>
      <c r="Q1023" s="160">
        <v>43</v>
      </c>
      <c r="S1023" s="228">
        <v>28</v>
      </c>
      <c r="T1023" s="158">
        <v>41</v>
      </c>
      <c r="U1023" s="186"/>
      <c r="V1023" s="229">
        <v>26.31</v>
      </c>
      <c r="W1023" s="160">
        <v>49</v>
      </c>
    </row>
    <row r="1024" spans="1:23" ht="21">
      <c r="A1024" s="237">
        <v>28.26</v>
      </c>
      <c r="B1024" s="168">
        <v>28</v>
      </c>
      <c r="C1024" s="49"/>
      <c r="D1024" s="244"/>
      <c r="E1024" s="169"/>
      <c r="G1024" s="228">
        <v>29.11</v>
      </c>
      <c r="H1024" s="158">
        <v>56</v>
      </c>
      <c r="I1024" s="181"/>
      <c r="J1024" s="229">
        <v>23.57</v>
      </c>
      <c r="K1024" s="160">
        <v>1</v>
      </c>
      <c r="M1024" s="228">
        <v>31.31</v>
      </c>
      <c r="N1024" s="158">
        <v>63</v>
      </c>
      <c r="O1024" s="181"/>
      <c r="P1024" s="229">
        <v>24.42</v>
      </c>
      <c r="Q1024" s="160">
        <v>43</v>
      </c>
      <c r="S1024" s="228">
        <v>28.01</v>
      </c>
      <c r="T1024" s="158">
        <v>41</v>
      </c>
      <c r="U1024" s="186"/>
      <c r="V1024" s="229">
        <v>26.32</v>
      </c>
      <c r="W1024" s="160">
        <v>48</v>
      </c>
    </row>
    <row r="1025" spans="1:23" ht="21">
      <c r="A1025" s="237">
        <v>28.27</v>
      </c>
      <c r="B1025" s="168">
        <v>28</v>
      </c>
      <c r="C1025" s="49"/>
      <c r="D1025" s="244"/>
      <c r="E1025" s="169"/>
      <c r="G1025" s="228">
        <v>29.12</v>
      </c>
      <c r="H1025" s="158">
        <v>56</v>
      </c>
      <c r="I1025" s="181"/>
      <c r="J1025" s="229">
        <v>23.58</v>
      </c>
      <c r="K1025" s="160">
        <v>1</v>
      </c>
      <c r="M1025" s="228">
        <v>31.32</v>
      </c>
      <c r="N1025" s="158">
        <v>63</v>
      </c>
      <c r="O1025" s="181"/>
      <c r="P1025" s="229">
        <v>24.43</v>
      </c>
      <c r="Q1025" s="160">
        <v>42</v>
      </c>
      <c r="S1025" s="228">
        <v>28.02</v>
      </c>
      <c r="T1025" s="158">
        <v>41</v>
      </c>
      <c r="U1025" s="186"/>
      <c r="V1025" s="229">
        <v>26.33</v>
      </c>
      <c r="W1025" s="160">
        <v>48</v>
      </c>
    </row>
    <row r="1026" spans="1:23" ht="21">
      <c r="A1026" s="237">
        <v>28.28</v>
      </c>
      <c r="B1026" s="168">
        <v>28</v>
      </c>
      <c r="C1026" s="49"/>
      <c r="D1026" s="244"/>
      <c r="E1026" s="169"/>
      <c r="G1026" s="228">
        <v>29.13</v>
      </c>
      <c r="H1026" s="158">
        <v>56</v>
      </c>
      <c r="I1026" s="181"/>
      <c r="J1026" s="229">
        <v>23.59</v>
      </c>
      <c r="K1026" s="160">
        <v>1</v>
      </c>
      <c r="M1026" s="228">
        <v>31.33</v>
      </c>
      <c r="N1026" s="158">
        <v>63</v>
      </c>
      <c r="O1026" s="181"/>
      <c r="P1026" s="229">
        <v>24.44</v>
      </c>
      <c r="Q1026" s="160">
        <v>42</v>
      </c>
      <c r="S1026" s="228">
        <v>28.03</v>
      </c>
      <c r="T1026" s="158">
        <v>41</v>
      </c>
      <c r="U1026" s="186"/>
      <c r="V1026" s="229">
        <v>26.34</v>
      </c>
      <c r="W1026" s="160">
        <v>48</v>
      </c>
    </row>
    <row r="1027" spans="1:23" ht="21">
      <c r="A1027" s="237">
        <v>28.29</v>
      </c>
      <c r="B1027" s="168">
        <v>28</v>
      </c>
      <c r="C1027" s="49"/>
      <c r="D1027" s="244"/>
      <c r="E1027" s="169"/>
      <c r="G1027" s="228">
        <v>29.14</v>
      </c>
      <c r="H1027" s="158">
        <v>56</v>
      </c>
      <c r="I1027" s="181"/>
      <c r="J1027" s="229">
        <v>24</v>
      </c>
      <c r="K1027" s="160">
        <v>1</v>
      </c>
      <c r="M1027" s="228">
        <v>31.34</v>
      </c>
      <c r="N1027" s="158">
        <v>63</v>
      </c>
      <c r="O1027" s="181"/>
      <c r="P1027" s="229">
        <v>24.45</v>
      </c>
      <c r="Q1027" s="160">
        <v>42</v>
      </c>
      <c r="S1027" s="228">
        <v>28.04</v>
      </c>
      <c r="T1027" s="158">
        <v>41</v>
      </c>
      <c r="U1027" s="186"/>
      <c r="V1027" s="229">
        <v>26.35</v>
      </c>
      <c r="W1027" s="160">
        <v>48</v>
      </c>
    </row>
    <row r="1028" spans="1:23" ht="21">
      <c r="A1028" s="237">
        <v>28.3</v>
      </c>
      <c r="B1028" s="168">
        <v>28</v>
      </c>
      <c r="C1028" s="49"/>
      <c r="D1028" s="244"/>
      <c r="E1028" s="169"/>
      <c r="G1028" s="228">
        <v>29.15</v>
      </c>
      <c r="H1028" s="158">
        <v>56</v>
      </c>
      <c r="I1028" s="181"/>
      <c r="J1028" s="232">
        <v>0</v>
      </c>
      <c r="K1028" s="184">
        <v>0</v>
      </c>
      <c r="M1028" s="228">
        <v>31.35</v>
      </c>
      <c r="N1028" s="158">
        <v>63</v>
      </c>
      <c r="O1028" s="181"/>
      <c r="P1028" s="229">
        <v>24.46</v>
      </c>
      <c r="Q1028" s="160">
        <v>42</v>
      </c>
      <c r="S1028" s="228">
        <v>28.05</v>
      </c>
      <c r="T1028" s="158">
        <v>41</v>
      </c>
      <c r="U1028" s="186"/>
      <c r="V1028" s="229">
        <v>26.36</v>
      </c>
      <c r="W1028" s="160">
        <v>48</v>
      </c>
    </row>
    <row r="1029" spans="1:23" ht="21">
      <c r="A1029" s="237">
        <v>28.31</v>
      </c>
      <c r="B1029" s="168">
        <v>27</v>
      </c>
      <c r="C1029" s="49"/>
      <c r="D1029" s="244"/>
      <c r="E1029" s="169"/>
      <c r="G1029" s="228">
        <v>29.16</v>
      </c>
      <c r="H1029" s="158">
        <v>56</v>
      </c>
      <c r="I1029" s="181"/>
      <c r="J1029" s="232"/>
      <c r="K1029" s="184"/>
      <c r="M1029" s="228">
        <v>31.36</v>
      </c>
      <c r="N1029" s="158">
        <v>63</v>
      </c>
      <c r="O1029" s="181"/>
      <c r="P1029" s="229">
        <v>24.47</v>
      </c>
      <c r="Q1029" s="160">
        <v>42</v>
      </c>
      <c r="S1029" s="228">
        <v>28.06</v>
      </c>
      <c r="T1029" s="158">
        <v>41</v>
      </c>
      <c r="U1029" s="186"/>
      <c r="V1029" s="229">
        <v>26.37</v>
      </c>
      <c r="W1029" s="160">
        <v>48</v>
      </c>
    </row>
    <row r="1030" spans="1:23" ht="21">
      <c r="A1030" s="237">
        <v>28.32</v>
      </c>
      <c r="B1030" s="168">
        <v>27</v>
      </c>
      <c r="C1030" s="49"/>
      <c r="D1030" s="244"/>
      <c r="E1030" s="169"/>
      <c r="G1030" s="228">
        <v>29.17</v>
      </c>
      <c r="H1030" s="158">
        <v>55</v>
      </c>
      <c r="I1030" s="181"/>
      <c r="J1030" s="232"/>
      <c r="K1030" s="184"/>
      <c r="M1030" s="228">
        <v>31.37</v>
      </c>
      <c r="N1030" s="158">
        <v>63</v>
      </c>
      <c r="O1030" s="181"/>
      <c r="P1030" s="229">
        <v>24.48</v>
      </c>
      <c r="Q1030" s="160">
        <v>42</v>
      </c>
      <c r="S1030" s="228">
        <v>28.07</v>
      </c>
      <c r="T1030" s="158">
        <v>41</v>
      </c>
      <c r="U1030" s="186"/>
      <c r="V1030" s="229">
        <v>26.38</v>
      </c>
      <c r="W1030" s="160">
        <v>48</v>
      </c>
    </row>
    <row r="1031" spans="1:23" ht="21">
      <c r="A1031" s="237">
        <v>28.33</v>
      </c>
      <c r="B1031" s="168">
        <v>27</v>
      </c>
      <c r="C1031" s="49"/>
      <c r="D1031" s="244"/>
      <c r="E1031" s="169"/>
      <c r="G1031" s="228">
        <v>29.18</v>
      </c>
      <c r="H1031" s="158">
        <v>55</v>
      </c>
      <c r="I1031" s="181"/>
      <c r="J1031" s="232"/>
      <c r="K1031" s="184"/>
      <c r="M1031" s="228">
        <v>31.38</v>
      </c>
      <c r="N1031" s="158">
        <v>63</v>
      </c>
      <c r="O1031" s="181"/>
      <c r="P1031" s="229">
        <v>24.49</v>
      </c>
      <c r="Q1031" s="160">
        <v>42</v>
      </c>
      <c r="S1031" s="228">
        <v>28.08</v>
      </c>
      <c r="T1031" s="158">
        <v>41</v>
      </c>
      <c r="U1031" s="186"/>
      <c r="V1031" s="229">
        <v>26.39</v>
      </c>
      <c r="W1031" s="160">
        <v>48</v>
      </c>
    </row>
    <row r="1032" spans="1:23" ht="21">
      <c r="A1032" s="237">
        <v>28.34</v>
      </c>
      <c r="B1032" s="168">
        <v>27</v>
      </c>
      <c r="C1032" s="49"/>
      <c r="D1032" s="244"/>
      <c r="E1032" s="169"/>
      <c r="G1032" s="228">
        <v>29.19</v>
      </c>
      <c r="H1032" s="158">
        <v>55</v>
      </c>
      <c r="I1032" s="181"/>
      <c r="J1032" s="232"/>
      <c r="K1032" s="184"/>
      <c r="M1032" s="228">
        <v>31.39</v>
      </c>
      <c r="N1032" s="158">
        <v>63</v>
      </c>
      <c r="O1032" s="181"/>
      <c r="P1032" s="229">
        <v>24.5</v>
      </c>
      <c r="Q1032" s="160">
        <v>42</v>
      </c>
      <c r="S1032" s="228">
        <v>28.09</v>
      </c>
      <c r="T1032" s="158">
        <v>41</v>
      </c>
      <c r="U1032" s="186"/>
      <c r="V1032" s="229">
        <v>26.4</v>
      </c>
      <c r="W1032" s="160">
        <v>48</v>
      </c>
    </row>
    <row r="1033" spans="1:23" ht="21">
      <c r="A1033" s="237">
        <v>28.35</v>
      </c>
      <c r="B1033" s="168">
        <v>27</v>
      </c>
      <c r="C1033" s="49"/>
      <c r="D1033" s="244"/>
      <c r="E1033" s="169"/>
      <c r="G1033" s="228">
        <v>29.2</v>
      </c>
      <c r="H1033" s="158">
        <v>55</v>
      </c>
      <c r="I1033" s="181"/>
      <c r="J1033" s="184"/>
      <c r="K1033" s="184"/>
      <c r="M1033" s="228">
        <v>31.4</v>
      </c>
      <c r="N1033" s="158">
        <v>63</v>
      </c>
      <c r="O1033" s="181"/>
      <c r="P1033" s="229">
        <v>24.51</v>
      </c>
      <c r="Q1033" s="160">
        <v>42</v>
      </c>
      <c r="S1033" s="228">
        <v>28.1</v>
      </c>
      <c r="T1033" s="158">
        <v>41</v>
      </c>
      <c r="U1033" s="186"/>
      <c r="V1033" s="229">
        <v>26.41</v>
      </c>
      <c r="W1033" s="160">
        <v>47</v>
      </c>
    </row>
    <row r="1034" spans="1:23" ht="21">
      <c r="A1034" s="237">
        <v>28.36</v>
      </c>
      <c r="B1034" s="168">
        <v>27</v>
      </c>
      <c r="C1034" s="49"/>
      <c r="D1034" s="244"/>
      <c r="E1034" s="169"/>
      <c r="G1034" s="228">
        <v>29.21</v>
      </c>
      <c r="H1034" s="158">
        <v>55</v>
      </c>
      <c r="I1034" s="181"/>
      <c r="J1034" s="184"/>
      <c r="K1034" s="184"/>
      <c r="M1034" s="228">
        <v>31.41</v>
      </c>
      <c r="N1034" s="158">
        <v>63</v>
      </c>
      <c r="O1034" s="181"/>
      <c r="P1034" s="229">
        <v>24.52</v>
      </c>
      <c r="Q1034" s="160">
        <v>42</v>
      </c>
      <c r="S1034" s="228">
        <v>28.11</v>
      </c>
      <c r="T1034" s="158">
        <v>41</v>
      </c>
      <c r="U1034" s="186"/>
      <c r="V1034" s="229">
        <v>26.42</v>
      </c>
      <c r="W1034" s="160">
        <v>47</v>
      </c>
    </row>
    <row r="1035" spans="1:23" ht="21">
      <c r="A1035" s="237">
        <v>28.37</v>
      </c>
      <c r="B1035" s="168">
        <v>27</v>
      </c>
      <c r="C1035" s="49"/>
      <c r="D1035" s="244"/>
      <c r="E1035" s="169"/>
      <c r="G1035" s="228">
        <v>29.22</v>
      </c>
      <c r="H1035" s="158">
        <v>55</v>
      </c>
      <c r="I1035" s="181"/>
      <c r="J1035" s="184"/>
      <c r="K1035" s="184"/>
      <c r="M1035" s="228">
        <v>31.42</v>
      </c>
      <c r="N1035" s="158">
        <v>63</v>
      </c>
      <c r="O1035" s="181"/>
      <c r="P1035" s="229">
        <v>24.53</v>
      </c>
      <c r="Q1035" s="160">
        <v>42</v>
      </c>
      <c r="S1035" s="228">
        <v>28.12</v>
      </c>
      <c r="T1035" s="158">
        <v>41</v>
      </c>
      <c r="U1035" s="186"/>
      <c r="V1035" s="229">
        <v>26.43</v>
      </c>
      <c r="W1035" s="160">
        <v>47</v>
      </c>
    </row>
    <row r="1036" spans="1:23" ht="21">
      <c r="A1036" s="237">
        <v>28.38</v>
      </c>
      <c r="B1036" s="168">
        <v>27</v>
      </c>
      <c r="C1036" s="49"/>
      <c r="D1036" s="244"/>
      <c r="E1036" s="169"/>
      <c r="G1036" s="228">
        <v>29.23</v>
      </c>
      <c r="H1036" s="158">
        <v>55</v>
      </c>
      <c r="I1036" s="181"/>
      <c r="J1036" s="184"/>
      <c r="K1036" s="184"/>
      <c r="M1036" s="228">
        <v>31.43</v>
      </c>
      <c r="N1036" s="158">
        <v>63</v>
      </c>
      <c r="O1036" s="181"/>
      <c r="P1036" s="229">
        <v>24.54</v>
      </c>
      <c r="Q1036" s="160">
        <v>42</v>
      </c>
      <c r="S1036" s="228">
        <v>28.13</v>
      </c>
      <c r="T1036" s="158">
        <v>41</v>
      </c>
      <c r="U1036" s="186"/>
      <c r="V1036" s="229">
        <v>26.44</v>
      </c>
      <c r="W1036" s="160">
        <v>47</v>
      </c>
    </row>
    <row r="1037" spans="1:23" ht="21">
      <c r="A1037" s="237">
        <v>28.39</v>
      </c>
      <c r="B1037" s="168">
        <v>27</v>
      </c>
      <c r="C1037" s="49"/>
      <c r="D1037" s="244"/>
      <c r="E1037" s="169"/>
      <c r="G1037" s="228">
        <v>29.24</v>
      </c>
      <c r="H1037" s="158">
        <v>55</v>
      </c>
      <c r="I1037" s="181"/>
      <c r="J1037" s="184"/>
      <c r="K1037" s="184"/>
      <c r="M1037" s="228">
        <v>31.44</v>
      </c>
      <c r="N1037" s="158">
        <v>63</v>
      </c>
      <c r="O1037" s="181"/>
      <c r="P1037" s="229">
        <v>24.55</v>
      </c>
      <c r="Q1037" s="160">
        <v>41</v>
      </c>
      <c r="S1037" s="228">
        <v>28.14</v>
      </c>
      <c r="T1037" s="158">
        <v>41</v>
      </c>
      <c r="U1037" s="186"/>
      <c r="V1037" s="229">
        <v>26.45</v>
      </c>
      <c r="W1037" s="160">
        <v>47</v>
      </c>
    </row>
    <row r="1038" spans="1:23" ht="21">
      <c r="A1038" s="237">
        <v>28.4</v>
      </c>
      <c r="B1038" s="168">
        <v>27</v>
      </c>
      <c r="C1038" s="49"/>
      <c r="D1038" s="244"/>
      <c r="E1038" s="169"/>
      <c r="G1038" s="228">
        <v>29.25</v>
      </c>
      <c r="H1038" s="158">
        <v>55</v>
      </c>
      <c r="I1038" s="181"/>
      <c r="J1038" s="184"/>
      <c r="K1038" s="184"/>
      <c r="M1038" s="228">
        <v>31.45</v>
      </c>
      <c r="N1038" s="158">
        <v>63</v>
      </c>
      <c r="O1038" s="181"/>
      <c r="P1038" s="229">
        <v>24.56</v>
      </c>
      <c r="Q1038" s="160">
        <v>41</v>
      </c>
      <c r="S1038" s="228">
        <v>28.15</v>
      </c>
      <c r="T1038" s="158">
        <v>41</v>
      </c>
      <c r="U1038" s="186"/>
      <c r="V1038" s="229">
        <v>26.46</v>
      </c>
      <c r="W1038" s="160">
        <v>47</v>
      </c>
    </row>
    <row r="1039" spans="1:23" ht="21">
      <c r="A1039" s="237">
        <v>28.41</v>
      </c>
      <c r="B1039" s="168">
        <v>26</v>
      </c>
      <c r="C1039" s="49"/>
      <c r="D1039" s="244"/>
      <c r="E1039" s="169"/>
      <c r="G1039" s="228">
        <v>29.26</v>
      </c>
      <c r="H1039" s="158">
        <v>55</v>
      </c>
      <c r="I1039" s="181"/>
      <c r="J1039" s="184"/>
      <c r="K1039" s="184"/>
      <c r="M1039" s="228">
        <v>31.46</v>
      </c>
      <c r="N1039" s="158">
        <v>63</v>
      </c>
      <c r="O1039" s="181"/>
      <c r="P1039" s="229">
        <v>24.57</v>
      </c>
      <c r="Q1039" s="160">
        <v>41</v>
      </c>
      <c r="S1039" s="228">
        <v>28.16</v>
      </c>
      <c r="T1039" s="158">
        <v>41</v>
      </c>
      <c r="U1039" s="186"/>
      <c r="V1039" s="229">
        <v>26.47</v>
      </c>
      <c r="W1039" s="160">
        <v>47</v>
      </c>
    </row>
    <row r="1040" spans="1:23" ht="21">
      <c r="A1040" s="237">
        <v>28.42</v>
      </c>
      <c r="B1040" s="168">
        <v>26</v>
      </c>
      <c r="C1040" s="49"/>
      <c r="D1040" s="244"/>
      <c r="E1040" s="169"/>
      <c r="G1040" s="228">
        <v>29.27</v>
      </c>
      <c r="H1040" s="158">
        <v>55</v>
      </c>
      <c r="I1040" s="181"/>
      <c r="J1040" s="184"/>
      <c r="K1040" s="184"/>
      <c r="M1040" s="228">
        <v>31.47</v>
      </c>
      <c r="N1040" s="158">
        <v>63</v>
      </c>
      <c r="O1040" s="181"/>
      <c r="P1040" s="229">
        <v>24.58</v>
      </c>
      <c r="Q1040" s="160">
        <v>41</v>
      </c>
      <c r="S1040" s="228">
        <v>28.17</v>
      </c>
      <c r="T1040" s="158">
        <v>41</v>
      </c>
      <c r="U1040" s="186"/>
      <c r="V1040" s="229">
        <v>26.48</v>
      </c>
      <c r="W1040" s="160">
        <v>47</v>
      </c>
    </row>
    <row r="1041" spans="1:23" ht="21">
      <c r="A1041" s="237">
        <v>28.43</v>
      </c>
      <c r="B1041" s="168">
        <v>26</v>
      </c>
      <c r="C1041" s="49"/>
      <c r="D1041" s="244"/>
      <c r="E1041" s="169"/>
      <c r="G1041" s="228">
        <v>29.28</v>
      </c>
      <c r="H1041" s="158">
        <v>55</v>
      </c>
      <c r="I1041" s="181"/>
      <c r="J1041" s="184"/>
      <c r="K1041" s="184"/>
      <c r="M1041" s="228">
        <v>31.48</v>
      </c>
      <c r="N1041" s="158">
        <v>63</v>
      </c>
      <c r="O1041" s="181"/>
      <c r="P1041" s="229">
        <v>24.59</v>
      </c>
      <c r="Q1041" s="160">
        <v>41</v>
      </c>
      <c r="S1041" s="228">
        <v>28.18</v>
      </c>
      <c r="T1041" s="158">
        <v>41</v>
      </c>
      <c r="U1041" s="186"/>
      <c r="V1041" s="229">
        <v>26.49</v>
      </c>
      <c r="W1041" s="160">
        <v>47</v>
      </c>
    </row>
    <row r="1042" spans="1:23" ht="21">
      <c r="A1042" s="237">
        <v>28.44</v>
      </c>
      <c r="B1042" s="168">
        <v>26</v>
      </c>
      <c r="C1042" s="49"/>
      <c r="D1042" s="244"/>
      <c r="E1042" s="169"/>
      <c r="G1042" s="228">
        <v>29.29</v>
      </c>
      <c r="H1042" s="158">
        <v>55</v>
      </c>
      <c r="I1042" s="181"/>
      <c r="J1042" s="184"/>
      <c r="K1042" s="184"/>
      <c r="M1042" s="228">
        <v>31.49</v>
      </c>
      <c r="N1042" s="158">
        <v>63</v>
      </c>
      <c r="O1042" s="181"/>
      <c r="P1042" s="229">
        <v>25</v>
      </c>
      <c r="Q1042" s="160">
        <v>41</v>
      </c>
      <c r="S1042" s="228">
        <v>28.19</v>
      </c>
      <c r="T1042" s="158">
        <v>41</v>
      </c>
      <c r="U1042" s="186"/>
      <c r="V1042" s="229">
        <v>26.5</v>
      </c>
      <c r="W1042" s="160">
        <v>47</v>
      </c>
    </row>
    <row r="1043" spans="1:23" ht="21">
      <c r="A1043" s="237">
        <v>28.45</v>
      </c>
      <c r="B1043" s="168">
        <v>26</v>
      </c>
      <c r="C1043" s="49"/>
      <c r="D1043" s="244"/>
      <c r="E1043" s="169"/>
      <c r="G1043" s="228">
        <v>29.3</v>
      </c>
      <c r="H1043" s="158">
        <v>55</v>
      </c>
      <c r="I1043" s="181"/>
      <c r="J1043" s="184"/>
      <c r="K1043" s="184"/>
      <c r="M1043" s="228">
        <v>31.5</v>
      </c>
      <c r="N1043" s="158">
        <v>63</v>
      </c>
      <c r="O1043" s="181"/>
      <c r="P1043" s="229">
        <v>25.01</v>
      </c>
      <c r="Q1043" s="160">
        <v>41</v>
      </c>
      <c r="S1043" s="228">
        <v>28.2</v>
      </c>
      <c r="T1043" s="158">
        <v>41</v>
      </c>
      <c r="U1043" s="186"/>
      <c r="V1043" s="229">
        <v>26.51</v>
      </c>
      <c r="W1043" s="160">
        <v>46</v>
      </c>
    </row>
    <row r="1044" spans="1:23" ht="21">
      <c r="A1044" s="237">
        <v>28.46</v>
      </c>
      <c r="B1044" s="168">
        <v>26</v>
      </c>
      <c r="C1044" s="49"/>
      <c r="D1044" s="244"/>
      <c r="E1044" s="169"/>
      <c r="G1044" s="228">
        <v>29.31</v>
      </c>
      <c r="H1044" s="158">
        <v>55</v>
      </c>
      <c r="I1044" s="181"/>
      <c r="J1044" s="184"/>
      <c r="K1044" s="184"/>
      <c r="M1044" s="228">
        <v>31.51</v>
      </c>
      <c r="N1044" s="158">
        <v>63</v>
      </c>
      <c r="O1044" s="181"/>
      <c r="P1044" s="229">
        <v>25.02</v>
      </c>
      <c r="Q1044" s="160">
        <v>41</v>
      </c>
      <c r="S1044" s="228">
        <v>28.21</v>
      </c>
      <c r="T1044" s="158">
        <v>40</v>
      </c>
      <c r="U1044" s="186"/>
      <c r="V1044" s="229">
        <v>26.52</v>
      </c>
      <c r="W1044" s="160">
        <v>46</v>
      </c>
    </row>
    <row r="1045" spans="1:23" ht="21">
      <c r="A1045" s="237">
        <v>28.47</v>
      </c>
      <c r="B1045" s="168">
        <v>26</v>
      </c>
      <c r="C1045" s="49"/>
      <c r="D1045" s="244"/>
      <c r="E1045" s="169"/>
      <c r="G1045" s="228">
        <v>29.32</v>
      </c>
      <c r="H1045" s="158">
        <v>55</v>
      </c>
      <c r="I1045" s="181"/>
      <c r="J1045" s="184"/>
      <c r="K1045" s="184"/>
      <c r="M1045" s="228">
        <v>31.52</v>
      </c>
      <c r="N1045" s="158">
        <v>63</v>
      </c>
      <c r="O1045" s="181"/>
      <c r="P1045" s="229">
        <v>25.03</v>
      </c>
      <c r="Q1045" s="160">
        <v>41</v>
      </c>
      <c r="S1045" s="228">
        <v>28.22</v>
      </c>
      <c r="T1045" s="158">
        <v>40</v>
      </c>
      <c r="U1045" s="186"/>
      <c r="V1045" s="229">
        <v>26.53</v>
      </c>
      <c r="W1045" s="160">
        <v>46</v>
      </c>
    </row>
    <row r="1046" spans="1:23" ht="21">
      <c r="A1046" s="237">
        <v>28.48</v>
      </c>
      <c r="B1046" s="168">
        <v>26</v>
      </c>
      <c r="C1046" s="49"/>
      <c r="D1046" s="244"/>
      <c r="E1046" s="169"/>
      <c r="G1046" s="228">
        <v>29.33</v>
      </c>
      <c r="H1046" s="158">
        <v>55</v>
      </c>
      <c r="I1046" s="181"/>
      <c r="J1046" s="184"/>
      <c r="K1046" s="184"/>
      <c r="M1046" s="228">
        <v>31.53</v>
      </c>
      <c r="N1046" s="158">
        <v>63</v>
      </c>
      <c r="O1046" s="181"/>
      <c r="P1046" s="229">
        <v>25.04</v>
      </c>
      <c r="Q1046" s="160">
        <v>41</v>
      </c>
      <c r="S1046" s="228">
        <v>28.23</v>
      </c>
      <c r="T1046" s="158">
        <v>40</v>
      </c>
      <c r="U1046" s="186"/>
      <c r="V1046" s="229">
        <v>26.54</v>
      </c>
      <c r="W1046" s="160">
        <v>46</v>
      </c>
    </row>
    <row r="1047" spans="1:23" ht="21">
      <c r="A1047" s="237">
        <v>28.49</v>
      </c>
      <c r="B1047" s="168">
        <v>26</v>
      </c>
      <c r="C1047" s="49"/>
      <c r="D1047" s="244"/>
      <c r="E1047" s="169"/>
      <c r="G1047" s="228">
        <v>29.34</v>
      </c>
      <c r="H1047" s="158">
        <v>55</v>
      </c>
      <c r="I1047" s="181"/>
      <c r="J1047" s="184"/>
      <c r="K1047" s="184"/>
      <c r="M1047" s="228">
        <v>31.54</v>
      </c>
      <c r="N1047" s="158">
        <v>63</v>
      </c>
      <c r="O1047" s="181"/>
      <c r="P1047" s="229">
        <v>25.05</v>
      </c>
      <c r="Q1047" s="160">
        <v>41</v>
      </c>
      <c r="S1047" s="228">
        <v>28.24</v>
      </c>
      <c r="T1047" s="158">
        <v>40</v>
      </c>
      <c r="U1047" s="186"/>
      <c r="V1047" s="229">
        <v>26.55</v>
      </c>
      <c r="W1047" s="160">
        <v>46</v>
      </c>
    </row>
    <row r="1048" spans="1:23" ht="21">
      <c r="A1048" s="237">
        <v>28.5</v>
      </c>
      <c r="B1048" s="168">
        <v>26</v>
      </c>
      <c r="C1048" s="49"/>
      <c r="D1048" s="244"/>
      <c r="E1048" s="169"/>
      <c r="G1048" s="228">
        <v>29.35</v>
      </c>
      <c r="H1048" s="158">
        <v>54</v>
      </c>
      <c r="I1048" s="181"/>
      <c r="J1048" s="184"/>
      <c r="K1048" s="184"/>
      <c r="M1048" s="228">
        <v>31.55</v>
      </c>
      <c r="N1048" s="158">
        <v>63</v>
      </c>
      <c r="O1048" s="181"/>
      <c r="P1048" s="229">
        <v>25.06</v>
      </c>
      <c r="Q1048" s="160">
        <v>41</v>
      </c>
      <c r="S1048" s="228">
        <v>28.25</v>
      </c>
      <c r="T1048" s="158">
        <v>40</v>
      </c>
      <c r="U1048" s="186"/>
      <c r="V1048" s="229">
        <v>26.56</v>
      </c>
      <c r="W1048" s="160">
        <v>46</v>
      </c>
    </row>
    <row r="1049" spans="1:23" ht="21">
      <c r="A1049" s="237">
        <v>28.51</v>
      </c>
      <c r="B1049" s="168">
        <v>25</v>
      </c>
      <c r="C1049" s="49"/>
      <c r="D1049" s="244"/>
      <c r="E1049" s="169"/>
      <c r="G1049" s="228">
        <v>29.36</v>
      </c>
      <c r="H1049" s="158">
        <v>54</v>
      </c>
      <c r="I1049" s="181"/>
      <c r="J1049" s="184"/>
      <c r="K1049" s="184"/>
      <c r="M1049" s="228">
        <v>31.56</v>
      </c>
      <c r="N1049" s="158">
        <v>63</v>
      </c>
      <c r="O1049" s="181"/>
      <c r="P1049" s="229">
        <v>25.07</v>
      </c>
      <c r="Q1049" s="160">
        <v>41</v>
      </c>
      <c r="S1049" s="228">
        <v>28.26</v>
      </c>
      <c r="T1049" s="158">
        <v>40</v>
      </c>
      <c r="U1049" s="186"/>
      <c r="V1049" s="229">
        <v>26.57</v>
      </c>
      <c r="W1049" s="160">
        <v>46</v>
      </c>
    </row>
    <row r="1050" spans="1:23" ht="21">
      <c r="A1050" s="237">
        <v>28.52</v>
      </c>
      <c r="B1050" s="168">
        <v>25</v>
      </c>
      <c r="C1050" s="49"/>
      <c r="D1050" s="244"/>
      <c r="E1050" s="169"/>
      <c r="G1050" s="228">
        <v>29.37</v>
      </c>
      <c r="H1050" s="158">
        <v>54</v>
      </c>
      <c r="I1050" s="181"/>
      <c r="J1050" s="184"/>
      <c r="K1050" s="184"/>
      <c r="M1050" s="228">
        <v>31.57</v>
      </c>
      <c r="N1050" s="158">
        <v>63</v>
      </c>
      <c r="O1050" s="181"/>
      <c r="P1050" s="229">
        <v>25.08</v>
      </c>
      <c r="Q1050" s="160">
        <v>40</v>
      </c>
      <c r="S1050" s="228">
        <v>28.27</v>
      </c>
      <c r="T1050" s="158">
        <v>40</v>
      </c>
      <c r="U1050" s="186"/>
      <c r="V1050" s="229">
        <v>26.58</v>
      </c>
      <c r="W1050" s="160">
        <v>46</v>
      </c>
    </row>
    <row r="1051" spans="1:23" ht="21">
      <c r="A1051" s="237">
        <v>28.53</v>
      </c>
      <c r="B1051" s="168">
        <v>25</v>
      </c>
      <c r="C1051" s="49"/>
      <c r="D1051" s="244"/>
      <c r="E1051" s="169"/>
      <c r="G1051" s="228">
        <v>29.38</v>
      </c>
      <c r="H1051" s="158">
        <v>54</v>
      </c>
      <c r="I1051" s="181"/>
      <c r="J1051" s="184"/>
      <c r="K1051" s="184"/>
      <c r="M1051" s="228">
        <v>31.58</v>
      </c>
      <c r="N1051" s="158">
        <v>63</v>
      </c>
      <c r="O1051" s="181"/>
      <c r="P1051" s="229">
        <v>25.09</v>
      </c>
      <c r="Q1051" s="160">
        <v>40</v>
      </c>
      <c r="S1051" s="228">
        <v>28.28</v>
      </c>
      <c r="T1051" s="158">
        <v>40</v>
      </c>
      <c r="U1051" s="186"/>
      <c r="V1051" s="229">
        <v>26.59</v>
      </c>
      <c r="W1051" s="160">
        <v>46</v>
      </c>
    </row>
    <row r="1052" spans="1:23" ht="21">
      <c r="A1052" s="237">
        <v>28.54</v>
      </c>
      <c r="B1052" s="168">
        <v>25</v>
      </c>
      <c r="C1052" s="49"/>
      <c r="D1052" s="244"/>
      <c r="E1052" s="169"/>
      <c r="G1052" s="228">
        <v>29.39</v>
      </c>
      <c r="H1052" s="158">
        <v>54</v>
      </c>
      <c r="I1052" s="181"/>
      <c r="J1052" s="184"/>
      <c r="K1052" s="184"/>
      <c r="M1052" s="228">
        <v>31.59</v>
      </c>
      <c r="N1052" s="158">
        <v>63</v>
      </c>
      <c r="O1052" s="181"/>
      <c r="P1052" s="229">
        <v>25.1</v>
      </c>
      <c r="Q1052" s="160">
        <v>40</v>
      </c>
      <c r="S1052" s="228">
        <v>28.29</v>
      </c>
      <c r="T1052" s="158">
        <v>40</v>
      </c>
      <c r="U1052" s="186"/>
      <c r="V1052" s="229">
        <v>27</v>
      </c>
      <c r="W1052" s="160">
        <v>46</v>
      </c>
    </row>
    <row r="1053" spans="1:23" ht="21">
      <c r="A1053" s="237">
        <v>28.55</v>
      </c>
      <c r="B1053" s="168">
        <v>25</v>
      </c>
      <c r="C1053" s="49"/>
      <c r="D1053" s="244"/>
      <c r="E1053" s="169"/>
      <c r="G1053" s="228">
        <v>29.4</v>
      </c>
      <c r="H1053" s="158">
        <v>54</v>
      </c>
      <c r="I1053" s="181"/>
      <c r="J1053" s="184"/>
      <c r="K1053" s="184"/>
      <c r="M1053" s="228">
        <v>32</v>
      </c>
      <c r="N1053" s="158">
        <v>63</v>
      </c>
      <c r="O1053" s="181"/>
      <c r="P1053" s="229">
        <v>25.11</v>
      </c>
      <c r="Q1053" s="160">
        <v>40</v>
      </c>
      <c r="S1053" s="228">
        <v>28.3</v>
      </c>
      <c r="T1053" s="158">
        <v>40</v>
      </c>
      <c r="U1053" s="186"/>
      <c r="V1053" s="229">
        <v>27.01</v>
      </c>
      <c r="W1053" s="160">
        <v>45</v>
      </c>
    </row>
    <row r="1054" spans="1:23" ht="21">
      <c r="A1054" s="237">
        <v>28.56</v>
      </c>
      <c r="B1054" s="168">
        <v>25</v>
      </c>
      <c r="C1054" s="49"/>
      <c r="D1054" s="244"/>
      <c r="E1054" s="169"/>
      <c r="G1054" s="228">
        <v>29.41</v>
      </c>
      <c r="H1054" s="158">
        <v>54</v>
      </c>
      <c r="I1054" s="181"/>
      <c r="J1054" s="184"/>
      <c r="K1054" s="184"/>
      <c r="M1054" s="228">
        <v>32.01</v>
      </c>
      <c r="N1054" s="158">
        <v>63</v>
      </c>
      <c r="O1054" s="181"/>
      <c r="P1054" s="229">
        <v>25.12</v>
      </c>
      <c r="Q1054" s="160">
        <v>40</v>
      </c>
      <c r="S1054" s="228">
        <v>28.31</v>
      </c>
      <c r="T1054" s="158">
        <v>40</v>
      </c>
      <c r="U1054" s="186"/>
      <c r="V1054" s="229">
        <v>27.02</v>
      </c>
      <c r="W1054" s="160">
        <v>45</v>
      </c>
    </row>
    <row r="1055" spans="1:23" ht="21">
      <c r="A1055" s="237">
        <v>28.57</v>
      </c>
      <c r="B1055" s="168">
        <v>25</v>
      </c>
      <c r="C1055" s="49"/>
      <c r="D1055" s="244"/>
      <c r="E1055" s="169"/>
      <c r="G1055" s="228">
        <v>29.42</v>
      </c>
      <c r="H1055" s="158">
        <v>54</v>
      </c>
      <c r="I1055" s="181"/>
      <c r="J1055" s="184"/>
      <c r="K1055" s="184"/>
      <c r="M1055" s="228">
        <v>32.020000000000003</v>
      </c>
      <c r="N1055" s="158">
        <v>63</v>
      </c>
      <c r="O1055" s="181"/>
      <c r="P1055" s="229">
        <v>25.13</v>
      </c>
      <c r="Q1055" s="160">
        <v>40</v>
      </c>
      <c r="S1055" s="228">
        <v>28.32</v>
      </c>
      <c r="T1055" s="158">
        <v>40</v>
      </c>
      <c r="U1055" s="186"/>
      <c r="V1055" s="229">
        <v>27.03</v>
      </c>
      <c r="W1055" s="160">
        <v>45</v>
      </c>
    </row>
    <row r="1056" spans="1:23" ht="21">
      <c r="A1056" s="237">
        <v>28.58</v>
      </c>
      <c r="B1056" s="168">
        <v>25</v>
      </c>
      <c r="C1056" s="49"/>
      <c r="D1056" s="244"/>
      <c r="E1056" s="169"/>
      <c r="G1056" s="228">
        <v>29.43</v>
      </c>
      <c r="H1056" s="158">
        <v>54</v>
      </c>
      <c r="I1056" s="181"/>
      <c r="J1056" s="184"/>
      <c r="K1056" s="184"/>
      <c r="M1056" s="228">
        <v>32.03</v>
      </c>
      <c r="N1056" s="158">
        <v>63</v>
      </c>
      <c r="O1056" s="181"/>
      <c r="P1056" s="229">
        <v>25.14</v>
      </c>
      <c r="Q1056" s="160">
        <v>40</v>
      </c>
      <c r="S1056" s="228">
        <v>28.33</v>
      </c>
      <c r="T1056" s="158">
        <v>40</v>
      </c>
      <c r="U1056" s="186"/>
      <c r="V1056" s="229">
        <v>27.04</v>
      </c>
      <c r="W1056" s="160">
        <v>45</v>
      </c>
    </row>
    <row r="1057" spans="1:23" ht="21">
      <c r="A1057" s="237">
        <v>28.59</v>
      </c>
      <c r="B1057" s="168">
        <v>25</v>
      </c>
      <c r="C1057" s="49"/>
      <c r="D1057" s="244"/>
      <c r="E1057" s="169"/>
      <c r="G1057" s="228">
        <v>29.44</v>
      </c>
      <c r="H1057" s="158">
        <v>54</v>
      </c>
      <c r="I1057" s="181"/>
      <c r="J1057" s="184"/>
      <c r="K1057" s="184"/>
      <c r="M1057" s="228">
        <v>32.04</v>
      </c>
      <c r="N1057" s="158">
        <v>63</v>
      </c>
      <c r="O1057" s="181"/>
      <c r="P1057" s="229">
        <v>25.15</v>
      </c>
      <c r="Q1057" s="160">
        <v>40</v>
      </c>
      <c r="S1057" s="228">
        <v>28.34</v>
      </c>
      <c r="T1057" s="158">
        <v>40</v>
      </c>
      <c r="U1057" s="186"/>
      <c r="V1057" s="229">
        <v>27.05</v>
      </c>
      <c r="W1057" s="160">
        <v>45</v>
      </c>
    </row>
    <row r="1058" spans="1:23" ht="21">
      <c r="A1058" s="237">
        <v>29</v>
      </c>
      <c r="B1058" s="168">
        <v>25</v>
      </c>
      <c r="C1058" s="49"/>
      <c r="D1058" s="244"/>
      <c r="E1058" s="169"/>
      <c r="G1058" s="228">
        <v>29.45</v>
      </c>
      <c r="H1058" s="158">
        <v>54</v>
      </c>
      <c r="I1058" s="181"/>
      <c r="J1058" s="184"/>
      <c r="K1058" s="184"/>
      <c r="M1058" s="228">
        <v>32.049999999999997</v>
      </c>
      <c r="N1058" s="158">
        <v>63</v>
      </c>
      <c r="O1058" s="181"/>
      <c r="P1058" s="229">
        <v>25.16</v>
      </c>
      <c r="Q1058" s="160">
        <v>40</v>
      </c>
      <c r="S1058" s="228">
        <v>28.35</v>
      </c>
      <c r="T1058" s="158">
        <v>40</v>
      </c>
      <c r="U1058" s="186"/>
      <c r="V1058" s="229">
        <v>27.06</v>
      </c>
      <c r="W1058" s="160">
        <v>45</v>
      </c>
    </row>
    <row r="1059" spans="1:23" ht="21">
      <c r="A1059" s="237">
        <v>29.01</v>
      </c>
      <c r="B1059" s="168">
        <v>24</v>
      </c>
      <c r="C1059" s="49"/>
      <c r="D1059" s="244"/>
      <c r="E1059" s="169"/>
      <c r="G1059" s="228">
        <v>29.46</v>
      </c>
      <c r="H1059" s="158">
        <v>54</v>
      </c>
      <c r="I1059" s="181"/>
      <c r="J1059" s="184"/>
      <c r="K1059" s="184"/>
      <c r="M1059" s="228">
        <v>32.06</v>
      </c>
      <c r="N1059" s="161">
        <v>62</v>
      </c>
      <c r="O1059" s="181"/>
      <c r="P1059" s="229">
        <v>25.17</v>
      </c>
      <c r="Q1059" s="160">
        <v>40</v>
      </c>
      <c r="S1059" s="228">
        <v>28.36</v>
      </c>
      <c r="T1059" s="158">
        <v>40</v>
      </c>
      <c r="U1059" s="186"/>
      <c r="V1059" s="229">
        <v>27.07</v>
      </c>
      <c r="W1059" s="160">
        <v>45</v>
      </c>
    </row>
    <row r="1060" spans="1:23" ht="21">
      <c r="A1060" s="237">
        <v>29.02</v>
      </c>
      <c r="B1060" s="168">
        <v>24</v>
      </c>
      <c r="C1060" s="49"/>
      <c r="D1060" s="244"/>
      <c r="E1060" s="169"/>
      <c r="G1060" s="228">
        <v>29.47</v>
      </c>
      <c r="H1060" s="158">
        <v>54</v>
      </c>
      <c r="I1060" s="181"/>
      <c r="J1060" s="184"/>
      <c r="K1060" s="184"/>
      <c r="M1060" s="228">
        <v>32.07</v>
      </c>
      <c r="N1060" s="161">
        <v>62</v>
      </c>
      <c r="O1060" s="181"/>
      <c r="P1060" s="229">
        <v>25.18</v>
      </c>
      <c r="Q1060" s="160">
        <v>40</v>
      </c>
      <c r="S1060" s="228">
        <v>28.37</v>
      </c>
      <c r="T1060" s="158">
        <v>40</v>
      </c>
      <c r="U1060" s="186"/>
      <c r="V1060" s="229">
        <v>27.08</v>
      </c>
      <c r="W1060" s="160">
        <v>45</v>
      </c>
    </row>
    <row r="1061" spans="1:23" ht="21">
      <c r="A1061" s="237">
        <v>29.03</v>
      </c>
      <c r="B1061" s="168">
        <v>23</v>
      </c>
      <c r="C1061" s="49"/>
      <c r="D1061" s="244"/>
      <c r="E1061" s="169"/>
      <c r="G1061" s="228">
        <v>29.48</v>
      </c>
      <c r="H1061" s="158">
        <v>54</v>
      </c>
      <c r="I1061" s="181"/>
      <c r="J1061" s="184"/>
      <c r="K1061" s="184"/>
      <c r="M1061" s="228">
        <v>32.08</v>
      </c>
      <c r="N1061" s="161">
        <v>62</v>
      </c>
      <c r="O1061" s="181"/>
      <c r="P1061" s="229">
        <v>25.19</v>
      </c>
      <c r="Q1061" s="160">
        <v>40</v>
      </c>
      <c r="S1061" s="228">
        <v>28.38</v>
      </c>
      <c r="T1061" s="158">
        <v>40</v>
      </c>
      <c r="U1061" s="186"/>
      <c r="V1061" s="229">
        <v>27.09</v>
      </c>
      <c r="W1061" s="160">
        <v>45</v>
      </c>
    </row>
    <row r="1062" spans="1:23" ht="21">
      <c r="A1062" s="237">
        <v>29.04</v>
      </c>
      <c r="B1062" s="168">
        <v>23</v>
      </c>
      <c r="C1062" s="49"/>
      <c r="D1062" s="244"/>
      <c r="E1062" s="169"/>
      <c r="G1062" s="228">
        <v>29.49</v>
      </c>
      <c r="H1062" s="158">
        <v>54</v>
      </c>
      <c r="I1062" s="181"/>
      <c r="J1062" s="184"/>
      <c r="K1062" s="184"/>
      <c r="M1062" s="228">
        <v>32.090000000000003</v>
      </c>
      <c r="N1062" s="161">
        <v>62</v>
      </c>
      <c r="O1062" s="181"/>
      <c r="P1062" s="229">
        <v>25.2</v>
      </c>
      <c r="Q1062" s="160">
        <v>40</v>
      </c>
      <c r="S1062" s="228">
        <v>28.39</v>
      </c>
      <c r="T1062" s="158">
        <v>40</v>
      </c>
      <c r="U1062" s="186"/>
      <c r="V1062" s="229">
        <v>27.1</v>
      </c>
      <c r="W1062" s="160">
        <v>45</v>
      </c>
    </row>
    <row r="1063" spans="1:23" ht="21">
      <c r="A1063" s="237">
        <v>29.05</v>
      </c>
      <c r="B1063" s="168">
        <v>22</v>
      </c>
      <c r="C1063" s="49"/>
      <c r="D1063" s="244"/>
      <c r="E1063" s="169"/>
      <c r="G1063" s="228">
        <v>29.5</v>
      </c>
      <c r="H1063" s="158">
        <v>54</v>
      </c>
      <c r="I1063" s="181"/>
      <c r="J1063" s="184"/>
      <c r="K1063" s="184"/>
      <c r="M1063" s="228">
        <v>32.1</v>
      </c>
      <c r="N1063" s="161">
        <v>62</v>
      </c>
      <c r="O1063" s="181"/>
      <c r="P1063" s="229">
        <v>25.21</v>
      </c>
      <c r="Q1063" s="160">
        <v>39</v>
      </c>
      <c r="S1063" s="228">
        <v>28.4</v>
      </c>
      <c r="T1063" s="158">
        <v>40</v>
      </c>
      <c r="U1063" s="186"/>
      <c r="V1063" s="229">
        <v>27.11</v>
      </c>
      <c r="W1063" s="160">
        <v>44</v>
      </c>
    </row>
    <row r="1064" spans="1:23" ht="21">
      <c r="A1064" s="237">
        <v>29.06</v>
      </c>
      <c r="B1064" s="168">
        <v>22</v>
      </c>
      <c r="C1064" s="49"/>
      <c r="D1064" s="244"/>
      <c r="E1064" s="169"/>
      <c r="G1064" s="228">
        <v>29.51</v>
      </c>
      <c r="H1064" s="158">
        <v>54</v>
      </c>
      <c r="I1064" s="181"/>
      <c r="J1064" s="184"/>
      <c r="K1064" s="184"/>
      <c r="M1064" s="228">
        <v>32.11</v>
      </c>
      <c r="N1064" s="161">
        <v>62</v>
      </c>
      <c r="O1064" s="181"/>
      <c r="P1064" s="229">
        <v>25.22</v>
      </c>
      <c r="Q1064" s="160">
        <v>39</v>
      </c>
      <c r="S1064" s="228">
        <v>28.41</v>
      </c>
      <c r="T1064" s="158">
        <v>40</v>
      </c>
      <c r="U1064" s="186"/>
      <c r="V1064" s="229">
        <v>27.12</v>
      </c>
      <c r="W1064" s="160">
        <v>44</v>
      </c>
    </row>
    <row r="1065" spans="1:23" ht="21">
      <c r="A1065" s="237">
        <v>29.07</v>
      </c>
      <c r="B1065" s="168">
        <v>21</v>
      </c>
      <c r="C1065" s="49"/>
      <c r="D1065" s="244"/>
      <c r="E1065" s="169"/>
      <c r="G1065" s="228">
        <v>29.52</v>
      </c>
      <c r="H1065" s="158">
        <v>54</v>
      </c>
      <c r="I1065" s="181"/>
      <c r="J1065" s="184"/>
      <c r="K1065" s="184"/>
      <c r="M1065" s="228">
        <v>32.119999999999997</v>
      </c>
      <c r="N1065" s="161">
        <v>62</v>
      </c>
      <c r="O1065" s="181"/>
      <c r="P1065" s="229">
        <v>25.23</v>
      </c>
      <c r="Q1065" s="160">
        <v>39</v>
      </c>
      <c r="S1065" s="228">
        <v>28.42</v>
      </c>
      <c r="T1065" s="158">
        <v>40</v>
      </c>
      <c r="U1065" s="186"/>
      <c r="V1065" s="229">
        <v>27.13</v>
      </c>
      <c r="W1065" s="160">
        <v>44</v>
      </c>
    </row>
    <row r="1066" spans="1:23" ht="21">
      <c r="A1066" s="237">
        <v>29.08</v>
      </c>
      <c r="B1066" s="168">
        <v>21</v>
      </c>
      <c r="C1066" s="49"/>
      <c r="D1066" s="244"/>
      <c r="E1066" s="169"/>
      <c r="G1066" s="228">
        <v>29.53</v>
      </c>
      <c r="H1066" s="158">
        <v>53</v>
      </c>
      <c r="I1066" s="181"/>
      <c r="J1066" s="184"/>
      <c r="K1066" s="184"/>
      <c r="M1066" s="228">
        <v>32.130000000000003</v>
      </c>
      <c r="N1066" s="161">
        <v>62</v>
      </c>
      <c r="O1066" s="181"/>
      <c r="P1066" s="229">
        <v>25.24</v>
      </c>
      <c r="Q1066" s="160">
        <v>38</v>
      </c>
      <c r="S1066" s="228">
        <v>28.43</v>
      </c>
      <c r="T1066" s="158">
        <v>40</v>
      </c>
      <c r="U1066" s="186"/>
      <c r="V1066" s="229">
        <v>27.14</v>
      </c>
      <c r="W1066" s="160">
        <v>44</v>
      </c>
    </row>
    <row r="1067" spans="1:23" ht="21">
      <c r="A1067" s="237">
        <v>29.09</v>
      </c>
      <c r="B1067" s="168">
        <v>20</v>
      </c>
      <c r="C1067" s="49"/>
      <c r="D1067" s="244"/>
      <c r="E1067" s="169"/>
      <c r="G1067" s="228">
        <v>29.54</v>
      </c>
      <c r="H1067" s="158">
        <v>53</v>
      </c>
      <c r="I1067" s="181"/>
      <c r="J1067" s="184"/>
      <c r="K1067" s="184"/>
      <c r="M1067" s="228">
        <v>32.14</v>
      </c>
      <c r="N1067" s="161">
        <v>62</v>
      </c>
      <c r="O1067" s="181"/>
      <c r="P1067" s="229">
        <v>25.25</v>
      </c>
      <c r="Q1067" s="160">
        <v>38</v>
      </c>
      <c r="S1067" s="228">
        <v>28.44</v>
      </c>
      <c r="T1067" s="158">
        <v>40</v>
      </c>
      <c r="U1067" s="186"/>
      <c r="V1067" s="229">
        <v>27.15</v>
      </c>
      <c r="W1067" s="160">
        <v>44</v>
      </c>
    </row>
    <row r="1068" spans="1:23" ht="21">
      <c r="A1068" s="237">
        <v>29.1</v>
      </c>
      <c r="B1068" s="168">
        <v>20</v>
      </c>
      <c r="C1068" s="49"/>
      <c r="D1068" s="244"/>
      <c r="E1068" s="169"/>
      <c r="G1068" s="228">
        <v>29.55</v>
      </c>
      <c r="H1068" s="158">
        <v>53</v>
      </c>
      <c r="I1068" s="181"/>
      <c r="J1068" s="184"/>
      <c r="K1068" s="184"/>
      <c r="M1068" s="228">
        <v>32.15</v>
      </c>
      <c r="N1068" s="161">
        <v>62</v>
      </c>
      <c r="O1068" s="181"/>
      <c r="P1068" s="229">
        <v>25.26</v>
      </c>
      <c r="Q1068" s="160">
        <v>38</v>
      </c>
      <c r="S1068" s="228">
        <v>28.45</v>
      </c>
      <c r="T1068" s="158">
        <v>40</v>
      </c>
      <c r="U1068" s="186"/>
      <c r="V1068" s="229">
        <v>27.16</v>
      </c>
      <c r="W1068" s="160">
        <v>44</v>
      </c>
    </row>
    <row r="1069" spans="1:23" ht="21">
      <c r="A1069" s="237">
        <v>29.11</v>
      </c>
      <c r="B1069" s="168">
        <v>19</v>
      </c>
      <c r="C1069" s="49"/>
      <c r="D1069" s="244"/>
      <c r="E1069" s="169"/>
      <c r="G1069" s="228">
        <v>29.56</v>
      </c>
      <c r="H1069" s="158">
        <v>53</v>
      </c>
      <c r="I1069" s="181"/>
      <c r="J1069" s="184"/>
      <c r="K1069" s="184"/>
      <c r="M1069" s="228">
        <v>32.159999999999997</v>
      </c>
      <c r="N1069" s="161">
        <v>62</v>
      </c>
      <c r="O1069" s="181"/>
      <c r="P1069" s="229">
        <v>25.27</v>
      </c>
      <c r="Q1069" s="160">
        <v>37</v>
      </c>
      <c r="S1069" s="228">
        <v>28.46</v>
      </c>
      <c r="T1069" s="158">
        <v>40</v>
      </c>
      <c r="U1069" s="186"/>
      <c r="V1069" s="229">
        <v>27.17</v>
      </c>
      <c r="W1069" s="160">
        <v>44</v>
      </c>
    </row>
    <row r="1070" spans="1:23" ht="21">
      <c r="A1070" s="237">
        <v>29.12</v>
      </c>
      <c r="B1070" s="168">
        <v>19</v>
      </c>
      <c r="C1070" s="49"/>
      <c r="D1070" s="244"/>
      <c r="E1070" s="169"/>
      <c r="G1070" s="228">
        <v>29.57</v>
      </c>
      <c r="H1070" s="158">
        <v>53</v>
      </c>
      <c r="I1070" s="181"/>
      <c r="J1070" s="184"/>
      <c r="K1070" s="184"/>
      <c r="M1070" s="228">
        <v>32.17</v>
      </c>
      <c r="N1070" s="161">
        <v>62</v>
      </c>
      <c r="O1070" s="181"/>
      <c r="P1070" s="229">
        <v>25.28</v>
      </c>
      <c r="Q1070" s="160">
        <v>37</v>
      </c>
      <c r="S1070" s="228">
        <v>28.47</v>
      </c>
      <c r="T1070" s="158">
        <v>40</v>
      </c>
      <c r="U1070" s="186"/>
      <c r="V1070" s="229">
        <v>27.18</v>
      </c>
      <c r="W1070" s="160">
        <v>44</v>
      </c>
    </row>
    <row r="1071" spans="1:23" ht="21">
      <c r="A1071" s="237">
        <v>29.13</v>
      </c>
      <c r="B1071" s="168">
        <v>19</v>
      </c>
      <c r="C1071" s="49"/>
      <c r="D1071" s="244"/>
      <c r="E1071" s="169"/>
      <c r="G1071" s="228">
        <v>29.58</v>
      </c>
      <c r="H1071" s="158">
        <v>53</v>
      </c>
      <c r="I1071" s="181"/>
      <c r="J1071" s="184"/>
      <c r="K1071" s="184"/>
      <c r="M1071" s="228">
        <v>32.18</v>
      </c>
      <c r="N1071" s="161">
        <v>62</v>
      </c>
      <c r="O1071" s="181"/>
      <c r="P1071" s="229">
        <v>25.29</v>
      </c>
      <c r="Q1071" s="160">
        <v>37</v>
      </c>
      <c r="S1071" s="228">
        <v>28.48</v>
      </c>
      <c r="T1071" s="158">
        <v>40</v>
      </c>
      <c r="U1071" s="186"/>
      <c r="V1071" s="229">
        <v>27.19</v>
      </c>
      <c r="W1071" s="160">
        <v>44</v>
      </c>
    </row>
    <row r="1072" spans="1:23" ht="21">
      <c r="A1072" s="237">
        <v>29.14</v>
      </c>
      <c r="B1072" s="168">
        <v>18</v>
      </c>
      <c r="C1072" s="49"/>
      <c r="D1072" s="244"/>
      <c r="E1072" s="169"/>
      <c r="G1072" s="228">
        <v>29.59</v>
      </c>
      <c r="H1072" s="158">
        <v>53</v>
      </c>
      <c r="I1072" s="181"/>
      <c r="J1072" s="184"/>
      <c r="K1072" s="184"/>
      <c r="M1072" s="228">
        <v>32.19</v>
      </c>
      <c r="N1072" s="161">
        <v>62</v>
      </c>
      <c r="O1072" s="181"/>
      <c r="P1072" s="229">
        <v>25.3</v>
      </c>
      <c r="Q1072" s="160">
        <v>36</v>
      </c>
      <c r="S1072" s="228">
        <v>28.49</v>
      </c>
      <c r="T1072" s="158">
        <v>40</v>
      </c>
      <c r="U1072" s="186"/>
      <c r="V1072" s="229">
        <v>27.2</v>
      </c>
      <c r="W1072" s="160">
        <v>44</v>
      </c>
    </row>
    <row r="1073" spans="1:23" ht="21">
      <c r="A1073" s="237">
        <v>29.15</v>
      </c>
      <c r="B1073" s="168">
        <v>18</v>
      </c>
      <c r="C1073" s="49"/>
      <c r="D1073" s="244"/>
      <c r="E1073" s="169"/>
      <c r="G1073" s="228">
        <v>30</v>
      </c>
      <c r="H1073" s="158">
        <v>53</v>
      </c>
      <c r="I1073" s="181"/>
      <c r="J1073" s="184"/>
      <c r="K1073" s="184"/>
      <c r="M1073" s="228">
        <v>32.200000000000003</v>
      </c>
      <c r="N1073" s="161">
        <v>62</v>
      </c>
      <c r="O1073" s="181"/>
      <c r="P1073" s="229">
        <v>25.31</v>
      </c>
      <c r="Q1073" s="160">
        <v>36</v>
      </c>
      <c r="S1073" s="228">
        <v>28.5</v>
      </c>
      <c r="T1073" s="158">
        <v>40</v>
      </c>
      <c r="U1073" s="186"/>
      <c r="V1073" s="229">
        <v>27.21</v>
      </c>
      <c r="W1073" s="160">
        <v>43</v>
      </c>
    </row>
    <row r="1074" spans="1:23" ht="21">
      <c r="A1074" s="237">
        <v>29.16</v>
      </c>
      <c r="B1074" s="168">
        <v>18</v>
      </c>
      <c r="C1074" s="49"/>
      <c r="D1074" s="244"/>
      <c r="E1074" s="169"/>
      <c r="G1074" s="228">
        <v>30.01</v>
      </c>
      <c r="H1074" s="158">
        <v>53</v>
      </c>
      <c r="I1074" s="181"/>
      <c r="J1074" s="184"/>
      <c r="K1074" s="184"/>
      <c r="M1074" s="228">
        <v>32.21</v>
      </c>
      <c r="N1074" s="161">
        <v>62</v>
      </c>
      <c r="O1074" s="181"/>
      <c r="P1074" s="229">
        <v>25.32</v>
      </c>
      <c r="Q1074" s="160">
        <v>36</v>
      </c>
      <c r="S1074" s="228">
        <v>28.51</v>
      </c>
      <c r="T1074" s="158">
        <v>39</v>
      </c>
      <c r="U1074" s="186"/>
      <c r="V1074" s="229">
        <v>27.22</v>
      </c>
      <c r="W1074" s="160">
        <v>43</v>
      </c>
    </row>
    <row r="1075" spans="1:23" ht="21">
      <c r="A1075" s="237">
        <v>29.17</v>
      </c>
      <c r="B1075" s="168">
        <v>17</v>
      </c>
      <c r="C1075" s="49"/>
      <c r="D1075" s="244"/>
      <c r="E1075" s="169"/>
      <c r="G1075" s="228">
        <v>30.02</v>
      </c>
      <c r="H1075" s="158">
        <v>53</v>
      </c>
      <c r="I1075" s="181"/>
      <c r="J1075" s="184"/>
      <c r="K1075" s="184"/>
      <c r="M1075" s="228">
        <v>32.22</v>
      </c>
      <c r="N1075" s="161">
        <v>62</v>
      </c>
      <c r="O1075" s="181"/>
      <c r="P1075" s="229">
        <v>25.33</v>
      </c>
      <c r="Q1075" s="160">
        <v>35</v>
      </c>
      <c r="S1075" s="228">
        <v>28.52</v>
      </c>
      <c r="T1075" s="158">
        <v>39</v>
      </c>
      <c r="U1075" s="186"/>
      <c r="V1075" s="229">
        <v>27.23</v>
      </c>
      <c r="W1075" s="160">
        <v>43</v>
      </c>
    </row>
    <row r="1076" spans="1:23" ht="21">
      <c r="A1076" s="237">
        <v>29.18</v>
      </c>
      <c r="B1076" s="168">
        <v>17</v>
      </c>
      <c r="C1076" s="49"/>
      <c r="D1076" s="244"/>
      <c r="E1076" s="169"/>
      <c r="G1076" s="228">
        <v>30.03</v>
      </c>
      <c r="H1076" s="158">
        <v>53</v>
      </c>
      <c r="I1076" s="181"/>
      <c r="J1076" s="184"/>
      <c r="K1076" s="184"/>
      <c r="M1076" s="228">
        <v>32.229999999999997</v>
      </c>
      <c r="N1076" s="161">
        <v>62</v>
      </c>
      <c r="O1076" s="181"/>
      <c r="P1076" s="229">
        <v>25.34</v>
      </c>
      <c r="Q1076" s="160">
        <v>35</v>
      </c>
      <c r="S1076" s="228">
        <v>28.53</v>
      </c>
      <c r="T1076" s="158">
        <v>39</v>
      </c>
      <c r="U1076" s="186"/>
      <c r="V1076" s="229">
        <v>27.24</v>
      </c>
      <c r="W1076" s="160">
        <v>43</v>
      </c>
    </row>
    <row r="1077" spans="1:23" ht="21">
      <c r="A1077" s="237">
        <v>29.19</v>
      </c>
      <c r="B1077" s="168">
        <v>17</v>
      </c>
      <c r="C1077" s="49"/>
      <c r="D1077" s="244"/>
      <c r="E1077" s="169"/>
      <c r="G1077" s="228">
        <v>30.04</v>
      </c>
      <c r="H1077" s="158">
        <v>53</v>
      </c>
      <c r="I1077" s="181"/>
      <c r="J1077" s="184"/>
      <c r="K1077" s="184"/>
      <c r="M1077" s="228">
        <v>32.24</v>
      </c>
      <c r="N1077" s="161">
        <v>62</v>
      </c>
      <c r="O1077" s="181"/>
      <c r="P1077" s="229">
        <v>25.35</v>
      </c>
      <c r="Q1077" s="160">
        <v>35</v>
      </c>
      <c r="S1077" s="228">
        <v>28.54</v>
      </c>
      <c r="T1077" s="158">
        <v>39</v>
      </c>
      <c r="U1077" s="186"/>
      <c r="V1077" s="229">
        <v>27.25</v>
      </c>
      <c r="W1077" s="160">
        <v>43</v>
      </c>
    </row>
    <row r="1078" spans="1:23" ht="21">
      <c r="A1078" s="237">
        <v>29.2</v>
      </c>
      <c r="B1078" s="168">
        <v>16</v>
      </c>
      <c r="C1078" s="49"/>
      <c r="D1078" s="244"/>
      <c r="E1078" s="169"/>
      <c r="G1078" s="228">
        <v>30.05</v>
      </c>
      <c r="H1078" s="158">
        <v>53</v>
      </c>
      <c r="I1078" s="181"/>
      <c r="J1078" s="184"/>
      <c r="K1078" s="184"/>
      <c r="M1078" s="228">
        <v>32.25</v>
      </c>
      <c r="N1078" s="161">
        <v>62</v>
      </c>
      <c r="O1078" s="181"/>
      <c r="P1078" s="229">
        <v>25.36</v>
      </c>
      <c r="Q1078" s="160">
        <v>34</v>
      </c>
      <c r="S1078" s="228">
        <v>28.55</v>
      </c>
      <c r="T1078" s="158">
        <v>39</v>
      </c>
      <c r="U1078" s="186"/>
      <c r="V1078" s="229">
        <v>27.26</v>
      </c>
      <c r="W1078" s="160">
        <v>43</v>
      </c>
    </row>
    <row r="1079" spans="1:23" ht="21">
      <c r="A1079" s="237">
        <v>29.21</v>
      </c>
      <c r="B1079" s="168">
        <v>16</v>
      </c>
      <c r="C1079" s="49"/>
      <c r="D1079" s="244"/>
      <c r="E1079" s="169"/>
      <c r="G1079" s="228">
        <v>30.06</v>
      </c>
      <c r="H1079" s="158">
        <v>53</v>
      </c>
      <c r="I1079" s="181"/>
      <c r="J1079" s="184"/>
      <c r="K1079" s="184"/>
      <c r="M1079" s="228">
        <v>32.26</v>
      </c>
      <c r="N1079" s="161">
        <v>62</v>
      </c>
      <c r="O1079" s="181"/>
      <c r="P1079" s="229">
        <v>25.37</v>
      </c>
      <c r="Q1079" s="160">
        <v>34</v>
      </c>
      <c r="S1079" s="228">
        <v>28.56</v>
      </c>
      <c r="T1079" s="158">
        <v>39</v>
      </c>
      <c r="U1079" s="186"/>
      <c r="V1079" s="229">
        <v>27.27</v>
      </c>
      <c r="W1079" s="160">
        <v>43</v>
      </c>
    </row>
    <row r="1080" spans="1:23" ht="21">
      <c r="A1080" s="237">
        <v>29.22</v>
      </c>
      <c r="B1080" s="168">
        <v>16</v>
      </c>
      <c r="C1080" s="49"/>
      <c r="D1080" s="244"/>
      <c r="E1080" s="169"/>
      <c r="G1080" s="228">
        <v>30.07</v>
      </c>
      <c r="H1080" s="158">
        <v>53</v>
      </c>
      <c r="I1080" s="181"/>
      <c r="J1080" s="184"/>
      <c r="K1080" s="184"/>
      <c r="M1080" s="228">
        <v>32.270000000000003</v>
      </c>
      <c r="N1080" s="161">
        <v>62</v>
      </c>
      <c r="O1080" s="181"/>
      <c r="P1080" s="229">
        <v>25.38</v>
      </c>
      <c r="Q1080" s="160">
        <v>34</v>
      </c>
      <c r="S1080" s="228">
        <v>28.57</v>
      </c>
      <c r="T1080" s="158">
        <v>39</v>
      </c>
      <c r="U1080" s="186"/>
      <c r="V1080" s="229">
        <v>27.28</v>
      </c>
      <c r="W1080" s="160">
        <v>43</v>
      </c>
    </row>
    <row r="1081" spans="1:23" ht="21">
      <c r="A1081" s="237">
        <v>29.23</v>
      </c>
      <c r="B1081" s="168">
        <v>15</v>
      </c>
      <c r="C1081" s="49"/>
      <c r="D1081" s="244"/>
      <c r="E1081" s="169"/>
      <c r="G1081" s="228">
        <v>30.08</v>
      </c>
      <c r="H1081" s="158">
        <v>53</v>
      </c>
      <c r="I1081" s="181"/>
      <c r="J1081" s="184"/>
      <c r="K1081" s="184"/>
      <c r="M1081" s="228">
        <v>32.28</v>
      </c>
      <c r="N1081" s="161">
        <v>62</v>
      </c>
      <c r="O1081" s="181"/>
      <c r="P1081" s="229">
        <v>25.39</v>
      </c>
      <c r="Q1081" s="160">
        <v>33</v>
      </c>
      <c r="S1081" s="228">
        <v>28.58</v>
      </c>
      <c r="T1081" s="158">
        <v>38</v>
      </c>
      <c r="U1081" s="186"/>
      <c r="V1081" s="229">
        <v>27.29</v>
      </c>
      <c r="W1081" s="160">
        <v>43</v>
      </c>
    </row>
    <row r="1082" spans="1:23" ht="21">
      <c r="A1082" s="237">
        <v>29.24</v>
      </c>
      <c r="B1082" s="168">
        <v>15</v>
      </c>
      <c r="C1082" s="49"/>
      <c r="D1082" s="244"/>
      <c r="E1082" s="169"/>
      <c r="G1082" s="228">
        <v>30.09</v>
      </c>
      <c r="H1082" s="158">
        <v>53</v>
      </c>
      <c r="I1082" s="181"/>
      <c r="J1082" s="184"/>
      <c r="K1082" s="184"/>
      <c r="M1082" s="228">
        <v>32.29</v>
      </c>
      <c r="N1082" s="161">
        <v>62</v>
      </c>
      <c r="O1082" s="181"/>
      <c r="P1082" s="229">
        <v>25.4</v>
      </c>
      <c r="Q1082" s="160">
        <v>33</v>
      </c>
      <c r="S1082" s="228">
        <v>28.59</v>
      </c>
      <c r="T1082" s="158">
        <v>38</v>
      </c>
      <c r="U1082" s="186"/>
      <c r="V1082" s="229">
        <v>27.3</v>
      </c>
      <c r="W1082" s="160">
        <v>43</v>
      </c>
    </row>
    <row r="1083" spans="1:23" ht="21">
      <c r="A1083" s="237">
        <v>29.25</v>
      </c>
      <c r="B1083" s="168">
        <v>15</v>
      </c>
      <c r="C1083" s="49"/>
      <c r="D1083" s="244"/>
      <c r="E1083" s="169"/>
      <c r="G1083" s="228">
        <v>30.1</v>
      </c>
      <c r="H1083" s="158">
        <v>53</v>
      </c>
      <c r="I1083" s="181"/>
      <c r="J1083" s="184"/>
      <c r="K1083" s="184"/>
      <c r="M1083" s="228">
        <v>32.299999999999997</v>
      </c>
      <c r="N1083" s="161">
        <v>62</v>
      </c>
      <c r="O1083" s="181"/>
      <c r="P1083" s="229">
        <v>25.41</v>
      </c>
      <c r="Q1083" s="160">
        <v>33</v>
      </c>
      <c r="S1083" s="228">
        <v>29</v>
      </c>
      <c r="T1083" s="158">
        <v>38</v>
      </c>
      <c r="U1083" s="186"/>
      <c r="V1083" s="229">
        <v>27.31</v>
      </c>
      <c r="W1083" s="160">
        <v>42</v>
      </c>
    </row>
    <row r="1084" spans="1:23" ht="21">
      <c r="A1084" s="237">
        <v>29.26</v>
      </c>
      <c r="B1084" s="168">
        <v>14</v>
      </c>
      <c r="C1084" s="49"/>
      <c r="D1084" s="244"/>
      <c r="E1084" s="169"/>
      <c r="G1084" s="228">
        <v>30.11</v>
      </c>
      <c r="H1084" s="158">
        <v>52</v>
      </c>
      <c r="I1084" s="181"/>
      <c r="J1084" s="184"/>
      <c r="K1084" s="184"/>
      <c r="M1084" s="228">
        <v>32.31</v>
      </c>
      <c r="N1084" s="161">
        <v>62</v>
      </c>
      <c r="O1084" s="181"/>
      <c r="P1084" s="229">
        <v>25.42</v>
      </c>
      <c r="Q1084" s="160">
        <v>33</v>
      </c>
      <c r="S1084" s="228">
        <v>29.01</v>
      </c>
      <c r="T1084" s="158">
        <v>38</v>
      </c>
      <c r="U1084" s="186"/>
      <c r="V1084" s="229">
        <v>27.32</v>
      </c>
      <c r="W1084" s="160">
        <v>42</v>
      </c>
    </row>
    <row r="1085" spans="1:23" ht="21">
      <c r="A1085" s="237">
        <v>29.27</v>
      </c>
      <c r="B1085" s="168">
        <v>14</v>
      </c>
      <c r="C1085" s="49"/>
      <c r="D1085" s="244"/>
      <c r="E1085" s="169"/>
      <c r="G1085" s="228">
        <v>30.12</v>
      </c>
      <c r="H1085" s="158">
        <v>52</v>
      </c>
      <c r="I1085" s="181"/>
      <c r="J1085" s="184"/>
      <c r="K1085" s="184"/>
      <c r="M1085" s="228">
        <v>32.32</v>
      </c>
      <c r="N1085" s="161">
        <v>62</v>
      </c>
      <c r="O1085" s="181"/>
      <c r="P1085" s="229">
        <v>25.43</v>
      </c>
      <c r="Q1085" s="160">
        <v>32</v>
      </c>
      <c r="S1085" s="228">
        <v>29.02</v>
      </c>
      <c r="T1085" s="158">
        <v>38</v>
      </c>
      <c r="U1085" s="186"/>
      <c r="V1085" s="229">
        <v>27.33</v>
      </c>
      <c r="W1085" s="160">
        <v>42</v>
      </c>
    </row>
    <row r="1086" spans="1:23" ht="21">
      <c r="A1086" s="237">
        <v>29.28</v>
      </c>
      <c r="B1086" s="168">
        <v>14</v>
      </c>
      <c r="C1086" s="49"/>
      <c r="D1086" s="244"/>
      <c r="E1086" s="169"/>
      <c r="G1086" s="228">
        <v>30.13</v>
      </c>
      <c r="H1086" s="158">
        <v>52</v>
      </c>
      <c r="I1086" s="181"/>
      <c r="J1086" s="184"/>
      <c r="K1086" s="184"/>
      <c r="M1086" s="228">
        <v>32.33</v>
      </c>
      <c r="N1086" s="161">
        <v>62</v>
      </c>
      <c r="O1086" s="181"/>
      <c r="P1086" s="229">
        <v>25.44</v>
      </c>
      <c r="Q1086" s="160">
        <v>32</v>
      </c>
      <c r="S1086" s="228">
        <v>29.03</v>
      </c>
      <c r="T1086" s="158">
        <v>38</v>
      </c>
      <c r="U1086" s="186"/>
      <c r="V1086" s="229">
        <v>27.34</v>
      </c>
      <c r="W1086" s="160">
        <v>42</v>
      </c>
    </row>
    <row r="1087" spans="1:23" ht="21">
      <c r="A1087" s="237">
        <v>29.29</v>
      </c>
      <c r="B1087" s="168">
        <v>13</v>
      </c>
      <c r="C1087" s="49"/>
      <c r="D1087" s="244"/>
      <c r="E1087" s="169"/>
      <c r="G1087" s="228">
        <v>30.14</v>
      </c>
      <c r="H1087" s="158">
        <v>52</v>
      </c>
      <c r="I1087" s="181"/>
      <c r="J1087" s="184"/>
      <c r="K1087" s="184"/>
      <c r="M1087" s="228">
        <v>32.340000000000003</v>
      </c>
      <c r="N1087" s="161">
        <v>62</v>
      </c>
      <c r="O1087" s="181"/>
      <c r="P1087" s="229">
        <v>25.45</v>
      </c>
      <c r="Q1087" s="160">
        <v>32</v>
      </c>
      <c r="S1087" s="228">
        <v>29.04</v>
      </c>
      <c r="T1087" s="158">
        <v>38</v>
      </c>
      <c r="U1087" s="186"/>
      <c r="V1087" s="229">
        <v>27.35</v>
      </c>
      <c r="W1087" s="160">
        <v>42</v>
      </c>
    </row>
    <row r="1088" spans="1:23" ht="21">
      <c r="A1088" s="237">
        <v>29.3</v>
      </c>
      <c r="B1088" s="168">
        <v>13</v>
      </c>
      <c r="C1088" s="49"/>
      <c r="D1088" s="244"/>
      <c r="E1088" s="169"/>
      <c r="G1088" s="228">
        <v>30.15</v>
      </c>
      <c r="H1088" s="158">
        <v>52</v>
      </c>
      <c r="I1088" s="181"/>
      <c r="J1088" s="184"/>
      <c r="K1088" s="184"/>
      <c r="M1088" s="228">
        <v>32.35</v>
      </c>
      <c r="N1088" s="161">
        <v>62</v>
      </c>
      <c r="O1088" s="181"/>
      <c r="P1088" s="229">
        <v>25.46</v>
      </c>
      <c r="Q1088" s="160">
        <v>32</v>
      </c>
      <c r="S1088" s="228">
        <v>29.05</v>
      </c>
      <c r="T1088" s="158">
        <v>37</v>
      </c>
      <c r="U1088" s="186"/>
      <c r="V1088" s="229">
        <v>27.36</v>
      </c>
      <c r="W1088" s="160">
        <v>42</v>
      </c>
    </row>
    <row r="1089" spans="1:23" ht="21">
      <c r="A1089" s="237">
        <v>29.31</v>
      </c>
      <c r="B1089" s="168">
        <v>13</v>
      </c>
      <c r="C1089" s="49"/>
      <c r="D1089" s="244"/>
      <c r="E1089" s="169"/>
      <c r="G1089" s="228">
        <v>30.16</v>
      </c>
      <c r="H1089" s="158">
        <v>52</v>
      </c>
      <c r="I1089" s="181"/>
      <c r="J1089" s="184"/>
      <c r="K1089" s="184"/>
      <c r="M1089" s="228">
        <v>32.36</v>
      </c>
      <c r="N1089" s="161">
        <v>62</v>
      </c>
      <c r="O1089" s="181"/>
      <c r="P1089" s="229">
        <v>25.47</v>
      </c>
      <c r="Q1089" s="160">
        <v>31</v>
      </c>
      <c r="S1089" s="228">
        <v>29.06</v>
      </c>
      <c r="T1089" s="158">
        <v>37</v>
      </c>
      <c r="U1089" s="186"/>
      <c r="V1089" s="229">
        <v>27.37</v>
      </c>
      <c r="W1089" s="160">
        <v>42</v>
      </c>
    </row>
    <row r="1090" spans="1:23" ht="21">
      <c r="A1090" s="237">
        <v>29.32</v>
      </c>
      <c r="B1090" s="168">
        <v>12</v>
      </c>
      <c r="C1090" s="49"/>
      <c r="D1090" s="244"/>
      <c r="E1090" s="169"/>
      <c r="G1090" s="228">
        <v>30.17</v>
      </c>
      <c r="H1090" s="158">
        <v>52</v>
      </c>
      <c r="I1090" s="181"/>
      <c r="J1090" s="184"/>
      <c r="K1090" s="184"/>
      <c r="M1090" s="228">
        <v>32.369999999999997</v>
      </c>
      <c r="N1090" s="161">
        <v>62</v>
      </c>
      <c r="O1090" s="181"/>
      <c r="P1090" s="229">
        <v>25.48</v>
      </c>
      <c r="Q1090" s="160">
        <v>31</v>
      </c>
      <c r="S1090" s="228">
        <v>29.07</v>
      </c>
      <c r="T1090" s="158">
        <v>37</v>
      </c>
      <c r="U1090" s="186"/>
      <c r="V1090" s="229">
        <v>27.38</v>
      </c>
      <c r="W1090" s="160">
        <v>42</v>
      </c>
    </row>
    <row r="1091" spans="1:23" ht="21">
      <c r="A1091" s="237">
        <v>29.33</v>
      </c>
      <c r="B1091" s="168">
        <v>12</v>
      </c>
      <c r="C1091" s="49"/>
      <c r="D1091" s="244"/>
      <c r="E1091" s="169"/>
      <c r="G1091" s="228">
        <v>30.18</v>
      </c>
      <c r="H1091" s="158">
        <v>52</v>
      </c>
      <c r="I1091" s="181"/>
      <c r="J1091" s="184"/>
      <c r="K1091" s="184"/>
      <c r="M1091" s="228">
        <v>32.380000000000003</v>
      </c>
      <c r="N1091" s="161">
        <v>62</v>
      </c>
      <c r="O1091" s="181"/>
      <c r="P1091" s="229">
        <v>25.49</v>
      </c>
      <c r="Q1091" s="160">
        <v>31</v>
      </c>
      <c r="S1091" s="228">
        <v>29.08</v>
      </c>
      <c r="T1091" s="158">
        <v>37</v>
      </c>
      <c r="U1091" s="186"/>
      <c r="V1091" s="229">
        <v>27.39</v>
      </c>
      <c r="W1091" s="160">
        <v>42</v>
      </c>
    </row>
    <row r="1092" spans="1:23" ht="21">
      <c r="A1092" s="237">
        <v>29.34</v>
      </c>
      <c r="B1092" s="168">
        <v>12</v>
      </c>
      <c r="C1092" s="49"/>
      <c r="D1092" s="244"/>
      <c r="E1092" s="169"/>
      <c r="G1092" s="228">
        <v>30.19</v>
      </c>
      <c r="H1092" s="158">
        <v>52</v>
      </c>
      <c r="I1092" s="181"/>
      <c r="J1092" s="184"/>
      <c r="K1092" s="184"/>
      <c r="M1092" s="228">
        <v>32.39</v>
      </c>
      <c r="N1092" s="161">
        <v>62</v>
      </c>
      <c r="O1092" s="181"/>
      <c r="P1092" s="229">
        <v>25.5</v>
      </c>
      <c r="Q1092" s="160">
        <v>31</v>
      </c>
      <c r="S1092" s="228">
        <v>29.09</v>
      </c>
      <c r="T1092" s="158">
        <v>37</v>
      </c>
      <c r="U1092" s="186"/>
      <c r="V1092" s="229">
        <v>27.4</v>
      </c>
      <c r="W1092" s="160">
        <v>42</v>
      </c>
    </row>
    <row r="1093" spans="1:23" ht="21">
      <c r="A1093" s="237">
        <v>29.35</v>
      </c>
      <c r="B1093" s="168">
        <v>11</v>
      </c>
      <c r="C1093" s="49"/>
      <c r="D1093" s="244"/>
      <c r="E1093" s="169"/>
      <c r="G1093" s="228">
        <v>30.2</v>
      </c>
      <c r="H1093" s="158">
        <v>52</v>
      </c>
      <c r="I1093" s="181"/>
      <c r="J1093" s="184"/>
      <c r="K1093" s="184"/>
      <c r="M1093" s="228">
        <v>32.4</v>
      </c>
      <c r="N1093" s="161">
        <v>62</v>
      </c>
      <c r="O1093" s="181"/>
      <c r="P1093" s="229">
        <v>25.51</v>
      </c>
      <c r="Q1093" s="160">
        <v>30</v>
      </c>
      <c r="S1093" s="228">
        <v>29.1</v>
      </c>
      <c r="T1093" s="158">
        <v>37</v>
      </c>
      <c r="U1093" s="186"/>
      <c r="V1093" s="229">
        <v>27.41</v>
      </c>
      <c r="W1093" s="160">
        <v>41</v>
      </c>
    </row>
    <row r="1094" spans="1:23" ht="21">
      <c r="A1094" s="237">
        <v>29.36</v>
      </c>
      <c r="B1094" s="168">
        <v>11</v>
      </c>
      <c r="C1094" s="49"/>
      <c r="D1094" s="244"/>
      <c r="E1094" s="169"/>
      <c r="G1094" s="228">
        <v>30.21</v>
      </c>
      <c r="H1094" s="158">
        <v>52</v>
      </c>
      <c r="I1094" s="181"/>
      <c r="J1094" s="184"/>
      <c r="K1094" s="184"/>
      <c r="M1094" s="228">
        <v>32.409999999999997</v>
      </c>
      <c r="N1094" s="161">
        <v>61</v>
      </c>
      <c r="O1094" s="181"/>
      <c r="P1094" s="229">
        <v>25.52</v>
      </c>
      <c r="Q1094" s="160">
        <v>30</v>
      </c>
      <c r="S1094" s="228">
        <v>29.11</v>
      </c>
      <c r="T1094" s="158">
        <v>37</v>
      </c>
      <c r="U1094" s="186"/>
      <c r="V1094" s="229">
        <v>27.42</v>
      </c>
      <c r="W1094" s="160">
        <v>41</v>
      </c>
    </row>
    <row r="1095" spans="1:23" ht="21">
      <c r="A1095" s="237">
        <v>29.37</v>
      </c>
      <c r="B1095" s="168">
        <v>11</v>
      </c>
      <c r="C1095" s="49"/>
      <c r="D1095" s="244"/>
      <c r="E1095" s="169"/>
      <c r="G1095" s="228">
        <v>30.22</v>
      </c>
      <c r="H1095" s="158">
        <v>52</v>
      </c>
      <c r="I1095" s="181"/>
      <c r="J1095" s="184"/>
      <c r="K1095" s="184"/>
      <c r="M1095" s="228">
        <v>32.42</v>
      </c>
      <c r="N1095" s="161">
        <v>61</v>
      </c>
      <c r="O1095" s="181"/>
      <c r="P1095" s="229">
        <v>25.53</v>
      </c>
      <c r="Q1095" s="160">
        <v>30</v>
      </c>
      <c r="S1095" s="228">
        <v>29.12</v>
      </c>
      <c r="T1095" s="158">
        <v>37</v>
      </c>
      <c r="U1095" s="186"/>
      <c r="V1095" s="229">
        <v>27.43</v>
      </c>
      <c r="W1095" s="160">
        <v>41</v>
      </c>
    </row>
    <row r="1096" spans="1:23" ht="21">
      <c r="A1096" s="237">
        <v>29.38</v>
      </c>
      <c r="B1096" s="168">
        <v>10</v>
      </c>
      <c r="C1096" s="49"/>
      <c r="D1096" s="244"/>
      <c r="E1096" s="169"/>
      <c r="G1096" s="228">
        <v>30.23</v>
      </c>
      <c r="H1096" s="158">
        <v>52</v>
      </c>
      <c r="I1096" s="181"/>
      <c r="J1096" s="184"/>
      <c r="K1096" s="184"/>
      <c r="M1096" s="228">
        <v>32.43</v>
      </c>
      <c r="N1096" s="161">
        <v>61</v>
      </c>
      <c r="O1096" s="181"/>
      <c r="P1096" s="229">
        <v>25.54</v>
      </c>
      <c r="Q1096" s="160">
        <v>30</v>
      </c>
      <c r="S1096" s="228">
        <v>29.13</v>
      </c>
      <c r="T1096" s="158">
        <v>36</v>
      </c>
      <c r="U1096" s="186"/>
      <c r="V1096" s="229">
        <v>27.44</v>
      </c>
      <c r="W1096" s="160">
        <v>41</v>
      </c>
    </row>
    <row r="1097" spans="1:23" ht="21">
      <c r="A1097" s="237">
        <v>29.39</v>
      </c>
      <c r="B1097" s="168">
        <v>10</v>
      </c>
      <c r="C1097" s="49"/>
      <c r="D1097" s="244"/>
      <c r="E1097" s="169"/>
      <c r="G1097" s="228">
        <v>30.24</v>
      </c>
      <c r="H1097" s="158">
        <v>52</v>
      </c>
      <c r="I1097" s="181"/>
      <c r="J1097" s="184"/>
      <c r="K1097" s="184"/>
      <c r="M1097" s="228">
        <v>32.44</v>
      </c>
      <c r="N1097" s="161">
        <v>61</v>
      </c>
      <c r="O1097" s="181"/>
      <c r="P1097" s="229">
        <v>25.55</v>
      </c>
      <c r="Q1097" s="160">
        <v>30</v>
      </c>
      <c r="S1097" s="228">
        <v>29.14</v>
      </c>
      <c r="T1097" s="158">
        <v>36</v>
      </c>
      <c r="U1097" s="186"/>
      <c r="V1097" s="229">
        <v>27.45</v>
      </c>
      <c r="W1097" s="160">
        <v>41</v>
      </c>
    </row>
    <row r="1098" spans="1:23" ht="21">
      <c r="A1098" s="237">
        <v>29.4</v>
      </c>
      <c r="B1098" s="168">
        <v>10</v>
      </c>
      <c r="C1098" s="49"/>
      <c r="D1098" s="244"/>
      <c r="E1098" s="169"/>
      <c r="G1098" s="228">
        <v>30.25</v>
      </c>
      <c r="H1098" s="158">
        <v>52</v>
      </c>
      <c r="I1098" s="181"/>
      <c r="J1098" s="184"/>
      <c r="K1098" s="184"/>
      <c r="M1098" s="228">
        <v>32.450000000000003</v>
      </c>
      <c r="N1098" s="161">
        <v>61</v>
      </c>
      <c r="O1098" s="181"/>
      <c r="P1098" s="229">
        <v>25.56</v>
      </c>
      <c r="Q1098" s="160">
        <v>29</v>
      </c>
      <c r="S1098" s="228">
        <v>29.15</v>
      </c>
      <c r="T1098" s="158">
        <v>36</v>
      </c>
      <c r="U1098" s="186"/>
      <c r="V1098" s="229">
        <v>27.46</v>
      </c>
      <c r="W1098" s="160">
        <v>41</v>
      </c>
    </row>
    <row r="1099" spans="1:23" ht="21">
      <c r="A1099" s="237">
        <v>29.41</v>
      </c>
      <c r="B1099" s="168">
        <v>9</v>
      </c>
      <c r="C1099" s="49"/>
      <c r="D1099" s="244"/>
      <c r="E1099" s="169"/>
      <c r="G1099" s="228">
        <v>30.26</v>
      </c>
      <c r="H1099" s="158">
        <v>52</v>
      </c>
      <c r="I1099" s="181"/>
      <c r="J1099" s="184"/>
      <c r="K1099" s="184"/>
      <c r="M1099" s="228">
        <v>32.46</v>
      </c>
      <c r="N1099" s="161">
        <v>61</v>
      </c>
      <c r="O1099" s="181"/>
      <c r="P1099" s="229">
        <v>25.57</v>
      </c>
      <c r="Q1099" s="160">
        <v>29</v>
      </c>
      <c r="S1099" s="228">
        <v>29.16</v>
      </c>
      <c r="T1099" s="158">
        <v>36</v>
      </c>
      <c r="U1099" s="186"/>
      <c r="V1099" s="229">
        <v>27.47</v>
      </c>
      <c r="W1099" s="160">
        <v>41</v>
      </c>
    </row>
    <row r="1100" spans="1:23" ht="21">
      <c r="A1100" s="237">
        <v>29.42</v>
      </c>
      <c r="B1100" s="168">
        <v>9</v>
      </c>
      <c r="C1100" s="49"/>
      <c r="D1100" s="244"/>
      <c r="E1100" s="169"/>
      <c r="G1100" s="228">
        <v>30.27</v>
      </c>
      <c r="H1100" s="158">
        <v>52</v>
      </c>
      <c r="I1100" s="181"/>
      <c r="J1100" s="184"/>
      <c r="K1100" s="184"/>
      <c r="M1100" s="228">
        <v>32.47</v>
      </c>
      <c r="N1100" s="161">
        <v>61</v>
      </c>
      <c r="O1100" s="181"/>
      <c r="P1100" s="229">
        <v>25.58</v>
      </c>
      <c r="Q1100" s="160">
        <v>29</v>
      </c>
      <c r="S1100" s="228">
        <v>29.17</v>
      </c>
      <c r="T1100" s="158">
        <v>36</v>
      </c>
      <c r="U1100" s="186"/>
      <c r="V1100" s="229">
        <v>27.48</v>
      </c>
      <c r="W1100" s="160">
        <v>41</v>
      </c>
    </row>
    <row r="1101" spans="1:23" ht="21">
      <c r="A1101" s="237">
        <v>29.43</v>
      </c>
      <c r="B1101" s="168">
        <v>9</v>
      </c>
      <c r="C1101" s="49"/>
      <c r="D1101" s="244"/>
      <c r="E1101" s="169"/>
      <c r="G1101" s="228">
        <v>30.28</v>
      </c>
      <c r="H1101" s="158">
        <v>52</v>
      </c>
      <c r="I1101" s="181"/>
      <c r="J1101" s="184"/>
      <c r="K1101" s="184"/>
      <c r="M1101" s="228">
        <v>32.479999999999997</v>
      </c>
      <c r="N1101" s="161">
        <v>61</v>
      </c>
      <c r="O1101" s="181"/>
      <c r="P1101" s="229">
        <v>25.59</v>
      </c>
      <c r="Q1101" s="160">
        <v>29</v>
      </c>
      <c r="S1101" s="228">
        <v>29.18</v>
      </c>
      <c r="T1101" s="158">
        <v>36</v>
      </c>
      <c r="U1101" s="186"/>
      <c r="V1101" s="229">
        <v>27.49</v>
      </c>
      <c r="W1101" s="160">
        <v>41</v>
      </c>
    </row>
    <row r="1102" spans="1:23" ht="21">
      <c r="A1102" s="237">
        <v>29.44</v>
      </c>
      <c r="B1102" s="168">
        <v>9</v>
      </c>
      <c r="C1102" s="49"/>
      <c r="D1102" s="244"/>
      <c r="E1102" s="169"/>
      <c r="G1102" s="228">
        <v>30.29</v>
      </c>
      <c r="H1102" s="158">
        <v>52</v>
      </c>
      <c r="I1102" s="181"/>
      <c r="J1102" s="184"/>
      <c r="K1102" s="184"/>
      <c r="M1102" s="228">
        <v>32.49</v>
      </c>
      <c r="N1102" s="161">
        <v>61</v>
      </c>
      <c r="O1102" s="181"/>
      <c r="P1102" s="229">
        <v>26</v>
      </c>
      <c r="Q1102" s="160">
        <v>29</v>
      </c>
      <c r="S1102" s="228">
        <v>29.19</v>
      </c>
      <c r="T1102" s="158">
        <v>36</v>
      </c>
      <c r="U1102" s="186"/>
      <c r="V1102" s="229">
        <v>27.5</v>
      </c>
      <c r="W1102" s="160">
        <v>41</v>
      </c>
    </row>
    <row r="1103" spans="1:23" ht="21">
      <c r="A1103" s="237">
        <v>29.45</v>
      </c>
      <c r="B1103" s="168">
        <v>8</v>
      </c>
      <c r="C1103" s="49"/>
      <c r="D1103" s="244"/>
      <c r="E1103" s="169"/>
      <c r="G1103" s="228">
        <v>30.3</v>
      </c>
      <c r="H1103" s="158">
        <v>52</v>
      </c>
      <c r="I1103" s="181"/>
      <c r="J1103" s="184"/>
      <c r="K1103" s="184"/>
      <c r="M1103" s="228">
        <v>32.5</v>
      </c>
      <c r="N1103" s="161">
        <v>61</v>
      </c>
      <c r="O1103" s="181"/>
      <c r="P1103" s="229">
        <v>26.01</v>
      </c>
      <c r="Q1103" s="160">
        <v>28</v>
      </c>
      <c r="S1103" s="228">
        <v>29.2</v>
      </c>
      <c r="T1103" s="158">
        <v>36</v>
      </c>
      <c r="U1103" s="186"/>
      <c r="V1103" s="229">
        <v>27.51</v>
      </c>
      <c r="W1103" s="160">
        <v>40</v>
      </c>
    </row>
    <row r="1104" spans="1:23" ht="21">
      <c r="A1104" s="237">
        <v>29.46</v>
      </c>
      <c r="B1104" s="168">
        <v>8</v>
      </c>
      <c r="C1104" s="49"/>
      <c r="D1104" s="244"/>
      <c r="E1104" s="169"/>
      <c r="G1104" s="228">
        <v>30.31</v>
      </c>
      <c r="H1104" s="158">
        <v>51</v>
      </c>
      <c r="I1104" s="181"/>
      <c r="J1104" s="184"/>
      <c r="K1104" s="184"/>
      <c r="M1104" s="228">
        <v>32.51</v>
      </c>
      <c r="N1104" s="161">
        <v>61</v>
      </c>
      <c r="O1104" s="181"/>
      <c r="P1104" s="229">
        <v>26.02</v>
      </c>
      <c r="Q1104" s="160">
        <v>28</v>
      </c>
      <c r="S1104" s="228">
        <v>29.21</v>
      </c>
      <c r="T1104" s="158">
        <v>35</v>
      </c>
      <c r="U1104" s="186"/>
      <c r="V1104" s="229">
        <v>27.52</v>
      </c>
      <c r="W1104" s="160">
        <v>40</v>
      </c>
    </row>
    <row r="1105" spans="1:23" ht="21">
      <c r="A1105" s="237">
        <v>29.47</v>
      </c>
      <c r="B1105" s="168">
        <v>8</v>
      </c>
      <c r="C1105" s="49"/>
      <c r="D1105" s="244"/>
      <c r="E1105" s="169"/>
      <c r="G1105" s="228">
        <v>30.32</v>
      </c>
      <c r="H1105" s="158">
        <v>51</v>
      </c>
      <c r="I1105" s="181"/>
      <c r="J1105" s="184"/>
      <c r="K1105" s="184"/>
      <c r="M1105" s="228">
        <v>32.520000000000003</v>
      </c>
      <c r="N1105" s="161">
        <v>61</v>
      </c>
      <c r="O1105" s="181"/>
      <c r="P1105" s="229">
        <v>26.03</v>
      </c>
      <c r="Q1105" s="160">
        <v>28</v>
      </c>
      <c r="S1105" s="228">
        <v>29.22</v>
      </c>
      <c r="T1105" s="158">
        <v>35</v>
      </c>
      <c r="U1105" s="186"/>
      <c r="V1105" s="229">
        <v>27.53</v>
      </c>
      <c r="W1105" s="160">
        <v>40</v>
      </c>
    </row>
    <row r="1106" spans="1:23" ht="21">
      <c r="A1106" s="237">
        <v>29.48</v>
      </c>
      <c r="B1106" s="168">
        <v>8</v>
      </c>
      <c r="C1106" s="49"/>
      <c r="D1106" s="244"/>
      <c r="E1106" s="169"/>
      <c r="G1106" s="228">
        <v>30.33</v>
      </c>
      <c r="H1106" s="158">
        <v>51</v>
      </c>
      <c r="I1106" s="181"/>
      <c r="J1106" s="184"/>
      <c r="K1106" s="184"/>
      <c r="M1106" s="228">
        <v>32.53</v>
      </c>
      <c r="N1106" s="161">
        <v>61</v>
      </c>
      <c r="O1106" s="181"/>
      <c r="P1106" s="229">
        <v>26.04</v>
      </c>
      <c r="Q1106" s="160">
        <v>28</v>
      </c>
      <c r="S1106" s="228">
        <v>29.23</v>
      </c>
      <c r="T1106" s="158">
        <v>35</v>
      </c>
      <c r="U1106" s="186"/>
      <c r="V1106" s="229">
        <v>27.54</v>
      </c>
      <c r="W1106" s="160">
        <v>40</v>
      </c>
    </row>
    <row r="1107" spans="1:23" ht="21">
      <c r="A1107" s="237">
        <v>29.49</v>
      </c>
      <c r="B1107" s="168">
        <v>7</v>
      </c>
      <c r="C1107" s="49"/>
      <c r="D1107" s="244"/>
      <c r="E1107" s="169"/>
      <c r="G1107" s="228">
        <v>30.34</v>
      </c>
      <c r="H1107" s="158">
        <v>51</v>
      </c>
      <c r="I1107" s="181"/>
      <c r="J1107" s="184"/>
      <c r="K1107" s="184"/>
      <c r="M1107" s="228">
        <v>32.54</v>
      </c>
      <c r="N1107" s="161">
        <v>61</v>
      </c>
      <c r="O1107" s="181"/>
      <c r="P1107" s="229">
        <v>26.05</v>
      </c>
      <c r="Q1107" s="160">
        <v>28</v>
      </c>
      <c r="S1107" s="228">
        <v>29.24</v>
      </c>
      <c r="T1107" s="158">
        <v>35</v>
      </c>
      <c r="U1107" s="186"/>
      <c r="V1107" s="229">
        <v>27.55</v>
      </c>
      <c r="W1107" s="160">
        <v>40</v>
      </c>
    </row>
    <row r="1108" spans="1:23" ht="21">
      <c r="A1108" s="237">
        <v>29.5</v>
      </c>
      <c r="B1108" s="168">
        <v>7</v>
      </c>
      <c r="C1108" s="49"/>
      <c r="D1108" s="244"/>
      <c r="E1108" s="169"/>
      <c r="G1108" s="228">
        <v>30.35</v>
      </c>
      <c r="H1108" s="158">
        <v>51</v>
      </c>
      <c r="I1108" s="181"/>
      <c r="J1108" s="184"/>
      <c r="K1108" s="184"/>
      <c r="M1108" s="228">
        <v>32.549999999999997</v>
      </c>
      <c r="N1108" s="161">
        <v>61</v>
      </c>
      <c r="O1108" s="181"/>
      <c r="P1108" s="229">
        <v>26.06</v>
      </c>
      <c r="Q1108" s="160">
        <v>27</v>
      </c>
      <c r="S1108" s="228">
        <v>29.25</v>
      </c>
      <c r="T1108" s="158">
        <v>35</v>
      </c>
      <c r="U1108" s="186"/>
      <c r="V1108" s="229">
        <v>27.56</v>
      </c>
      <c r="W1108" s="160">
        <v>40</v>
      </c>
    </row>
    <row r="1109" spans="1:23" ht="21">
      <c r="A1109" s="237">
        <v>29.51</v>
      </c>
      <c r="B1109" s="168">
        <v>7</v>
      </c>
      <c r="C1109" s="49"/>
      <c r="D1109" s="244"/>
      <c r="E1109" s="169"/>
      <c r="G1109" s="228">
        <v>30.36</v>
      </c>
      <c r="H1109" s="158">
        <v>51</v>
      </c>
      <c r="I1109" s="181"/>
      <c r="J1109" s="184"/>
      <c r="K1109" s="184"/>
      <c r="M1109" s="228">
        <v>32.56</v>
      </c>
      <c r="N1109" s="161">
        <v>61</v>
      </c>
      <c r="O1109" s="181"/>
      <c r="P1109" s="229">
        <v>26.07</v>
      </c>
      <c r="Q1109" s="160">
        <v>27</v>
      </c>
      <c r="S1109" s="228">
        <v>29.26</v>
      </c>
      <c r="T1109" s="158">
        <v>35</v>
      </c>
      <c r="U1109" s="186"/>
      <c r="V1109" s="229">
        <v>27.57</v>
      </c>
      <c r="W1109" s="160">
        <v>40</v>
      </c>
    </row>
    <row r="1110" spans="1:23" ht="21">
      <c r="A1110" s="237">
        <v>29.52</v>
      </c>
      <c r="B1110" s="168">
        <v>7</v>
      </c>
      <c r="C1110" s="49"/>
      <c r="D1110" s="244"/>
      <c r="E1110" s="169"/>
      <c r="G1110" s="228">
        <v>30.37</v>
      </c>
      <c r="H1110" s="158">
        <v>51</v>
      </c>
      <c r="I1110" s="181"/>
      <c r="J1110" s="184"/>
      <c r="K1110" s="184"/>
      <c r="M1110" s="228">
        <v>32.57</v>
      </c>
      <c r="N1110" s="161">
        <v>61</v>
      </c>
      <c r="O1110" s="181"/>
      <c r="P1110" s="229">
        <v>26.08</v>
      </c>
      <c r="Q1110" s="160">
        <v>27</v>
      </c>
      <c r="S1110" s="228">
        <v>29.27</v>
      </c>
      <c r="T1110" s="158">
        <v>35</v>
      </c>
      <c r="U1110" s="186"/>
      <c r="V1110" s="229">
        <v>27.58</v>
      </c>
      <c r="W1110" s="160">
        <v>40</v>
      </c>
    </row>
    <row r="1111" spans="1:23" ht="21">
      <c r="A1111" s="237">
        <v>29.53</v>
      </c>
      <c r="B1111" s="168">
        <v>6</v>
      </c>
      <c r="C1111" s="49"/>
      <c r="D1111" s="244"/>
      <c r="E1111" s="169"/>
      <c r="G1111" s="228">
        <v>30.38</v>
      </c>
      <c r="H1111" s="158">
        <v>51</v>
      </c>
      <c r="I1111" s="181"/>
      <c r="J1111" s="184"/>
      <c r="K1111" s="184"/>
      <c r="M1111" s="228">
        <v>32.58</v>
      </c>
      <c r="N1111" s="161">
        <v>61</v>
      </c>
      <c r="O1111" s="181"/>
      <c r="P1111" s="229">
        <v>26.09</v>
      </c>
      <c r="Q1111" s="160">
        <v>27</v>
      </c>
      <c r="S1111" s="228">
        <v>29.28</v>
      </c>
      <c r="T1111" s="158">
        <v>35</v>
      </c>
      <c r="U1111" s="186"/>
      <c r="V1111" s="229">
        <v>27.59</v>
      </c>
      <c r="W1111" s="160">
        <v>40</v>
      </c>
    </row>
    <row r="1112" spans="1:23" ht="21">
      <c r="A1112" s="237">
        <v>29.54</v>
      </c>
      <c r="B1112" s="168">
        <v>6</v>
      </c>
      <c r="C1112" s="49"/>
      <c r="D1112" s="244"/>
      <c r="E1112" s="169"/>
      <c r="G1112" s="228">
        <v>30.39</v>
      </c>
      <c r="H1112" s="158">
        <v>51</v>
      </c>
      <c r="I1112" s="181"/>
      <c r="J1112" s="184"/>
      <c r="K1112" s="184"/>
      <c r="M1112" s="228">
        <v>32.590000000000003</v>
      </c>
      <c r="N1112" s="161">
        <v>61</v>
      </c>
      <c r="O1112" s="181"/>
      <c r="P1112" s="229">
        <v>26.1</v>
      </c>
      <c r="Q1112" s="160">
        <v>27</v>
      </c>
      <c r="S1112" s="228">
        <v>29.29</v>
      </c>
      <c r="T1112" s="158">
        <v>34</v>
      </c>
      <c r="U1112" s="186"/>
      <c r="V1112" s="229">
        <v>28</v>
      </c>
      <c r="W1112" s="160">
        <v>40</v>
      </c>
    </row>
    <row r="1113" spans="1:23" ht="21">
      <c r="A1113" s="237">
        <v>29.55</v>
      </c>
      <c r="B1113" s="168">
        <v>6</v>
      </c>
      <c r="C1113" s="49"/>
      <c r="D1113" s="244"/>
      <c r="E1113" s="169"/>
      <c r="G1113" s="228">
        <v>30.4</v>
      </c>
      <c r="H1113" s="158">
        <v>51</v>
      </c>
      <c r="I1113" s="181"/>
      <c r="J1113" s="184"/>
      <c r="K1113" s="184"/>
      <c r="M1113" s="228">
        <v>33</v>
      </c>
      <c r="N1113" s="161">
        <v>61</v>
      </c>
      <c r="O1113" s="181"/>
      <c r="P1113" s="229">
        <v>26.11</v>
      </c>
      <c r="Q1113" s="160">
        <v>26</v>
      </c>
      <c r="S1113" s="228">
        <v>29.3</v>
      </c>
      <c r="T1113" s="158">
        <v>34</v>
      </c>
      <c r="U1113" s="186"/>
      <c r="V1113" s="229">
        <v>28.01</v>
      </c>
      <c r="W1113" s="160">
        <v>39</v>
      </c>
    </row>
    <row r="1114" spans="1:23" ht="21">
      <c r="A1114" s="237">
        <v>29.56</v>
      </c>
      <c r="B1114" s="168">
        <v>6</v>
      </c>
      <c r="C1114" s="49"/>
      <c r="D1114" s="244"/>
      <c r="E1114" s="169"/>
      <c r="G1114" s="228">
        <v>30.41</v>
      </c>
      <c r="H1114" s="158">
        <v>51</v>
      </c>
      <c r="I1114" s="181"/>
      <c r="J1114" s="184"/>
      <c r="K1114" s="184"/>
      <c r="M1114" s="228">
        <v>33.01</v>
      </c>
      <c r="N1114" s="161">
        <v>61</v>
      </c>
      <c r="O1114" s="181"/>
      <c r="P1114" s="229">
        <v>26.12</v>
      </c>
      <c r="Q1114" s="160">
        <v>26</v>
      </c>
      <c r="S1114" s="228">
        <v>29.31</v>
      </c>
      <c r="T1114" s="158">
        <v>34</v>
      </c>
      <c r="U1114" s="186"/>
      <c r="V1114" s="229">
        <v>28.02</v>
      </c>
      <c r="W1114" s="160">
        <v>39</v>
      </c>
    </row>
    <row r="1115" spans="1:23" ht="21">
      <c r="A1115" s="237">
        <v>29.57</v>
      </c>
      <c r="B1115" s="168">
        <v>5</v>
      </c>
      <c r="C1115" s="49"/>
      <c r="D1115" s="244"/>
      <c r="E1115" s="169"/>
      <c r="G1115" s="228">
        <v>30.42</v>
      </c>
      <c r="H1115" s="158">
        <v>51</v>
      </c>
      <c r="I1115" s="181"/>
      <c r="J1115" s="184"/>
      <c r="K1115" s="184"/>
      <c r="M1115" s="228">
        <v>33.020000000000003</v>
      </c>
      <c r="N1115" s="161">
        <v>61</v>
      </c>
      <c r="O1115" s="181"/>
      <c r="P1115" s="229">
        <v>26.13</v>
      </c>
      <c r="Q1115" s="160">
        <v>26</v>
      </c>
      <c r="S1115" s="228">
        <v>29.32</v>
      </c>
      <c r="T1115" s="158">
        <v>34</v>
      </c>
      <c r="U1115" s="186"/>
      <c r="V1115" s="229">
        <v>28.03</v>
      </c>
      <c r="W1115" s="160">
        <v>39</v>
      </c>
    </row>
    <row r="1116" spans="1:23" ht="21">
      <c r="A1116" s="237">
        <v>29.58</v>
      </c>
      <c r="B1116" s="168">
        <v>5</v>
      </c>
      <c r="C1116" s="49"/>
      <c r="D1116" s="244"/>
      <c r="E1116" s="169"/>
      <c r="G1116" s="228">
        <v>30.43</v>
      </c>
      <c r="H1116" s="158">
        <v>51</v>
      </c>
      <c r="I1116" s="181"/>
      <c r="J1116" s="184"/>
      <c r="K1116" s="184"/>
      <c r="M1116" s="228">
        <v>33.03</v>
      </c>
      <c r="N1116" s="161">
        <v>61</v>
      </c>
      <c r="O1116" s="181"/>
      <c r="P1116" s="229">
        <v>26.14</v>
      </c>
      <c r="Q1116" s="160">
        <v>26</v>
      </c>
      <c r="S1116" s="228">
        <v>29.33</v>
      </c>
      <c r="T1116" s="158">
        <v>34</v>
      </c>
      <c r="U1116" s="186"/>
      <c r="V1116" s="229">
        <v>28.04</v>
      </c>
      <c r="W1116" s="160">
        <v>39</v>
      </c>
    </row>
    <row r="1117" spans="1:23" ht="21">
      <c r="A1117" s="237">
        <v>29.59</v>
      </c>
      <c r="B1117" s="168">
        <v>5</v>
      </c>
      <c r="C1117" s="49"/>
      <c r="D1117" s="244"/>
      <c r="E1117" s="169"/>
      <c r="G1117" s="228">
        <v>30.44</v>
      </c>
      <c r="H1117" s="158">
        <v>51</v>
      </c>
      <c r="I1117" s="181"/>
      <c r="J1117" s="184"/>
      <c r="K1117" s="184"/>
      <c r="M1117" s="228">
        <v>33.04</v>
      </c>
      <c r="N1117" s="161">
        <v>61</v>
      </c>
      <c r="O1117" s="181"/>
      <c r="P1117" s="229">
        <v>26.15</v>
      </c>
      <c r="Q1117" s="160">
        <v>26</v>
      </c>
      <c r="S1117" s="228">
        <v>29.34</v>
      </c>
      <c r="T1117" s="158">
        <v>34</v>
      </c>
      <c r="U1117" s="186"/>
      <c r="V1117" s="229">
        <v>28.05</v>
      </c>
      <c r="W1117" s="160">
        <v>39</v>
      </c>
    </row>
    <row r="1118" spans="1:23" ht="21">
      <c r="A1118" s="237">
        <v>30</v>
      </c>
      <c r="B1118" s="168">
        <v>5</v>
      </c>
      <c r="C1118" s="49"/>
      <c r="D1118" s="244"/>
      <c r="E1118" s="169"/>
      <c r="G1118" s="228">
        <v>30.45</v>
      </c>
      <c r="H1118" s="158">
        <v>51</v>
      </c>
      <c r="I1118" s="181"/>
      <c r="J1118" s="184"/>
      <c r="K1118" s="184"/>
      <c r="M1118" s="228">
        <v>33.049999999999997</v>
      </c>
      <c r="N1118" s="161">
        <v>61</v>
      </c>
      <c r="O1118" s="181"/>
      <c r="P1118" s="229">
        <v>26.16</v>
      </c>
      <c r="Q1118" s="160">
        <v>25</v>
      </c>
      <c r="S1118" s="228">
        <v>29.35</v>
      </c>
      <c r="T1118" s="158">
        <v>34</v>
      </c>
      <c r="U1118" s="186"/>
      <c r="V1118" s="229">
        <v>28.06</v>
      </c>
      <c r="W1118" s="160">
        <v>39</v>
      </c>
    </row>
    <row r="1119" spans="1:23" ht="21">
      <c r="A1119" s="237">
        <v>30.01</v>
      </c>
      <c r="B1119" s="168">
        <v>4</v>
      </c>
      <c r="C1119" s="49"/>
      <c r="D1119" s="244"/>
      <c r="E1119" s="169"/>
      <c r="G1119" s="228">
        <v>30.46</v>
      </c>
      <c r="H1119" s="158">
        <v>51</v>
      </c>
      <c r="I1119" s="181"/>
      <c r="J1119" s="184"/>
      <c r="K1119" s="184"/>
      <c r="M1119" s="228">
        <v>33.06</v>
      </c>
      <c r="N1119" s="161">
        <v>61</v>
      </c>
      <c r="O1119" s="181"/>
      <c r="P1119" s="229">
        <v>26.17</v>
      </c>
      <c r="Q1119" s="160">
        <v>25</v>
      </c>
      <c r="S1119" s="228">
        <v>29.36</v>
      </c>
      <c r="T1119" s="158">
        <v>34</v>
      </c>
      <c r="U1119" s="186"/>
      <c r="V1119" s="229">
        <v>28.07</v>
      </c>
      <c r="W1119" s="160">
        <v>39</v>
      </c>
    </row>
    <row r="1120" spans="1:23" ht="21">
      <c r="A1120" s="237">
        <v>30.02</v>
      </c>
      <c r="B1120" s="168">
        <v>4</v>
      </c>
      <c r="C1120" s="49"/>
      <c r="D1120" s="244"/>
      <c r="E1120" s="169"/>
      <c r="G1120" s="228">
        <v>30.47</v>
      </c>
      <c r="H1120" s="158">
        <v>51</v>
      </c>
      <c r="I1120" s="181"/>
      <c r="J1120" s="184"/>
      <c r="K1120" s="184"/>
      <c r="M1120" s="228">
        <v>33.07</v>
      </c>
      <c r="N1120" s="161">
        <v>61</v>
      </c>
      <c r="O1120" s="181"/>
      <c r="P1120" s="229">
        <v>26.18</v>
      </c>
      <c r="Q1120" s="160">
        <v>25</v>
      </c>
      <c r="S1120" s="228">
        <v>29.37</v>
      </c>
      <c r="T1120" s="158">
        <v>33</v>
      </c>
      <c r="U1120" s="186"/>
      <c r="V1120" s="229">
        <v>28.08</v>
      </c>
      <c r="W1120" s="160">
        <v>39</v>
      </c>
    </row>
    <row r="1121" spans="1:23" ht="21">
      <c r="A1121" s="237">
        <v>30.03</v>
      </c>
      <c r="B1121" s="168">
        <v>4</v>
      </c>
      <c r="C1121" s="49"/>
      <c r="D1121" s="244"/>
      <c r="E1121" s="169"/>
      <c r="G1121" s="228">
        <v>30.48</v>
      </c>
      <c r="H1121" s="158">
        <v>51</v>
      </c>
      <c r="I1121" s="181"/>
      <c r="J1121" s="184"/>
      <c r="K1121" s="184"/>
      <c r="M1121" s="228">
        <v>33.08</v>
      </c>
      <c r="N1121" s="161">
        <v>61</v>
      </c>
      <c r="O1121" s="181"/>
      <c r="P1121" s="229">
        <v>26.19</v>
      </c>
      <c r="Q1121" s="160">
        <v>25</v>
      </c>
      <c r="S1121" s="228">
        <v>29.38</v>
      </c>
      <c r="T1121" s="158">
        <v>33</v>
      </c>
      <c r="U1121" s="186"/>
      <c r="V1121" s="229">
        <v>28.09</v>
      </c>
      <c r="W1121" s="160">
        <v>39</v>
      </c>
    </row>
    <row r="1122" spans="1:23" ht="21">
      <c r="A1122" s="237">
        <v>30.04</v>
      </c>
      <c r="B1122" s="168">
        <v>4</v>
      </c>
      <c r="C1122" s="49"/>
      <c r="D1122" s="244"/>
      <c r="E1122" s="169"/>
      <c r="G1122" s="228">
        <v>30.49</v>
      </c>
      <c r="H1122" s="158">
        <v>51</v>
      </c>
      <c r="I1122" s="181"/>
      <c r="J1122" s="184"/>
      <c r="K1122" s="184"/>
      <c r="M1122" s="228">
        <v>33.090000000000003</v>
      </c>
      <c r="N1122" s="161">
        <v>61</v>
      </c>
      <c r="O1122" s="181"/>
      <c r="P1122" s="229">
        <v>26.2</v>
      </c>
      <c r="Q1122" s="160">
        <v>25</v>
      </c>
      <c r="S1122" s="228">
        <v>29.39</v>
      </c>
      <c r="T1122" s="158">
        <v>33</v>
      </c>
      <c r="U1122" s="186"/>
      <c r="V1122" s="229">
        <v>28.1</v>
      </c>
      <c r="W1122" s="160">
        <v>39</v>
      </c>
    </row>
    <row r="1123" spans="1:23" ht="21">
      <c r="A1123" s="237">
        <v>30.05</v>
      </c>
      <c r="B1123" s="168">
        <v>3</v>
      </c>
      <c r="C1123" s="49"/>
      <c r="D1123" s="244"/>
      <c r="E1123" s="169"/>
      <c r="G1123" s="228">
        <v>30.5</v>
      </c>
      <c r="H1123" s="158">
        <v>51</v>
      </c>
      <c r="I1123" s="181"/>
      <c r="J1123" s="184"/>
      <c r="K1123" s="184"/>
      <c r="M1123" s="228">
        <v>33.1</v>
      </c>
      <c r="N1123" s="161">
        <v>61</v>
      </c>
      <c r="O1123" s="181"/>
      <c r="P1123" s="229">
        <v>26.21</v>
      </c>
      <c r="Q1123" s="160">
        <v>24</v>
      </c>
      <c r="S1123" s="228">
        <v>29.4</v>
      </c>
      <c r="T1123" s="158">
        <v>33</v>
      </c>
      <c r="U1123" s="186"/>
      <c r="V1123" s="229">
        <v>28.11</v>
      </c>
      <c r="W1123" s="160">
        <v>39</v>
      </c>
    </row>
    <row r="1124" spans="1:23" ht="21">
      <c r="A1124" s="237">
        <v>30.06</v>
      </c>
      <c r="B1124" s="168">
        <v>3</v>
      </c>
      <c r="C1124" s="49"/>
      <c r="D1124" s="244"/>
      <c r="E1124" s="169"/>
      <c r="G1124" s="228">
        <v>30.51</v>
      </c>
      <c r="H1124" s="158">
        <v>50</v>
      </c>
      <c r="I1124" s="181"/>
      <c r="J1124" s="184"/>
      <c r="K1124" s="184"/>
      <c r="M1124" s="228">
        <v>33.11</v>
      </c>
      <c r="N1124" s="161">
        <v>61</v>
      </c>
      <c r="O1124" s="181"/>
      <c r="P1124" s="229">
        <v>26.22</v>
      </c>
      <c r="Q1124" s="160">
        <v>24</v>
      </c>
      <c r="S1124" s="228">
        <v>29.41</v>
      </c>
      <c r="T1124" s="158">
        <v>33</v>
      </c>
      <c r="U1124" s="186"/>
      <c r="V1124" s="229">
        <v>28.12</v>
      </c>
      <c r="W1124" s="160">
        <v>39</v>
      </c>
    </row>
    <row r="1125" spans="1:23" ht="21">
      <c r="A1125" s="237">
        <v>30.07</v>
      </c>
      <c r="B1125" s="168">
        <v>3</v>
      </c>
      <c r="C1125" s="49"/>
      <c r="D1125" s="244"/>
      <c r="E1125" s="169"/>
      <c r="G1125" s="228">
        <v>30.52</v>
      </c>
      <c r="H1125" s="158">
        <v>50</v>
      </c>
      <c r="I1125" s="181"/>
      <c r="J1125" s="184"/>
      <c r="K1125" s="184"/>
      <c r="M1125" s="228">
        <v>33.119999999999997</v>
      </c>
      <c r="N1125" s="161">
        <v>61</v>
      </c>
      <c r="O1125" s="181"/>
      <c r="P1125" s="229">
        <v>26.23</v>
      </c>
      <c r="Q1125" s="160">
        <v>23</v>
      </c>
      <c r="S1125" s="228">
        <v>29.42</v>
      </c>
      <c r="T1125" s="158">
        <v>33</v>
      </c>
      <c r="U1125" s="186"/>
      <c r="V1125" s="229">
        <v>28.13</v>
      </c>
      <c r="W1125" s="160">
        <v>39</v>
      </c>
    </row>
    <row r="1126" spans="1:23" ht="21">
      <c r="A1126" s="237">
        <v>30.08</v>
      </c>
      <c r="B1126" s="168">
        <v>3</v>
      </c>
      <c r="C1126" s="49"/>
      <c r="D1126" s="244"/>
      <c r="E1126" s="169"/>
      <c r="G1126" s="228">
        <v>30.53</v>
      </c>
      <c r="H1126" s="158">
        <v>50</v>
      </c>
      <c r="I1126" s="181"/>
      <c r="J1126" s="184"/>
      <c r="K1126" s="184"/>
      <c r="M1126" s="228">
        <v>33.130000000000003</v>
      </c>
      <c r="N1126" s="161">
        <v>61</v>
      </c>
      <c r="O1126" s="181"/>
      <c r="P1126" s="229">
        <v>26.24</v>
      </c>
      <c r="Q1126" s="160">
        <v>23</v>
      </c>
      <c r="S1126" s="228">
        <v>29.43</v>
      </c>
      <c r="T1126" s="158">
        <v>33</v>
      </c>
      <c r="U1126" s="186"/>
      <c r="V1126" s="229">
        <v>28.14</v>
      </c>
      <c r="W1126" s="160">
        <v>39</v>
      </c>
    </row>
    <row r="1127" spans="1:23" ht="21">
      <c r="A1127" s="237">
        <v>30.09</v>
      </c>
      <c r="B1127" s="168">
        <v>2</v>
      </c>
      <c r="C1127" s="49"/>
      <c r="D1127" s="244"/>
      <c r="E1127" s="169"/>
      <c r="G1127" s="228">
        <v>30.54</v>
      </c>
      <c r="H1127" s="158">
        <v>50</v>
      </c>
      <c r="I1127" s="181"/>
      <c r="J1127" s="184"/>
      <c r="K1127" s="184"/>
      <c r="M1127" s="228">
        <v>33.14</v>
      </c>
      <c r="N1127" s="161">
        <v>61</v>
      </c>
      <c r="O1127" s="181"/>
      <c r="P1127" s="229">
        <v>26.25</v>
      </c>
      <c r="Q1127" s="160">
        <v>22</v>
      </c>
      <c r="S1127" s="228">
        <v>29.44</v>
      </c>
      <c r="T1127" s="158">
        <v>33</v>
      </c>
      <c r="U1127" s="186"/>
      <c r="V1127" s="229">
        <v>28.15</v>
      </c>
      <c r="W1127" s="160">
        <v>39</v>
      </c>
    </row>
    <row r="1128" spans="1:23" ht="21">
      <c r="A1128" s="237">
        <v>30.1</v>
      </c>
      <c r="B1128" s="168">
        <v>2</v>
      </c>
      <c r="C1128" s="49"/>
      <c r="D1128" s="244"/>
      <c r="E1128" s="169"/>
      <c r="G1128" s="228">
        <v>30.55</v>
      </c>
      <c r="H1128" s="158">
        <v>50</v>
      </c>
      <c r="I1128" s="181"/>
      <c r="J1128" s="184"/>
      <c r="K1128" s="184"/>
      <c r="M1128" s="228">
        <v>33.15</v>
      </c>
      <c r="N1128" s="161">
        <v>61</v>
      </c>
      <c r="O1128" s="181"/>
      <c r="P1128" s="229">
        <v>26.26</v>
      </c>
      <c r="Q1128" s="160">
        <v>22</v>
      </c>
      <c r="S1128" s="228">
        <v>29.45</v>
      </c>
      <c r="T1128" s="158">
        <v>32</v>
      </c>
      <c r="U1128" s="186"/>
      <c r="V1128" s="229">
        <v>28.16</v>
      </c>
      <c r="W1128" s="160">
        <v>38</v>
      </c>
    </row>
    <row r="1129" spans="1:23" ht="21">
      <c r="A1129" s="237">
        <v>30.11</v>
      </c>
      <c r="B1129" s="168">
        <v>2</v>
      </c>
      <c r="C1129" s="49"/>
      <c r="D1129" s="244"/>
      <c r="E1129" s="169"/>
      <c r="G1129" s="228">
        <v>30.56</v>
      </c>
      <c r="H1129" s="158">
        <v>50</v>
      </c>
      <c r="I1129" s="181"/>
      <c r="J1129" s="184"/>
      <c r="K1129" s="184"/>
      <c r="M1129" s="228">
        <v>33.159999999999997</v>
      </c>
      <c r="N1129" s="161">
        <v>61</v>
      </c>
      <c r="O1129" s="181"/>
      <c r="P1129" s="229">
        <v>26.27</v>
      </c>
      <c r="Q1129" s="160">
        <v>21</v>
      </c>
      <c r="S1129" s="228">
        <v>29.46</v>
      </c>
      <c r="T1129" s="158">
        <v>32</v>
      </c>
      <c r="U1129" s="186"/>
      <c r="V1129" s="229">
        <v>28.17</v>
      </c>
      <c r="W1129" s="160">
        <v>38</v>
      </c>
    </row>
    <row r="1130" spans="1:23" ht="21">
      <c r="A1130" s="237">
        <v>30.12</v>
      </c>
      <c r="B1130" s="168">
        <v>2</v>
      </c>
      <c r="C1130" s="49"/>
      <c r="D1130" s="244"/>
      <c r="E1130" s="169"/>
      <c r="G1130" s="228">
        <v>30.57</v>
      </c>
      <c r="H1130" s="158">
        <v>50</v>
      </c>
      <c r="I1130" s="181"/>
      <c r="J1130" s="184"/>
      <c r="K1130" s="184"/>
      <c r="M1130" s="228">
        <v>33.17</v>
      </c>
      <c r="N1130" s="161">
        <v>61</v>
      </c>
      <c r="O1130" s="181"/>
      <c r="P1130" s="229">
        <v>26.28</v>
      </c>
      <c r="Q1130" s="160">
        <v>21</v>
      </c>
      <c r="S1130" s="228">
        <v>29.47</v>
      </c>
      <c r="T1130" s="158">
        <v>32</v>
      </c>
      <c r="U1130" s="186"/>
      <c r="V1130" s="229">
        <v>28.18</v>
      </c>
      <c r="W1130" s="160">
        <v>38</v>
      </c>
    </row>
    <row r="1131" spans="1:23" ht="21">
      <c r="A1131" s="237">
        <v>30.13</v>
      </c>
      <c r="B1131" s="168">
        <v>1</v>
      </c>
      <c r="C1131" s="49"/>
      <c r="D1131" s="244"/>
      <c r="E1131" s="169"/>
      <c r="G1131" s="228">
        <v>30.58</v>
      </c>
      <c r="H1131" s="158">
        <v>50</v>
      </c>
      <c r="I1131" s="181"/>
      <c r="J1131" s="184"/>
      <c r="K1131" s="184"/>
      <c r="M1131" s="228">
        <v>33.18</v>
      </c>
      <c r="N1131" s="161">
        <v>61</v>
      </c>
      <c r="O1131" s="181"/>
      <c r="P1131" s="229">
        <v>26.29</v>
      </c>
      <c r="Q1131" s="160">
        <v>20</v>
      </c>
      <c r="S1131" s="228">
        <v>29.48</v>
      </c>
      <c r="T1131" s="158">
        <v>32</v>
      </c>
      <c r="U1131" s="186"/>
      <c r="V1131" s="229">
        <v>28.19</v>
      </c>
      <c r="W1131" s="160">
        <v>38</v>
      </c>
    </row>
    <row r="1132" spans="1:23" ht="21">
      <c r="A1132" s="237">
        <v>30.14</v>
      </c>
      <c r="B1132" s="168">
        <v>1</v>
      </c>
      <c r="C1132" s="49"/>
      <c r="D1132" s="244"/>
      <c r="E1132" s="169"/>
      <c r="G1132" s="228">
        <v>30.59</v>
      </c>
      <c r="H1132" s="158">
        <v>50</v>
      </c>
      <c r="I1132" s="181"/>
      <c r="J1132" s="184"/>
      <c r="K1132" s="184"/>
      <c r="M1132" s="228">
        <v>33.19</v>
      </c>
      <c r="N1132" s="161">
        <v>61</v>
      </c>
      <c r="O1132" s="181"/>
      <c r="P1132" s="229">
        <v>26.3</v>
      </c>
      <c r="Q1132" s="160">
        <v>20</v>
      </c>
      <c r="S1132" s="228">
        <v>29.49</v>
      </c>
      <c r="T1132" s="158">
        <v>32</v>
      </c>
      <c r="U1132" s="186"/>
      <c r="V1132" s="229">
        <v>28.2</v>
      </c>
      <c r="W1132" s="160">
        <v>38</v>
      </c>
    </row>
    <row r="1133" spans="1:23" ht="21">
      <c r="A1133" s="237">
        <v>30.15</v>
      </c>
      <c r="B1133" s="168">
        <v>1</v>
      </c>
      <c r="C1133" s="49"/>
      <c r="D1133" s="244"/>
      <c r="E1133" s="169"/>
      <c r="G1133" s="228">
        <v>31</v>
      </c>
      <c r="H1133" s="158">
        <v>50</v>
      </c>
      <c r="I1133" s="181"/>
      <c r="J1133" s="184"/>
      <c r="K1133" s="184"/>
      <c r="M1133" s="228">
        <v>33.200000000000003</v>
      </c>
      <c r="N1133" s="161">
        <v>61</v>
      </c>
      <c r="O1133" s="181"/>
      <c r="P1133" s="229">
        <v>26.31</v>
      </c>
      <c r="Q1133" s="160">
        <v>19</v>
      </c>
      <c r="S1133" s="228">
        <v>29.5</v>
      </c>
      <c r="T1133" s="158">
        <v>32</v>
      </c>
      <c r="U1133" s="186"/>
      <c r="V1133" s="229">
        <v>28.21</v>
      </c>
      <c r="W1133" s="160">
        <v>38</v>
      </c>
    </row>
    <row r="1134" spans="1:23" ht="21">
      <c r="A1134" s="245">
        <v>30.16</v>
      </c>
      <c r="B1134" s="246">
        <v>1</v>
      </c>
      <c r="C1134" s="49"/>
      <c r="D1134" s="244"/>
      <c r="E1134" s="169"/>
      <c r="G1134" s="228">
        <v>31.01</v>
      </c>
      <c r="H1134" s="158">
        <v>50</v>
      </c>
      <c r="I1134" s="181"/>
      <c r="J1134" s="184"/>
      <c r="K1134" s="184"/>
      <c r="M1134" s="228">
        <v>33.21</v>
      </c>
      <c r="N1134" s="161">
        <v>60</v>
      </c>
      <c r="O1134" s="181"/>
      <c r="P1134" s="229">
        <v>26.32</v>
      </c>
      <c r="Q1134" s="160">
        <v>19</v>
      </c>
      <c r="S1134" s="228">
        <v>29.51</v>
      </c>
      <c r="T1134" s="158">
        <v>32</v>
      </c>
      <c r="U1134" s="186"/>
      <c r="V1134" s="229">
        <v>28.22</v>
      </c>
      <c r="W1134" s="160">
        <v>38</v>
      </c>
    </row>
    <row r="1135" spans="1:23" ht="21">
      <c r="A1135" s="237">
        <v>30.17</v>
      </c>
      <c r="B1135" s="168">
        <v>1</v>
      </c>
      <c r="C1135" s="49"/>
      <c r="D1135" s="244"/>
      <c r="E1135" s="169"/>
      <c r="G1135" s="228">
        <v>31.02</v>
      </c>
      <c r="H1135" s="158">
        <v>50</v>
      </c>
      <c r="I1135" s="181"/>
      <c r="J1135" s="184"/>
      <c r="K1135" s="184"/>
      <c r="M1135" s="228">
        <v>33.22</v>
      </c>
      <c r="N1135" s="161">
        <v>60</v>
      </c>
      <c r="O1135" s="181"/>
      <c r="P1135" s="229">
        <v>26.33</v>
      </c>
      <c r="Q1135" s="160">
        <v>19</v>
      </c>
      <c r="S1135" s="228">
        <v>29.52</v>
      </c>
      <c r="T1135" s="158">
        <v>32</v>
      </c>
      <c r="U1135" s="186"/>
      <c r="V1135" s="229">
        <v>28.23</v>
      </c>
      <c r="W1135" s="160">
        <v>38</v>
      </c>
    </row>
    <row r="1136" spans="1:23" ht="21">
      <c r="A1136" s="237">
        <v>30.18</v>
      </c>
      <c r="B1136" s="168">
        <v>1</v>
      </c>
      <c r="C1136" s="49"/>
      <c r="D1136" s="244"/>
      <c r="E1136" s="169"/>
      <c r="G1136" s="228">
        <v>31.03</v>
      </c>
      <c r="H1136" s="158">
        <v>50</v>
      </c>
      <c r="I1136" s="181"/>
      <c r="J1136" s="184"/>
      <c r="K1136" s="184"/>
      <c r="M1136" s="228">
        <v>33.229999999999997</v>
      </c>
      <c r="N1136" s="161">
        <v>60</v>
      </c>
      <c r="O1136" s="181"/>
      <c r="P1136" s="229">
        <v>26.34</v>
      </c>
      <c r="Q1136" s="160">
        <v>18</v>
      </c>
      <c r="S1136" s="228">
        <v>29.53</v>
      </c>
      <c r="T1136" s="158">
        <v>32</v>
      </c>
      <c r="U1136" s="186"/>
      <c r="V1136" s="229">
        <v>28.24</v>
      </c>
      <c r="W1136" s="160">
        <v>38</v>
      </c>
    </row>
    <row r="1137" spans="1:23" ht="21">
      <c r="A1137" s="237">
        <v>30.19</v>
      </c>
      <c r="B1137" s="168">
        <v>1</v>
      </c>
      <c r="C1137" s="49"/>
      <c r="D1137" s="244"/>
      <c r="E1137" s="169"/>
      <c r="G1137" s="228">
        <v>31.04</v>
      </c>
      <c r="H1137" s="158">
        <v>50</v>
      </c>
      <c r="I1137" s="181"/>
      <c r="J1137" s="184"/>
      <c r="K1137" s="184"/>
      <c r="M1137" s="228">
        <v>33.24</v>
      </c>
      <c r="N1137" s="161">
        <v>60</v>
      </c>
      <c r="O1137" s="181"/>
      <c r="P1137" s="229">
        <v>26.35</v>
      </c>
      <c r="Q1137" s="160">
        <v>18</v>
      </c>
      <c r="S1137" s="228">
        <v>29.54</v>
      </c>
      <c r="T1137" s="158">
        <v>31</v>
      </c>
      <c r="U1137" s="186"/>
      <c r="V1137" s="229">
        <v>28.25</v>
      </c>
      <c r="W1137" s="160">
        <v>38</v>
      </c>
    </row>
    <row r="1138" spans="1:23" ht="21">
      <c r="A1138" s="237">
        <v>30.2</v>
      </c>
      <c r="B1138" s="168">
        <v>1</v>
      </c>
      <c r="C1138" s="49"/>
      <c r="D1138" s="244"/>
      <c r="E1138" s="169"/>
      <c r="G1138" s="228">
        <v>31.05</v>
      </c>
      <c r="H1138" s="158">
        <v>50</v>
      </c>
      <c r="I1138" s="181"/>
      <c r="J1138" s="184"/>
      <c r="K1138" s="184"/>
      <c r="M1138" s="228">
        <v>33.25</v>
      </c>
      <c r="N1138" s="161">
        <v>60</v>
      </c>
      <c r="O1138" s="181"/>
      <c r="P1138" s="229">
        <v>26.36</v>
      </c>
      <c r="Q1138" s="160">
        <v>18</v>
      </c>
      <c r="S1138" s="228">
        <v>29.55</v>
      </c>
      <c r="T1138" s="158">
        <v>31</v>
      </c>
      <c r="U1138" s="186"/>
      <c r="V1138" s="229">
        <v>28.26</v>
      </c>
      <c r="W1138" s="160">
        <v>38</v>
      </c>
    </row>
    <row r="1139" spans="1:23" ht="21">
      <c r="A1139" s="237">
        <v>30.21</v>
      </c>
      <c r="B1139" s="168">
        <v>1</v>
      </c>
      <c r="C1139" s="49"/>
      <c r="D1139" s="244"/>
      <c r="E1139" s="169"/>
      <c r="G1139" s="228">
        <v>31.06</v>
      </c>
      <c r="H1139" s="158">
        <v>50</v>
      </c>
      <c r="I1139" s="181"/>
      <c r="J1139" s="184"/>
      <c r="K1139" s="184"/>
      <c r="M1139" s="228">
        <v>33.26</v>
      </c>
      <c r="N1139" s="161">
        <v>60</v>
      </c>
      <c r="O1139" s="181"/>
      <c r="P1139" s="229">
        <v>26.37</v>
      </c>
      <c r="Q1139" s="160">
        <v>17</v>
      </c>
      <c r="S1139" s="228">
        <v>29.56</v>
      </c>
      <c r="T1139" s="158">
        <v>31</v>
      </c>
      <c r="U1139" s="186"/>
      <c r="V1139" s="229">
        <v>28.27</v>
      </c>
      <c r="W1139" s="160">
        <v>38</v>
      </c>
    </row>
    <row r="1140" spans="1:23" ht="21">
      <c r="A1140" s="237">
        <v>30.22</v>
      </c>
      <c r="B1140" s="168">
        <v>1</v>
      </c>
      <c r="C1140" s="49"/>
      <c r="D1140" s="244"/>
      <c r="E1140" s="169"/>
      <c r="G1140" s="228">
        <v>31.07</v>
      </c>
      <c r="H1140" s="158">
        <v>50</v>
      </c>
      <c r="I1140" s="181"/>
      <c r="J1140" s="184"/>
      <c r="K1140" s="184"/>
      <c r="M1140" s="228">
        <v>33.270000000000003</v>
      </c>
      <c r="N1140" s="161">
        <v>60</v>
      </c>
      <c r="O1140" s="181"/>
      <c r="P1140" s="229">
        <v>26.38</v>
      </c>
      <c r="Q1140" s="160">
        <v>17</v>
      </c>
      <c r="S1140" s="228">
        <v>29.57</v>
      </c>
      <c r="T1140" s="158">
        <v>31</v>
      </c>
      <c r="U1140" s="186"/>
      <c r="V1140" s="229">
        <v>28.28</v>
      </c>
      <c r="W1140" s="160">
        <v>38</v>
      </c>
    </row>
    <row r="1141" spans="1:23" ht="21">
      <c r="A1141" s="237">
        <v>30.23</v>
      </c>
      <c r="B1141" s="168">
        <v>1</v>
      </c>
      <c r="C1141" s="49"/>
      <c r="D1141" s="244"/>
      <c r="E1141" s="169"/>
      <c r="G1141" s="228">
        <v>31.08</v>
      </c>
      <c r="H1141" s="158">
        <v>50</v>
      </c>
      <c r="I1141" s="181"/>
      <c r="J1141" s="184"/>
      <c r="K1141" s="184"/>
      <c r="M1141" s="228">
        <v>33.28</v>
      </c>
      <c r="N1141" s="161">
        <v>60</v>
      </c>
      <c r="O1141" s="181"/>
      <c r="P1141" s="229">
        <v>26.39</v>
      </c>
      <c r="Q1141" s="160">
        <v>17</v>
      </c>
      <c r="S1141" s="228">
        <v>29.58</v>
      </c>
      <c r="T1141" s="158">
        <v>31</v>
      </c>
      <c r="U1141" s="186"/>
      <c r="V1141" s="229">
        <v>28.29</v>
      </c>
      <c r="W1141" s="160">
        <v>38</v>
      </c>
    </row>
    <row r="1142" spans="1:23" ht="21">
      <c r="A1142" s="237">
        <v>30.24</v>
      </c>
      <c r="B1142" s="168">
        <v>1</v>
      </c>
      <c r="C1142" s="49"/>
      <c r="D1142" s="244"/>
      <c r="E1142" s="169"/>
      <c r="G1142" s="228">
        <v>31.09</v>
      </c>
      <c r="H1142" s="158">
        <v>50</v>
      </c>
      <c r="I1142" s="181"/>
      <c r="J1142" s="184"/>
      <c r="K1142" s="184"/>
      <c r="M1142" s="228">
        <v>33.29</v>
      </c>
      <c r="N1142" s="161">
        <v>60</v>
      </c>
      <c r="O1142" s="181"/>
      <c r="P1142" s="229">
        <v>26.4</v>
      </c>
      <c r="Q1142" s="160">
        <v>16</v>
      </c>
      <c r="S1142" s="228">
        <v>29.59</v>
      </c>
      <c r="T1142" s="158">
        <v>31</v>
      </c>
      <c r="U1142" s="186"/>
      <c r="V1142" s="229">
        <v>28.3</v>
      </c>
      <c r="W1142" s="160">
        <v>38</v>
      </c>
    </row>
    <row r="1143" spans="1:23" ht="21">
      <c r="A1143" s="237">
        <v>30.25</v>
      </c>
      <c r="B1143" s="168">
        <v>1</v>
      </c>
      <c r="C1143" s="49"/>
      <c r="D1143" s="244"/>
      <c r="E1143" s="169"/>
      <c r="G1143" s="228">
        <v>31.1</v>
      </c>
      <c r="H1143" s="158">
        <v>50</v>
      </c>
      <c r="I1143" s="181"/>
      <c r="J1143" s="184"/>
      <c r="K1143" s="184"/>
      <c r="M1143" s="228">
        <v>33.299999999999997</v>
      </c>
      <c r="N1143" s="161">
        <v>60</v>
      </c>
      <c r="O1143" s="181"/>
      <c r="P1143" s="229">
        <v>26.41</v>
      </c>
      <c r="Q1143" s="160">
        <v>16</v>
      </c>
      <c r="S1143" s="228">
        <v>30</v>
      </c>
      <c r="T1143" s="158">
        <v>31</v>
      </c>
      <c r="U1143" s="186"/>
      <c r="V1143" s="229">
        <v>28.31</v>
      </c>
      <c r="W1143" s="160">
        <v>37</v>
      </c>
    </row>
    <row r="1144" spans="1:23" ht="21">
      <c r="A1144" s="247">
        <v>0</v>
      </c>
      <c r="B1144" s="248">
        <v>0</v>
      </c>
      <c r="C1144" s="49"/>
      <c r="D1144" s="244"/>
      <c r="E1144" s="169"/>
      <c r="G1144" s="228">
        <v>31.11</v>
      </c>
      <c r="H1144" s="161">
        <v>49</v>
      </c>
      <c r="I1144" s="181"/>
      <c r="J1144" s="184"/>
      <c r="K1144" s="184"/>
      <c r="M1144" s="228">
        <v>33.31</v>
      </c>
      <c r="N1144" s="161">
        <v>60</v>
      </c>
      <c r="O1144" s="181"/>
      <c r="P1144" s="229">
        <v>26.42</v>
      </c>
      <c r="Q1144" s="160">
        <v>16</v>
      </c>
      <c r="S1144" s="228">
        <v>30.01</v>
      </c>
      <c r="T1144" s="158">
        <v>31</v>
      </c>
      <c r="U1144" s="181"/>
      <c r="V1144" s="229">
        <v>28.32</v>
      </c>
      <c r="W1144" s="160">
        <v>37</v>
      </c>
    </row>
    <row r="1145" spans="1:23" ht="21">
      <c r="A1145" s="105"/>
      <c r="B1145" s="104"/>
      <c r="C1145" s="99"/>
      <c r="D1145" s="32"/>
      <c r="G1145" s="228">
        <v>31.12</v>
      </c>
      <c r="H1145" s="161">
        <v>49</v>
      </c>
      <c r="I1145" s="159"/>
      <c r="J1145" s="163"/>
      <c r="K1145" s="163"/>
      <c r="M1145" s="228">
        <v>33.32</v>
      </c>
      <c r="N1145" s="161">
        <v>60</v>
      </c>
      <c r="O1145" s="159"/>
      <c r="P1145" s="229">
        <v>26.43</v>
      </c>
      <c r="Q1145" s="160">
        <v>15</v>
      </c>
      <c r="S1145" s="228">
        <v>30.02</v>
      </c>
      <c r="T1145" s="158">
        <v>31</v>
      </c>
      <c r="U1145" s="181"/>
      <c r="V1145" s="229">
        <v>28.33</v>
      </c>
      <c r="W1145" s="160">
        <v>37</v>
      </c>
    </row>
    <row r="1146" spans="1:23" ht="21">
      <c r="A1146" s="105"/>
      <c r="B1146" s="104"/>
      <c r="C1146" s="99"/>
      <c r="D1146" s="32"/>
      <c r="G1146" s="228">
        <v>31.13</v>
      </c>
      <c r="H1146" s="161">
        <v>49</v>
      </c>
      <c r="I1146" s="159"/>
      <c r="J1146" s="163"/>
      <c r="K1146" s="163"/>
      <c r="M1146" s="228">
        <v>33.33</v>
      </c>
      <c r="N1146" s="161">
        <v>60</v>
      </c>
      <c r="O1146" s="159"/>
      <c r="P1146" s="229">
        <v>26.44</v>
      </c>
      <c r="Q1146" s="160">
        <v>15</v>
      </c>
      <c r="S1146" s="228">
        <v>30.03</v>
      </c>
      <c r="T1146" s="158">
        <v>30</v>
      </c>
      <c r="U1146" s="181"/>
      <c r="V1146" s="229">
        <v>28.34</v>
      </c>
      <c r="W1146" s="160">
        <v>37</v>
      </c>
    </row>
    <row r="1147" spans="1:23" ht="21">
      <c r="A1147" s="105"/>
      <c r="B1147" s="104"/>
      <c r="C1147" s="99"/>
      <c r="D1147" s="32"/>
      <c r="G1147" s="228">
        <v>31.14</v>
      </c>
      <c r="H1147" s="161">
        <v>49</v>
      </c>
      <c r="I1147" s="159"/>
      <c r="J1147" s="163"/>
      <c r="K1147" s="163"/>
      <c r="M1147" s="228">
        <v>33.340000000000003</v>
      </c>
      <c r="N1147" s="161">
        <v>60</v>
      </c>
      <c r="O1147" s="159"/>
      <c r="P1147" s="229">
        <v>26.45</v>
      </c>
      <c r="Q1147" s="160">
        <v>15</v>
      </c>
      <c r="S1147" s="228">
        <v>30.04</v>
      </c>
      <c r="T1147" s="158">
        <v>30</v>
      </c>
      <c r="U1147" s="181"/>
      <c r="V1147" s="229">
        <v>28.35</v>
      </c>
      <c r="W1147" s="160">
        <v>37</v>
      </c>
    </row>
    <row r="1148" spans="1:23" ht="21">
      <c r="A1148" s="105"/>
      <c r="B1148" s="104"/>
      <c r="C1148" s="99"/>
      <c r="D1148" s="32"/>
      <c r="G1148" s="228">
        <v>31.15</v>
      </c>
      <c r="H1148" s="161">
        <v>49</v>
      </c>
      <c r="I1148" s="159"/>
      <c r="J1148" s="163"/>
      <c r="K1148" s="163"/>
      <c r="M1148" s="228">
        <v>33.35</v>
      </c>
      <c r="N1148" s="161">
        <v>60</v>
      </c>
      <c r="O1148" s="159"/>
      <c r="P1148" s="229">
        <v>26.46</v>
      </c>
      <c r="Q1148" s="160">
        <v>14</v>
      </c>
      <c r="S1148" s="228">
        <v>30.05</v>
      </c>
      <c r="T1148" s="158">
        <v>30</v>
      </c>
      <c r="U1148" s="181"/>
      <c r="V1148" s="229">
        <v>28.36</v>
      </c>
      <c r="W1148" s="160">
        <v>37</v>
      </c>
    </row>
    <row r="1149" spans="1:23" ht="21">
      <c r="A1149" s="105"/>
      <c r="B1149" s="104"/>
      <c r="C1149" s="99"/>
      <c r="D1149" s="32"/>
      <c r="G1149" s="228">
        <v>31.16</v>
      </c>
      <c r="H1149" s="161">
        <v>49</v>
      </c>
      <c r="I1149" s="159"/>
      <c r="J1149" s="163"/>
      <c r="K1149" s="163"/>
      <c r="M1149" s="228">
        <v>33.36</v>
      </c>
      <c r="N1149" s="161">
        <v>60</v>
      </c>
      <c r="O1149" s="159"/>
      <c r="P1149" s="229">
        <v>26.47</v>
      </c>
      <c r="Q1149" s="160">
        <v>14</v>
      </c>
      <c r="S1149" s="228">
        <v>30.06</v>
      </c>
      <c r="T1149" s="158">
        <v>30</v>
      </c>
      <c r="U1149" s="181"/>
      <c r="V1149" s="229">
        <v>28.37</v>
      </c>
      <c r="W1149" s="160">
        <v>37</v>
      </c>
    </row>
    <row r="1150" spans="1:23" ht="21">
      <c r="A1150" s="105"/>
      <c r="B1150" s="104"/>
      <c r="C1150" s="99"/>
      <c r="D1150" s="32"/>
      <c r="G1150" s="228">
        <v>31.17</v>
      </c>
      <c r="H1150" s="161">
        <v>49</v>
      </c>
      <c r="I1150" s="159"/>
      <c r="J1150" s="163"/>
      <c r="K1150" s="163"/>
      <c r="M1150" s="228">
        <v>33.369999999999997</v>
      </c>
      <c r="N1150" s="161">
        <v>60</v>
      </c>
      <c r="O1150" s="159"/>
      <c r="P1150" s="229">
        <v>26.48</v>
      </c>
      <c r="Q1150" s="160">
        <v>14</v>
      </c>
      <c r="S1150" s="228">
        <v>30.07</v>
      </c>
      <c r="T1150" s="158">
        <v>30</v>
      </c>
      <c r="U1150" s="181"/>
      <c r="V1150" s="229">
        <v>28.38</v>
      </c>
      <c r="W1150" s="160">
        <v>37</v>
      </c>
    </row>
    <row r="1151" spans="1:23" ht="21">
      <c r="A1151" s="105"/>
      <c r="B1151" s="104"/>
      <c r="C1151" s="99"/>
      <c r="D1151" s="32"/>
      <c r="G1151" s="228">
        <v>31.18</v>
      </c>
      <c r="H1151" s="161">
        <v>49</v>
      </c>
      <c r="I1151" s="159"/>
      <c r="J1151" s="163"/>
      <c r="K1151" s="163"/>
      <c r="M1151" s="228">
        <v>33.380000000000003</v>
      </c>
      <c r="N1151" s="161">
        <v>60</v>
      </c>
      <c r="O1151" s="159"/>
      <c r="P1151" s="229">
        <v>26.49</v>
      </c>
      <c r="Q1151" s="160">
        <v>13</v>
      </c>
      <c r="S1151" s="228">
        <v>30.08</v>
      </c>
      <c r="T1151" s="158">
        <v>30</v>
      </c>
      <c r="U1151" s="181"/>
      <c r="V1151" s="229">
        <v>28.39</v>
      </c>
      <c r="W1151" s="160">
        <v>37</v>
      </c>
    </row>
    <row r="1152" spans="1:23" ht="21">
      <c r="A1152" s="105"/>
      <c r="B1152" s="104"/>
      <c r="C1152" s="99"/>
      <c r="D1152" s="32"/>
      <c r="G1152" s="228">
        <v>31.19</v>
      </c>
      <c r="H1152" s="161">
        <v>49</v>
      </c>
      <c r="I1152" s="159"/>
      <c r="J1152" s="163"/>
      <c r="K1152" s="163"/>
      <c r="M1152" s="228">
        <v>33.39</v>
      </c>
      <c r="N1152" s="161">
        <v>60</v>
      </c>
      <c r="O1152" s="159"/>
      <c r="P1152" s="229">
        <v>26.5</v>
      </c>
      <c r="Q1152" s="160">
        <v>13</v>
      </c>
      <c r="S1152" s="228">
        <v>30.09</v>
      </c>
      <c r="T1152" s="158">
        <v>30</v>
      </c>
      <c r="U1152" s="181"/>
      <c r="V1152" s="229">
        <v>28.4</v>
      </c>
      <c r="W1152" s="160">
        <v>37</v>
      </c>
    </row>
    <row r="1153" spans="1:23" ht="21">
      <c r="A1153" s="105"/>
      <c r="B1153" s="104"/>
      <c r="C1153" s="99"/>
      <c r="D1153" s="32"/>
      <c r="G1153" s="228">
        <v>31.2</v>
      </c>
      <c r="H1153" s="161">
        <v>49</v>
      </c>
      <c r="I1153" s="159"/>
      <c r="J1153" s="163"/>
      <c r="K1153" s="163"/>
      <c r="M1153" s="228">
        <v>33.4</v>
      </c>
      <c r="N1153" s="161">
        <v>60</v>
      </c>
      <c r="O1153" s="159"/>
      <c r="P1153" s="229">
        <v>26.51</v>
      </c>
      <c r="Q1153" s="160">
        <v>13</v>
      </c>
      <c r="S1153" s="228">
        <v>30.1</v>
      </c>
      <c r="T1153" s="158">
        <v>30</v>
      </c>
      <c r="U1153" s="181"/>
      <c r="V1153" s="229">
        <v>28.41</v>
      </c>
      <c r="W1153" s="160">
        <v>37</v>
      </c>
    </row>
    <row r="1154" spans="1:23" ht="21">
      <c r="A1154" s="105"/>
      <c r="B1154" s="104"/>
      <c r="C1154" s="99"/>
      <c r="D1154" s="32"/>
      <c r="G1154" s="228">
        <v>31.21</v>
      </c>
      <c r="H1154" s="161">
        <v>49</v>
      </c>
      <c r="I1154" s="159"/>
      <c r="J1154" s="163"/>
      <c r="K1154" s="163"/>
      <c r="M1154" s="228">
        <v>33.409999999999997</v>
      </c>
      <c r="N1154" s="161">
        <v>60</v>
      </c>
      <c r="O1154" s="159"/>
      <c r="P1154" s="229">
        <v>26.52</v>
      </c>
      <c r="Q1154" s="160">
        <v>12</v>
      </c>
      <c r="S1154" s="228">
        <v>30.11</v>
      </c>
      <c r="T1154" s="158">
        <v>30</v>
      </c>
      <c r="U1154" s="181"/>
      <c r="V1154" s="229">
        <v>28.42</v>
      </c>
      <c r="W1154" s="160">
        <v>37</v>
      </c>
    </row>
    <row r="1155" spans="1:23" ht="21">
      <c r="A1155" s="105"/>
      <c r="B1155" s="104"/>
      <c r="C1155" s="99"/>
      <c r="D1155" s="32"/>
      <c r="G1155" s="228">
        <v>31.22</v>
      </c>
      <c r="H1155" s="161">
        <v>49</v>
      </c>
      <c r="I1155" s="159"/>
      <c r="J1155" s="163"/>
      <c r="K1155" s="163"/>
      <c r="M1155" s="228">
        <v>33.42</v>
      </c>
      <c r="N1155" s="161">
        <v>60</v>
      </c>
      <c r="O1155" s="159"/>
      <c r="P1155" s="229">
        <v>26.53</v>
      </c>
      <c r="Q1155" s="160">
        <v>12</v>
      </c>
      <c r="S1155" s="228">
        <v>30.12</v>
      </c>
      <c r="T1155" s="158">
        <v>29</v>
      </c>
      <c r="U1155" s="181"/>
      <c r="V1155" s="229">
        <v>28.43</v>
      </c>
      <c r="W1155" s="160">
        <v>37</v>
      </c>
    </row>
    <row r="1156" spans="1:23" ht="21">
      <c r="A1156" s="105"/>
      <c r="B1156" s="104"/>
      <c r="C1156" s="99"/>
      <c r="D1156" s="32"/>
      <c r="G1156" s="228">
        <v>31.23</v>
      </c>
      <c r="H1156" s="161">
        <v>49</v>
      </c>
      <c r="I1156" s="159"/>
      <c r="J1156" s="163"/>
      <c r="K1156" s="163"/>
      <c r="M1156" s="228">
        <v>33.43</v>
      </c>
      <c r="N1156" s="161">
        <v>60</v>
      </c>
      <c r="O1156" s="159"/>
      <c r="P1156" s="229">
        <v>26.54</v>
      </c>
      <c r="Q1156" s="160">
        <v>12</v>
      </c>
      <c r="S1156" s="228">
        <v>30.13</v>
      </c>
      <c r="T1156" s="158">
        <v>29</v>
      </c>
      <c r="U1156" s="181"/>
      <c r="V1156" s="229">
        <v>28.44</v>
      </c>
      <c r="W1156" s="160">
        <v>37</v>
      </c>
    </row>
    <row r="1157" spans="1:23" ht="21">
      <c r="A1157" s="105"/>
      <c r="B1157" s="104"/>
      <c r="C1157" s="99"/>
      <c r="D1157" s="32"/>
      <c r="G1157" s="228">
        <v>31.24</v>
      </c>
      <c r="H1157" s="161">
        <v>49</v>
      </c>
      <c r="I1157" s="159"/>
      <c r="J1157" s="163"/>
      <c r="K1157" s="163"/>
      <c r="M1157" s="228">
        <v>33.44</v>
      </c>
      <c r="N1157" s="161">
        <v>60</v>
      </c>
      <c r="O1157" s="159"/>
      <c r="P1157" s="229">
        <v>26.55</v>
      </c>
      <c r="Q1157" s="160">
        <v>11</v>
      </c>
      <c r="S1157" s="228">
        <v>30.14</v>
      </c>
      <c r="T1157" s="158">
        <v>29</v>
      </c>
      <c r="U1157" s="181"/>
      <c r="V1157" s="229">
        <v>28.45</v>
      </c>
      <c r="W1157" s="160">
        <v>37</v>
      </c>
    </row>
    <row r="1158" spans="1:23" ht="21">
      <c r="A1158" s="105"/>
      <c r="B1158" s="104"/>
      <c r="C1158" s="99"/>
      <c r="D1158" s="32"/>
      <c r="G1158" s="228">
        <v>31.25</v>
      </c>
      <c r="H1158" s="161">
        <v>49</v>
      </c>
      <c r="I1158" s="159"/>
      <c r="J1158" s="163"/>
      <c r="K1158" s="163"/>
      <c r="M1158" s="228">
        <v>33.450000000000003</v>
      </c>
      <c r="N1158" s="161">
        <v>60</v>
      </c>
      <c r="O1158" s="159"/>
      <c r="P1158" s="229">
        <v>26.56</v>
      </c>
      <c r="Q1158" s="160">
        <v>11</v>
      </c>
      <c r="S1158" s="228">
        <v>30.15</v>
      </c>
      <c r="T1158" s="158">
        <v>29</v>
      </c>
      <c r="U1158" s="181"/>
      <c r="V1158" s="229">
        <v>28.46</v>
      </c>
      <c r="W1158" s="160">
        <v>36</v>
      </c>
    </row>
    <row r="1159" spans="1:23" ht="21">
      <c r="A1159" s="105"/>
      <c r="B1159" s="104"/>
      <c r="C1159" s="99"/>
      <c r="D1159" s="32"/>
      <c r="G1159" s="228">
        <v>31.26</v>
      </c>
      <c r="H1159" s="161">
        <v>49</v>
      </c>
      <c r="I1159" s="159"/>
      <c r="J1159" s="163"/>
      <c r="K1159" s="163"/>
      <c r="M1159" s="228">
        <v>33.46</v>
      </c>
      <c r="N1159" s="161">
        <v>60</v>
      </c>
      <c r="O1159" s="159"/>
      <c r="P1159" s="229">
        <v>26.57</v>
      </c>
      <c r="Q1159" s="160">
        <v>11</v>
      </c>
      <c r="S1159" s="228">
        <v>30.16</v>
      </c>
      <c r="T1159" s="158">
        <v>29</v>
      </c>
      <c r="U1159" s="181"/>
      <c r="V1159" s="229">
        <v>28.47</v>
      </c>
      <c r="W1159" s="160">
        <v>36</v>
      </c>
    </row>
    <row r="1160" spans="1:23" ht="21">
      <c r="A1160" s="105"/>
      <c r="B1160" s="104"/>
      <c r="C1160" s="99"/>
      <c r="D1160" s="32"/>
      <c r="G1160" s="228">
        <v>31.27</v>
      </c>
      <c r="H1160" s="161">
        <v>49</v>
      </c>
      <c r="I1160" s="159"/>
      <c r="J1160" s="163"/>
      <c r="K1160" s="163"/>
      <c r="M1160" s="228">
        <v>33.47</v>
      </c>
      <c r="N1160" s="161">
        <v>60</v>
      </c>
      <c r="O1160" s="159"/>
      <c r="P1160" s="229">
        <v>26.58</v>
      </c>
      <c r="Q1160" s="160">
        <v>10</v>
      </c>
      <c r="S1160" s="228">
        <v>30.17</v>
      </c>
      <c r="T1160" s="158">
        <v>29</v>
      </c>
      <c r="U1160" s="181"/>
      <c r="V1160" s="229">
        <v>28.48</v>
      </c>
      <c r="W1160" s="160">
        <v>36</v>
      </c>
    </row>
    <row r="1161" spans="1:23" ht="21">
      <c r="A1161" s="105"/>
      <c r="B1161" s="104"/>
      <c r="C1161" s="99"/>
      <c r="D1161" s="32"/>
      <c r="G1161" s="228">
        <v>31.28</v>
      </c>
      <c r="H1161" s="161">
        <v>49</v>
      </c>
      <c r="I1161" s="159"/>
      <c r="J1161" s="163"/>
      <c r="K1161" s="163"/>
      <c r="M1161" s="228">
        <v>33.479999999999997</v>
      </c>
      <c r="N1161" s="161">
        <v>60</v>
      </c>
      <c r="O1161" s="159"/>
      <c r="P1161" s="229">
        <v>26.59</v>
      </c>
      <c r="Q1161" s="160">
        <v>10</v>
      </c>
      <c r="S1161" s="228">
        <v>30.18</v>
      </c>
      <c r="T1161" s="158">
        <v>29</v>
      </c>
      <c r="U1161" s="181"/>
      <c r="V1161" s="229">
        <v>28.49</v>
      </c>
      <c r="W1161" s="160">
        <v>36</v>
      </c>
    </row>
    <row r="1162" spans="1:23" ht="21">
      <c r="A1162" s="105"/>
      <c r="B1162" s="104"/>
      <c r="C1162" s="99"/>
      <c r="D1162" s="32"/>
      <c r="G1162" s="228">
        <v>31.29</v>
      </c>
      <c r="H1162" s="161">
        <v>49</v>
      </c>
      <c r="I1162" s="159"/>
      <c r="J1162" s="163"/>
      <c r="K1162" s="163"/>
      <c r="M1162" s="228">
        <v>33.49</v>
      </c>
      <c r="N1162" s="161">
        <v>60</v>
      </c>
      <c r="O1162" s="159"/>
      <c r="P1162" s="229">
        <v>27</v>
      </c>
      <c r="Q1162" s="160">
        <v>10</v>
      </c>
      <c r="S1162" s="228">
        <v>30.19</v>
      </c>
      <c r="T1162" s="158">
        <v>29</v>
      </c>
      <c r="U1162" s="181"/>
      <c r="V1162" s="229">
        <v>28.5</v>
      </c>
      <c r="W1162" s="160">
        <v>36</v>
      </c>
    </row>
    <row r="1163" spans="1:23" ht="21">
      <c r="A1163" s="105"/>
      <c r="B1163" s="104"/>
      <c r="C1163" s="99"/>
      <c r="D1163" s="32"/>
      <c r="G1163" s="228">
        <v>31.3</v>
      </c>
      <c r="H1163" s="161">
        <v>49</v>
      </c>
      <c r="I1163" s="159"/>
      <c r="J1163" s="163"/>
      <c r="K1163" s="163"/>
      <c r="M1163" s="228">
        <v>33.5</v>
      </c>
      <c r="N1163" s="161">
        <v>60</v>
      </c>
      <c r="O1163" s="159"/>
      <c r="P1163" s="229">
        <v>27.01</v>
      </c>
      <c r="Q1163" s="160">
        <v>9</v>
      </c>
      <c r="S1163" s="228">
        <v>30.2</v>
      </c>
      <c r="T1163" s="158">
        <v>29</v>
      </c>
      <c r="U1163" s="181"/>
      <c r="V1163" s="229">
        <v>28.51</v>
      </c>
      <c r="W1163" s="160">
        <v>36</v>
      </c>
    </row>
    <row r="1164" spans="1:23" ht="21">
      <c r="A1164" s="105"/>
      <c r="B1164" s="104"/>
      <c r="C1164" s="99"/>
      <c r="D1164" s="32"/>
      <c r="G1164" s="228">
        <v>31.31</v>
      </c>
      <c r="H1164" s="161">
        <v>48</v>
      </c>
      <c r="I1164" s="159"/>
      <c r="J1164" s="163"/>
      <c r="K1164" s="163"/>
      <c r="M1164" s="228">
        <v>33.51</v>
      </c>
      <c r="N1164" s="161">
        <v>60</v>
      </c>
      <c r="O1164" s="159"/>
      <c r="P1164" s="229">
        <v>27.02</v>
      </c>
      <c r="Q1164" s="160">
        <v>9</v>
      </c>
      <c r="S1164" s="228">
        <v>30.21</v>
      </c>
      <c r="T1164" s="161">
        <v>28</v>
      </c>
      <c r="U1164" s="181"/>
      <c r="V1164" s="229">
        <v>28.52</v>
      </c>
      <c r="W1164" s="160">
        <v>36</v>
      </c>
    </row>
    <row r="1165" spans="1:23" ht="21">
      <c r="A1165" s="105"/>
      <c r="B1165" s="104"/>
      <c r="C1165" s="99"/>
      <c r="D1165" s="32"/>
      <c r="G1165" s="228">
        <v>31.32</v>
      </c>
      <c r="H1165" s="161">
        <v>48</v>
      </c>
      <c r="I1165" s="159"/>
      <c r="J1165" s="163"/>
      <c r="K1165" s="163"/>
      <c r="M1165" s="228">
        <v>33.520000000000003</v>
      </c>
      <c r="N1165" s="161">
        <v>60</v>
      </c>
      <c r="O1165" s="159"/>
      <c r="P1165" s="229">
        <v>27.03</v>
      </c>
      <c r="Q1165" s="160">
        <v>9</v>
      </c>
      <c r="S1165" s="228">
        <v>30.22</v>
      </c>
      <c r="T1165" s="161">
        <v>28</v>
      </c>
      <c r="U1165" s="181"/>
      <c r="V1165" s="229">
        <v>28.53</v>
      </c>
      <c r="W1165" s="160">
        <v>36</v>
      </c>
    </row>
    <row r="1166" spans="1:23" ht="21">
      <c r="A1166" s="105"/>
      <c r="B1166" s="104"/>
      <c r="C1166" s="99"/>
      <c r="D1166" s="32"/>
      <c r="G1166" s="228">
        <v>31.33</v>
      </c>
      <c r="H1166" s="161">
        <v>48</v>
      </c>
      <c r="I1166" s="159"/>
      <c r="J1166" s="163"/>
      <c r="K1166" s="163"/>
      <c r="M1166" s="228">
        <v>33.53</v>
      </c>
      <c r="N1166" s="161">
        <v>60</v>
      </c>
      <c r="O1166" s="159"/>
      <c r="P1166" s="229">
        <v>27.04</v>
      </c>
      <c r="Q1166" s="160">
        <v>9</v>
      </c>
      <c r="S1166" s="228">
        <v>30.23</v>
      </c>
      <c r="T1166" s="161">
        <v>28</v>
      </c>
      <c r="U1166" s="181"/>
      <c r="V1166" s="229">
        <v>28.54</v>
      </c>
      <c r="W1166" s="160">
        <v>36</v>
      </c>
    </row>
    <row r="1167" spans="1:23" ht="21">
      <c r="A1167" s="105"/>
      <c r="B1167" s="104"/>
      <c r="C1167" s="99"/>
      <c r="D1167" s="32"/>
      <c r="G1167" s="228">
        <v>31.34</v>
      </c>
      <c r="H1167" s="161">
        <v>48</v>
      </c>
      <c r="I1167" s="159"/>
      <c r="J1167" s="163"/>
      <c r="K1167" s="163"/>
      <c r="M1167" s="228">
        <v>33.54</v>
      </c>
      <c r="N1167" s="161">
        <v>60</v>
      </c>
      <c r="O1167" s="159"/>
      <c r="P1167" s="229">
        <v>27.05</v>
      </c>
      <c r="Q1167" s="160">
        <v>8</v>
      </c>
      <c r="S1167" s="228">
        <v>30.24</v>
      </c>
      <c r="T1167" s="161">
        <v>28</v>
      </c>
      <c r="U1167" s="181"/>
      <c r="V1167" s="229">
        <v>28.55</v>
      </c>
      <c r="W1167" s="160">
        <v>36</v>
      </c>
    </row>
    <row r="1168" spans="1:23" ht="21">
      <c r="A1168" s="105"/>
      <c r="B1168" s="104"/>
      <c r="C1168" s="99"/>
      <c r="D1168" s="32"/>
      <c r="G1168" s="228">
        <v>31.35</v>
      </c>
      <c r="H1168" s="161">
        <v>48</v>
      </c>
      <c r="I1168" s="159"/>
      <c r="J1168" s="163"/>
      <c r="K1168" s="163"/>
      <c r="M1168" s="228">
        <v>33.549999999999997</v>
      </c>
      <c r="N1168" s="161">
        <v>60</v>
      </c>
      <c r="O1168" s="159"/>
      <c r="P1168" s="229">
        <v>27.06</v>
      </c>
      <c r="Q1168" s="160">
        <v>8</v>
      </c>
      <c r="S1168" s="228">
        <v>30.25</v>
      </c>
      <c r="T1168" s="161">
        <v>28</v>
      </c>
      <c r="U1168" s="181"/>
      <c r="V1168" s="229">
        <v>28.56</v>
      </c>
      <c r="W1168" s="160">
        <v>36</v>
      </c>
    </row>
    <row r="1169" spans="1:23" ht="21">
      <c r="A1169" s="105"/>
      <c r="B1169" s="104"/>
      <c r="C1169" s="99"/>
      <c r="D1169" s="32"/>
      <c r="G1169" s="228">
        <v>31.36</v>
      </c>
      <c r="H1169" s="161">
        <v>48</v>
      </c>
      <c r="I1169" s="159"/>
      <c r="J1169" s="163"/>
      <c r="K1169" s="163"/>
      <c r="M1169" s="228">
        <v>33.56</v>
      </c>
      <c r="N1169" s="161">
        <v>60</v>
      </c>
      <c r="O1169" s="159"/>
      <c r="P1169" s="229">
        <v>27.07</v>
      </c>
      <c r="Q1169" s="160">
        <v>8</v>
      </c>
      <c r="S1169" s="228">
        <v>30.26</v>
      </c>
      <c r="T1169" s="161">
        <v>28</v>
      </c>
      <c r="U1169" s="181"/>
      <c r="V1169" s="229">
        <v>28.57</v>
      </c>
      <c r="W1169" s="160">
        <v>36</v>
      </c>
    </row>
    <row r="1170" spans="1:23" ht="21">
      <c r="A1170" s="105"/>
      <c r="B1170" s="104"/>
      <c r="C1170" s="99"/>
      <c r="D1170" s="32"/>
      <c r="G1170" s="228">
        <v>31.37</v>
      </c>
      <c r="H1170" s="161">
        <v>48</v>
      </c>
      <c r="I1170" s="159"/>
      <c r="J1170" s="163"/>
      <c r="K1170" s="163"/>
      <c r="M1170" s="228">
        <v>33.57</v>
      </c>
      <c r="N1170" s="161">
        <v>60</v>
      </c>
      <c r="O1170" s="159"/>
      <c r="P1170" s="229">
        <v>27.08</v>
      </c>
      <c r="Q1170" s="160">
        <v>8</v>
      </c>
      <c r="S1170" s="228">
        <v>30.27</v>
      </c>
      <c r="T1170" s="161">
        <v>28</v>
      </c>
      <c r="U1170" s="181"/>
      <c r="V1170" s="229">
        <v>28.58</v>
      </c>
      <c r="W1170" s="160">
        <v>36</v>
      </c>
    </row>
    <row r="1171" spans="1:23" ht="21">
      <c r="A1171" s="105"/>
      <c r="B1171" s="104"/>
      <c r="C1171" s="99"/>
      <c r="D1171" s="32"/>
      <c r="G1171" s="228">
        <v>31.38</v>
      </c>
      <c r="H1171" s="161">
        <v>48</v>
      </c>
      <c r="I1171" s="159"/>
      <c r="J1171" s="163"/>
      <c r="K1171" s="163"/>
      <c r="M1171" s="228">
        <v>33.58</v>
      </c>
      <c r="N1171" s="161">
        <v>60</v>
      </c>
      <c r="O1171" s="159"/>
      <c r="P1171" s="229">
        <v>27.09</v>
      </c>
      <c r="Q1171" s="160">
        <v>7</v>
      </c>
      <c r="S1171" s="228">
        <v>30.28</v>
      </c>
      <c r="T1171" s="161">
        <v>28</v>
      </c>
      <c r="U1171" s="181"/>
      <c r="V1171" s="229">
        <v>28.59</v>
      </c>
      <c r="W1171" s="160">
        <v>36</v>
      </c>
    </row>
    <row r="1172" spans="1:23" ht="21">
      <c r="A1172" s="105"/>
      <c r="B1172" s="104"/>
      <c r="C1172" s="99"/>
      <c r="D1172" s="32"/>
      <c r="G1172" s="228">
        <v>31.39</v>
      </c>
      <c r="H1172" s="161">
        <v>48</v>
      </c>
      <c r="I1172" s="159"/>
      <c r="J1172" s="163"/>
      <c r="K1172" s="163"/>
      <c r="M1172" s="228">
        <v>33.590000000000003</v>
      </c>
      <c r="N1172" s="161">
        <v>60</v>
      </c>
      <c r="O1172" s="159"/>
      <c r="P1172" s="229">
        <v>27.1</v>
      </c>
      <c r="Q1172" s="160">
        <v>7</v>
      </c>
      <c r="S1172" s="228">
        <v>30.29</v>
      </c>
      <c r="T1172" s="161">
        <v>28</v>
      </c>
      <c r="U1172" s="181"/>
      <c r="V1172" s="229">
        <v>29</v>
      </c>
      <c r="W1172" s="160">
        <v>36</v>
      </c>
    </row>
    <row r="1173" spans="1:23" ht="21">
      <c r="A1173" s="105"/>
      <c r="B1173" s="104"/>
      <c r="C1173" s="99"/>
      <c r="D1173" s="32"/>
      <c r="G1173" s="228">
        <v>31.4</v>
      </c>
      <c r="H1173" s="161">
        <v>48</v>
      </c>
      <c r="I1173" s="159"/>
      <c r="J1173" s="163"/>
      <c r="K1173" s="163"/>
      <c r="M1173" s="228">
        <v>34</v>
      </c>
      <c r="N1173" s="161">
        <v>60</v>
      </c>
      <c r="O1173" s="159"/>
      <c r="P1173" s="229">
        <v>27.11</v>
      </c>
      <c r="Q1173" s="160">
        <v>7</v>
      </c>
      <c r="S1173" s="228">
        <v>30.3</v>
      </c>
      <c r="T1173" s="161">
        <v>28</v>
      </c>
      <c r="U1173" s="181"/>
      <c r="V1173" s="229">
        <v>29.01</v>
      </c>
      <c r="W1173" s="160">
        <v>35</v>
      </c>
    </row>
    <row r="1174" spans="1:23" ht="21">
      <c r="A1174" s="105"/>
      <c r="B1174" s="104"/>
      <c r="C1174" s="99"/>
      <c r="D1174" s="32"/>
      <c r="G1174" s="228">
        <v>31.41</v>
      </c>
      <c r="H1174" s="161">
        <v>48</v>
      </c>
      <c r="I1174" s="159"/>
      <c r="J1174" s="163"/>
      <c r="K1174" s="163"/>
      <c r="M1174" s="228">
        <v>34.01</v>
      </c>
      <c r="N1174" s="161">
        <v>59</v>
      </c>
      <c r="O1174" s="159"/>
      <c r="P1174" s="229">
        <v>27.12</v>
      </c>
      <c r="Q1174" s="160">
        <v>7</v>
      </c>
      <c r="S1174" s="228">
        <v>30.31</v>
      </c>
      <c r="T1174" s="161">
        <v>27</v>
      </c>
      <c r="U1174" s="181"/>
      <c r="V1174" s="229">
        <v>29.02</v>
      </c>
      <c r="W1174" s="160">
        <v>35</v>
      </c>
    </row>
    <row r="1175" spans="1:23" ht="21">
      <c r="A1175" s="105"/>
      <c r="B1175" s="104"/>
      <c r="C1175" s="99"/>
      <c r="D1175" s="32"/>
      <c r="G1175" s="228">
        <v>31.42</v>
      </c>
      <c r="H1175" s="161">
        <v>48</v>
      </c>
      <c r="I1175" s="159"/>
      <c r="J1175" s="163"/>
      <c r="K1175" s="163"/>
      <c r="M1175" s="228">
        <v>34.020000000000003</v>
      </c>
      <c r="N1175" s="161">
        <v>59</v>
      </c>
      <c r="O1175" s="159"/>
      <c r="P1175" s="229">
        <v>27.13</v>
      </c>
      <c r="Q1175" s="160">
        <v>6</v>
      </c>
      <c r="S1175" s="228">
        <v>30.32</v>
      </c>
      <c r="T1175" s="161">
        <v>27</v>
      </c>
      <c r="U1175" s="181"/>
      <c r="V1175" s="229">
        <v>29.03</v>
      </c>
      <c r="W1175" s="160">
        <v>35</v>
      </c>
    </row>
    <row r="1176" spans="1:23" ht="21">
      <c r="A1176" s="105"/>
      <c r="B1176" s="104"/>
      <c r="C1176" s="99"/>
      <c r="D1176" s="32"/>
      <c r="G1176" s="228">
        <v>31.43</v>
      </c>
      <c r="H1176" s="161">
        <v>48</v>
      </c>
      <c r="I1176" s="159"/>
      <c r="J1176" s="163"/>
      <c r="K1176" s="163"/>
      <c r="M1176" s="228">
        <v>34.03</v>
      </c>
      <c r="N1176" s="161">
        <v>59</v>
      </c>
      <c r="O1176" s="159"/>
      <c r="P1176" s="229">
        <v>27.14</v>
      </c>
      <c r="Q1176" s="160">
        <v>6</v>
      </c>
      <c r="S1176" s="228">
        <v>30.33</v>
      </c>
      <c r="T1176" s="161">
        <v>27</v>
      </c>
      <c r="U1176" s="181"/>
      <c r="V1176" s="229">
        <v>29.04</v>
      </c>
      <c r="W1176" s="160">
        <v>35</v>
      </c>
    </row>
    <row r="1177" spans="1:23" ht="21">
      <c r="A1177" s="105"/>
      <c r="B1177" s="104"/>
      <c r="C1177" s="99"/>
      <c r="D1177" s="32"/>
      <c r="G1177" s="228">
        <v>31.44</v>
      </c>
      <c r="H1177" s="161">
        <v>48</v>
      </c>
      <c r="I1177" s="159"/>
      <c r="J1177" s="163"/>
      <c r="K1177" s="163"/>
      <c r="M1177" s="228">
        <v>34.04</v>
      </c>
      <c r="N1177" s="161">
        <v>59</v>
      </c>
      <c r="O1177" s="159"/>
      <c r="P1177" s="229">
        <v>27.15</v>
      </c>
      <c r="Q1177" s="160">
        <v>6</v>
      </c>
      <c r="S1177" s="228">
        <v>30.34</v>
      </c>
      <c r="T1177" s="161">
        <v>27</v>
      </c>
      <c r="U1177" s="181"/>
      <c r="V1177" s="229">
        <v>29.05</v>
      </c>
      <c r="W1177" s="160">
        <v>35</v>
      </c>
    </row>
    <row r="1178" spans="1:23" ht="21">
      <c r="A1178" s="105"/>
      <c r="B1178" s="104"/>
      <c r="C1178" s="99"/>
      <c r="D1178" s="32"/>
      <c r="G1178" s="228">
        <v>31.45</v>
      </c>
      <c r="H1178" s="161">
        <v>48</v>
      </c>
      <c r="I1178" s="159"/>
      <c r="J1178" s="163"/>
      <c r="K1178" s="163"/>
      <c r="M1178" s="228">
        <v>34.049999999999997</v>
      </c>
      <c r="N1178" s="161">
        <v>59</v>
      </c>
      <c r="O1178" s="159"/>
      <c r="P1178" s="229">
        <v>27.16</v>
      </c>
      <c r="Q1178" s="160">
        <v>6</v>
      </c>
      <c r="S1178" s="228">
        <v>30.35</v>
      </c>
      <c r="T1178" s="161">
        <v>27</v>
      </c>
      <c r="U1178" s="181"/>
      <c r="V1178" s="229">
        <v>29.06</v>
      </c>
      <c r="W1178" s="160">
        <v>35</v>
      </c>
    </row>
    <row r="1179" spans="1:23" ht="21">
      <c r="A1179" s="105"/>
      <c r="B1179" s="104"/>
      <c r="C1179" s="99"/>
      <c r="D1179" s="32"/>
      <c r="G1179" s="228">
        <v>31.46</v>
      </c>
      <c r="H1179" s="161">
        <v>48</v>
      </c>
      <c r="I1179" s="159"/>
      <c r="J1179" s="163"/>
      <c r="K1179" s="163"/>
      <c r="M1179" s="228">
        <v>34.06</v>
      </c>
      <c r="N1179" s="161">
        <v>59</v>
      </c>
      <c r="O1179" s="159"/>
      <c r="P1179" s="229">
        <v>27.17</v>
      </c>
      <c r="Q1179" s="160">
        <v>5</v>
      </c>
      <c r="S1179" s="228">
        <v>30.36</v>
      </c>
      <c r="T1179" s="161">
        <v>27</v>
      </c>
      <c r="U1179" s="181"/>
      <c r="V1179" s="229">
        <v>29.07</v>
      </c>
      <c r="W1179" s="160">
        <v>35</v>
      </c>
    </row>
    <row r="1180" spans="1:23" ht="21">
      <c r="A1180" s="105"/>
      <c r="B1180" s="104"/>
      <c r="C1180" s="99"/>
      <c r="D1180" s="32"/>
      <c r="G1180" s="228">
        <v>31.47</v>
      </c>
      <c r="H1180" s="161">
        <v>48</v>
      </c>
      <c r="I1180" s="159"/>
      <c r="J1180" s="163"/>
      <c r="K1180" s="163"/>
      <c r="M1180" s="228">
        <v>34.07</v>
      </c>
      <c r="N1180" s="161">
        <v>59</v>
      </c>
      <c r="O1180" s="159"/>
      <c r="P1180" s="229">
        <v>27.18</v>
      </c>
      <c r="Q1180" s="160">
        <v>5</v>
      </c>
      <c r="S1180" s="228">
        <v>30.37</v>
      </c>
      <c r="T1180" s="161">
        <v>27</v>
      </c>
      <c r="U1180" s="181"/>
      <c r="V1180" s="229">
        <v>29.08</v>
      </c>
      <c r="W1180" s="160">
        <v>35</v>
      </c>
    </row>
    <row r="1181" spans="1:23" ht="21">
      <c r="A1181" s="105"/>
      <c r="B1181" s="104"/>
      <c r="C1181" s="99"/>
      <c r="D1181" s="32"/>
      <c r="G1181" s="228">
        <v>31.48</v>
      </c>
      <c r="H1181" s="161">
        <v>48</v>
      </c>
      <c r="I1181" s="159"/>
      <c r="J1181" s="163"/>
      <c r="K1181" s="163"/>
      <c r="M1181" s="228">
        <v>34.08</v>
      </c>
      <c r="N1181" s="161">
        <v>59</v>
      </c>
      <c r="O1181" s="159"/>
      <c r="P1181" s="229">
        <v>27.19</v>
      </c>
      <c r="Q1181" s="160">
        <v>5</v>
      </c>
      <c r="S1181" s="228">
        <v>30.38</v>
      </c>
      <c r="T1181" s="161">
        <v>27</v>
      </c>
      <c r="U1181" s="181"/>
      <c r="V1181" s="229">
        <v>29.09</v>
      </c>
      <c r="W1181" s="160">
        <v>35</v>
      </c>
    </row>
    <row r="1182" spans="1:23" ht="21">
      <c r="A1182" s="105"/>
      <c r="B1182" s="104"/>
      <c r="C1182" s="99"/>
      <c r="D1182" s="32"/>
      <c r="G1182" s="228">
        <v>31.49</v>
      </c>
      <c r="H1182" s="161">
        <v>48</v>
      </c>
      <c r="I1182" s="159"/>
      <c r="J1182" s="163"/>
      <c r="K1182" s="163"/>
      <c r="M1182" s="228">
        <v>34.090000000000003</v>
      </c>
      <c r="N1182" s="161">
        <v>59</v>
      </c>
      <c r="O1182" s="159"/>
      <c r="P1182" s="229">
        <v>27.2</v>
      </c>
      <c r="Q1182" s="160">
        <v>5</v>
      </c>
      <c r="S1182" s="228">
        <v>30.39</v>
      </c>
      <c r="T1182" s="161">
        <v>27</v>
      </c>
      <c r="U1182" s="181"/>
      <c r="V1182" s="229">
        <v>29.1</v>
      </c>
      <c r="W1182" s="160">
        <v>35</v>
      </c>
    </row>
    <row r="1183" spans="1:23" ht="21">
      <c r="A1183" s="105"/>
      <c r="B1183" s="104"/>
      <c r="C1183" s="99"/>
      <c r="D1183" s="32"/>
      <c r="G1183" s="228">
        <v>31.5</v>
      </c>
      <c r="H1183" s="161">
        <v>48</v>
      </c>
      <c r="I1183" s="159"/>
      <c r="J1183" s="163"/>
      <c r="K1183" s="163"/>
      <c r="M1183" s="228">
        <v>34.1</v>
      </c>
      <c r="N1183" s="161">
        <v>59</v>
      </c>
      <c r="O1183" s="159"/>
      <c r="P1183" s="229">
        <v>27.21</v>
      </c>
      <c r="Q1183" s="160">
        <v>4</v>
      </c>
      <c r="S1183" s="228">
        <v>30.4</v>
      </c>
      <c r="T1183" s="161">
        <v>27</v>
      </c>
      <c r="U1183" s="181"/>
      <c r="V1183" s="229">
        <v>29.11</v>
      </c>
      <c r="W1183" s="160">
        <v>35</v>
      </c>
    </row>
    <row r="1184" spans="1:23" ht="21">
      <c r="A1184" s="105"/>
      <c r="B1184" s="104"/>
      <c r="C1184" s="99"/>
      <c r="D1184" s="32"/>
      <c r="G1184" s="228">
        <v>31.51</v>
      </c>
      <c r="H1184" s="161">
        <v>48</v>
      </c>
      <c r="I1184" s="159"/>
      <c r="J1184" s="163"/>
      <c r="K1184" s="163"/>
      <c r="M1184" s="228">
        <v>34.11</v>
      </c>
      <c r="N1184" s="161">
        <v>59</v>
      </c>
      <c r="O1184" s="159"/>
      <c r="P1184" s="229">
        <v>27.22</v>
      </c>
      <c r="Q1184" s="160">
        <v>4</v>
      </c>
      <c r="S1184" s="228">
        <v>30.41</v>
      </c>
      <c r="T1184" s="161">
        <v>26</v>
      </c>
      <c r="U1184" s="181"/>
      <c r="V1184" s="229">
        <v>29.12</v>
      </c>
      <c r="W1184" s="160">
        <v>35</v>
      </c>
    </row>
    <row r="1185" spans="1:23" ht="21">
      <c r="A1185" s="105"/>
      <c r="B1185" s="104"/>
      <c r="C1185" s="99"/>
      <c r="D1185" s="32"/>
      <c r="G1185" s="228">
        <v>31.52</v>
      </c>
      <c r="H1185" s="161">
        <v>47</v>
      </c>
      <c r="I1185" s="159"/>
      <c r="J1185" s="163"/>
      <c r="K1185" s="163"/>
      <c r="M1185" s="228">
        <v>34.119999999999997</v>
      </c>
      <c r="N1185" s="161">
        <v>59</v>
      </c>
      <c r="O1185" s="159"/>
      <c r="P1185" s="229">
        <v>27.23</v>
      </c>
      <c r="Q1185" s="160">
        <v>4</v>
      </c>
      <c r="S1185" s="228">
        <v>30.42</v>
      </c>
      <c r="T1185" s="161">
        <v>26</v>
      </c>
      <c r="U1185" s="181"/>
      <c r="V1185" s="229">
        <v>29.13</v>
      </c>
      <c r="W1185" s="160">
        <v>35</v>
      </c>
    </row>
    <row r="1186" spans="1:23" ht="21">
      <c r="A1186" s="105"/>
      <c r="B1186" s="104"/>
      <c r="C1186" s="99"/>
      <c r="D1186" s="32"/>
      <c r="G1186" s="228">
        <v>31.53</v>
      </c>
      <c r="H1186" s="161">
        <v>47</v>
      </c>
      <c r="I1186" s="159"/>
      <c r="J1186" s="163"/>
      <c r="K1186" s="163"/>
      <c r="M1186" s="228">
        <v>34.130000000000003</v>
      </c>
      <c r="N1186" s="161">
        <v>59</v>
      </c>
      <c r="O1186" s="159"/>
      <c r="P1186" s="229">
        <v>27.24</v>
      </c>
      <c r="Q1186" s="160">
        <v>4</v>
      </c>
      <c r="S1186" s="228">
        <v>30.43</v>
      </c>
      <c r="T1186" s="161">
        <v>26</v>
      </c>
      <c r="U1186" s="181"/>
      <c r="V1186" s="229">
        <v>29.14</v>
      </c>
      <c r="W1186" s="160">
        <v>35</v>
      </c>
    </row>
    <row r="1187" spans="1:23" ht="21">
      <c r="A1187" s="105"/>
      <c r="B1187" s="104"/>
      <c r="C1187" s="99"/>
      <c r="D1187" s="32"/>
      <c r="G1187" s="228">
        <v>31.54</v>
      </c>
      <c r="H1187" s="161">
        <v>47</v>
      </c>
      <c r="I1187" s="159"/>
      <c r="J1187" s="163"/>
      <c r="K1187" s="163"/>
      <c r="M1187" s="228">
        <v>34.14</v>
      </c>
      <c r="N1187" s="161">
        <v>59</v>
      </c>
      <c r="O1187" s="159"/>
      <c r="P1187" s="229">
        <v>27.25</v>
      </c>
      <c r="Q1187" s="160">
        <v>3</v>
      </c>
      <c r="S1187" s="228">
        <v>30.44</v>
      </c>
      <c r="T1187" s="161">
        <v>26</v>
      </c>
      <c r="U1187" s="181"/>
      <c r="V1187" s="229">
        <v>29.15</v>
      </c>
      <c r="W1187" s="160">
        <v>35</v>
      </c>
    </row>
    <row r="1188" spans="1:23" ht="21">
      <c r="A1188" s="105"/>
      <c r="B1188" s="104"/>
      <c r="C1188" s="99"/>
      <c r="D1188" s="32"/>
      <c r="G1188" s="228">
        <v>31.55</v>
      </c>
      <c r="H1188" s="161">
        <v>47</v>
      </c>
      <c r="I1188" s="159"/>
      <c r="J1188" s="163"/>
      <c r="K1188" s="163"/>
      <c r="M1188" s="228">
        <v>34.15</v>
      </c>
      <c r="N1188" s="161">
        <v>59</v>
      </c>
      <c r="O1188" s="159"/>
      <c r="P1188" s="229">
        <v>27.26</v>
      </c>
      <c r="Q1188" s="160">
        <v>3</v>
      </c>
      <c r="S1188" s="228">
        <v>30.45</v>
      </c>
      <c r="T1188" s="161">
        <v>26</v>
      </c>
      <c r="U1188" s="181"/>
      <c r="V1188" s="229">
        <v>29.16</v>
      </c>
      <c r="W1188" s="160">
        <v>34</v>
      </c>
    </row>
    <row r="1189" spans="1:23" ht="21">
      <c r="A1189" s="105"/>
      <c r="B1189" s="104"/>
      <c r="C1189" s="99"/>
      <c r="D1189" s="32"/>
      <c r="G1189" s="228">
        <v>31.56</v>
      </c>
      <c r="H1189" s="161">
        <v>47</v>
      </c>
      <c r="I1189" s="159"/>
      <c r="J1189" s="163"/>
      <c r="K1189" s="163"/>
      <c r="M1189" s="228">
        <v>34.159999999999997</v>
      </c>
      <c r="N1189" s="161">
        <v>58</v>
      </c>
      <c r="O1189" s="159"/>
      <c r="P1189" s="229">
        <v>27.27</v>
      </c>
      <c r="Q1189" s="160">
        <v>3</v>
      </c>
      <c r="S1189" s="228">
        <v>30.46</v>
      </c>
      <c r="T1189" s="161">
        <v>26</v>
      </c>
      <c r="U1189" s="181"/>
      <c r="V1189" s="229">
        <v>29.17</v>
      </c>
      <c r="W1189" s="160">
        <v>34</v>
      </c>
    </row>
    <row r="1190" spans="1:23" ht="21">
      <c r="A1190" s="105"/>
      <c r="B1190" s="104"/>
      <c r="C1190" s="99"/>
      <c r="D1190" s="32"/>
      <c r="G1190" s="228">
        <v>31.57</v>
      </c>
      <c r="H1190" s="161">
        <v>47</v>
      </c>
      <c r="I1190" s="159"/>
      <c r="J1190" s="163"/>
      <c r="K1190" s="163"/>
      <c r="M1190" s="228">
        <v>34.17</v>
      </c>
      <c r="N1190" s="161">
        <v>58</v>
      </c>
      <c r="O1190" s="159"/>
      <c r="P1190" s="229">
        <v>27.28</v>
      </c>
      <c r="Q1190" s="160">
        <v>3</v>
      </c>
      <c r="S1190" s="228">
        <v>30.47</v>
      </c>
      <c r="T1190" s="161">
        <v>26</v>
      </c>
      <c r="U1190" s="181"/>
      <c r="V1190" s="229">
        <v>29.18</v>
      </c>
      <c r="W1190" s="160">
        <v>34</v>
      </c>
    </row>
    <row r="1191" spans="1:23" ht="21">
      <c r="A1191" s="105"/>
      <c r="B1191" s="104"/>
      <c r="C1191" s="99"/>
      <c r="D1191" s="32"/>
      <c r="G1191" s="228">
        <v>31.58</v>
      </c>
      <c r="H1191" s="161">
        <v>47</v>
      </c>
      <c r="I1191" s="159"/>
      <c r="J1191" s="163"/>
      <c r="K1191" s="163"/>
      <c r="M1191" s="228">
        <v>34.18</v>
      </c>
      <c r="N1191" s="161">
        <v>58</v>
      </c>
      <c r="O1191" s="159"/>
      <c r="P1191" s="229">
        <v>27.29</v>
      </c>
      <c r="Q1191" s="160">
        <v>2</v>
      </c>
      <c r="S1191" s="228">
        <v>30.48</v>
      </c>
      <c r="T1191" s="161">
        <v>26</v>
      </c>
      <c r="U1191" s="181"/>
      <c r="V1191" s="229">
        <v>29.19</v>
      </c>
      <c r="W1191" s="160">
        <v>34</v>
      </c>
    </row>
    <row r="1192" spans="1:23" ht="21">
      <c r="A1192" s="105"/>
      <c r="B1192" s="104"/>
      <c r="C1192" s="99"/>
      <c r="D1192" s="32"/>
      <c r="G1192" s="228">
        <v>31.59</v>
      </c>
      <c r="H1192" s="161">
        <v>47</v>
      </c>
      <c r="I1192" s="159"/>
      <c r="J1192" s="163"/>
      <c r="K1192" s="163"/>
      <c r="M1192" s="228">
        <v>34.19</v>
      </c>
      <c r="N1192" s="161">
        <v>58</v>
      </c>
      <c r="O1192" s="159"/>
      <c r="P1192" s="229">
        <v>27.3</v>
      </c>
      <c r="Q1192" s="160">
        <v>2</v>
      </c>
      <c r="S1192" s="228">
        <v>30.49</v>
      </c>
      <c r="T1192" s="161">
        <v>26</v>
      </c>
      <c r="U1192" s="181"/>
      <c r="V1192" s="229">
        <v>29.2</v>
      </c>
      <c r="W1192" s="160">
        <v>34</v>
      </c>
    </row>
    <row r="1193" spans="1:23" ht="21">
      <c r="A1193" s="105"/>
      <c r="B1193" s="104"/>
      <c r="C1193" s="99"/>
      <c r="D1193" s="32"/>
      <c r="G1193" s="228">
        <v>32</v>
      </c>
      <c r="H1193" s="161">
        <v>47</v>
      </c>
      <c r="I1193" s="159"/>
      <c r="J1193" s="163"/>
      <c r="K1193" s="163"/>
      <c r="M1193" s="228">
        <v>34.200000000000003</v>
      </c>
      <c r="N1193" s="161">
        <v>58</v>
      </c>
      <c r="O1193" s="159"/>
      <c r="P1193" s="229">
        <v>27.31</v>
      </c>
      <c r="Q1193" s="160">
        <v>2</v>
      </c>
      <c r="S1193" s="228">
        <v>30.5</v>
      </c>
      <c r="T1193" s="161">
        <v>26</v>
      </c>
      <c r="U1193" s="181"/>
      <c r="V1193" s="229">
        <v>29.21</v>
      </c>
      <c r="W1193" s="160">
        <v>34</v>
      </c>
    </row>
    <row r="1194" spans="1:23" ht="21">
      <c r="A1194" s="105"/>
      <c r="B1194" s="104"/>
      <c r="C1194" s="100"/>
      <c r="D1194" s="32"/>
      <c r="G1194" s="228">
        <v>32.01</v>
      </c>
      <c r="H1194" s="161">
        <v>47</v>
      </c>
      <c r="I1194" s="159"/>
      <c r="J1194" s="163"/>
      <c r="K1194" s="163"/>
      <c r="M1194" s="228">
        <v>34.21</v>
      </c>
      <c r="N1194" s="161">
        <v>58</v>
      </c>
      <c r="O1194" s="159"/>
      <c r="P1194" s="229">
        <v>27.32</v>
      </c>
      <c r="Q1194" s="160">
        <v>2</v>
      </c>
      <c r="S1194" s="228">
        <v>30.51</v>
      </c>
      <c r="T1194" s="161">
        <v>25</v>
      </c>
      <c r="U1194" s="181"/>
      <c r="V1194" s="229">
        <v>29.22</v>
      </c>
      <c r="W1194" s="160">
        <v>34</v>
      </c>
    </row>
    <row r="1195" spans="1:23" ht="21">
      <c r="A1195" s="105"/>
      <c r="B1195" s="104"/>
      <c r="C1195" s="100"/>
      <c r="D1195" s="32"/>
      <c r="G1195" s="228">
        <v>32.020000000000003</v>
      </c>
      <c r="H1195" s="161">
        <v>47</v>
      </c>
      <c r="I1195" s="159"/>
      <c r="J1195" s="163"/>
      <c r="K1195" s="163"/>
      <c r="M1195" s="228">
        <v>34.22</v>
      </c>
      <c r="N1195" s="161">
        <v>58</v>
      </c>
      <c r="O1195" s="159"/>
      <c r="P1195" s="229">
        <v>27.33</v>
      </c>
      <c r="Q1195" s="160">
        <v>1</v>
      </c>
      <c r="S1195" s="228">
        <v>30.52</v>
      </c>
      <c r="T1195" s="161">
        <v>25</v>
      </c>
      <c r="U1195" s="181"/>
      <c r="V1195" s="229">
        <v>29.23</v>
      </c>
      <c r="W1195" s="160">
        <v>34</v>
      </c>
    </row>
    <row r="1196" spans="1:23" ht="21">
      <c r="A1196" s="105"/>
      <c r="B1196" s="104"/>
      <c r="C1196" s="100"/>
      <c r="D1196" s="32"/>
      <c r="G1196" s="228">
        <v>32.03</v>
      </c>
      <c r="H1196" s="161">
        <v>47</v>
      </c>
      <c r="I1196" s="159"/>
      <c r="J1196" s="163"/>
      <c r="K1196" s="163"/>
      <c r="M1196" s="228">
        <v>34.229999999999997</v>
      </c>
      <c r="N1196" s="161">
        <v>58</v>
      </c>
      <c r="O1196" s="159"/>
      <c r="P1196" s="229">
        <v>27.34</v>
      </c>
      <c r="Q1196" s="160">
        <v>1</v>
      </c>
      <c r="S1196" s="228">
        <v>30.53</v>
      </c>
      <c r="T1196" s="161">
        <v>25</v>
      </c>
      <c r="U1196" s="181"/>
      <c r="V1196" s="229">
        <v>29.24</v>
      </c>
      <c r="W1196" s="160">
        <v>34</v>
      </c>
    </row>
    <row r="1197" spans="1:23" ht="21">
      <c r="A1197" s="105"/>
      <c r="B1197" s="104"/>
      <c r="C1197" s="100"/>
      <c r="D1197" s="32"/>
      <c r="G1197" s="228">
        <v>32.04</v>
      </c>
      <c r="H1197" s="161">
        <v>47</v>
      </c>
      <c r="I1197" s="159"/>
      <c r="J1197" s="163"/>
      <c r="K1197" s="163"/>
      <c r="M1197" s="228">
        <v>34.24</v>
      </c>
      <c r="N1197" s="161">
        <v>58</v>
      </c>
      <c r="O1197" s="159"/>
      <c r="P1197" s="229">
        <v>27.35</v>
      </c>
      <c r="Q1197" s="160">
        <v>1</v>
      </c>
      <c r="S1197" s="228">
        <v>30.54</v>
      </c>
      <c r="T1197" s="161">
        <v>25</v>
      </c>
      <c r="U1197" s="181"/>
      <c r="V1197" s="229">
        <v>29.25</v>
      </c>
      <c r="W1197" s="160">
        <v>34</v>
      </c>
    </row>
    <row r="1198" spans="1:23" ht="21">
      <c r="A1198" s="105"/>
      <c r="B1198" s="104"/>
      <c r="C1198" s="100"/>
      <c r="D1198" s="32"/>
      <c r="G1198" s="228">
        <v>32.049999999999997</v>
      </c>
      <c r="H1198" s="161">
        <v>47</v>
      </c>
      <c r="I1198" s="159"/>
      <c r="J1198" s="163"/>
      <c r="K1198" s="163"/>
      <c r="M1198" s="228">
        <v>34.25</v>
      </c>
      <c r="N1198" s="161">
        <v>58</v>
      </c>
      <c r="O1198" s="159"/>
      <c r="P1198" s="231">
        <v>27.36</v>
      </c>
      <c r="Q1198" s="156">
        <v>1</v>
      </c>
      <c r="S1198" s="228">
        <v>30.55</v>
      </c>
      <c r="T1198" s="161">
        <v>25</v>
      </c>
      <c r="U1198" s="181"/>
      <c r="V1198" s="229">
        <v>29.26</v>
      </c>
      <c r="W1198" s="160">
        <v>34</v>
      </c>
    </row>
    <row r="1199" spans="1:23" ht="21">
      <c r="A1199" s="105"/>
      <c r="B1199" s="104"/>
      <c r="C1199" s="100"/>
      <c r="D1199" s="32"/>
      <c r="G1199" s="228">
        <v>32.06</v>
      </c>
      <c r="H1199" s="161">
        <v>47</v>
      </c>
      <c r="I1199" s="159"/>
      <c r="J1199" s="163"/>
      <c r="K1199" s="163"/>
      <c r="M1199" s="228">
        <v>34.26</v>
      </c>
      <c r="N1199" s="161">
        <v>58</v>
      </c>
      <c r="O1199" s="159"/>
      <c r="P1199" s="251">
        <v>27.37</v>
      </c>
      <c r="Q1199" s="160">
        <v>1</v>
      </c>
      <c r="S1199" s="228">
        <v>30.56</v>
      </c>
      <c r="T1199" s="161">
        <v>25</v>
      </c>
      <c r="U1199" s="181"/>
      <c r="V1199" s="229">
        <v>29.27</v>
      </c>
      <c r="W1199" s="160">
        <v>34</v>
      </c>
    </row>
    <row r="1200" spans="1:23" ht="21">
      <c r="A1200" s="105"/>
      <c r="B1200" s="104"/>
      <c r="C1200" s="100"/>
      <c r="D1200" s="32"/>
      <c r="G1200" s="228">
        <v>32.07</v>
      </c>
      <c r="H1200" s="161">
        <v>47</v>
      </c>
      <c r="I1200" s="159"/>
      <c r="J1200" s="163"/>
      <c r="K1200" s="163"/>
      <c r="M1200" s="228">
        <v>34.270000000000003</v>
      </c>
      <c r="N1200" s="161">
        <v>58</v>
      </c>
      <c r="O1200" s="159"/>
      <c r="P1200" s="229">
        <v>27.38</v>
      </c>
      <c r="Q1200" s="160">
        <v>1</v>
      </c>
      <c r="S1200" s="228">
        <v>30.57</v>
      </c>
      <c r="T1200" s="161">
        <v>25</v>
      </c>
      <c r="U1200" s="181"/>
      <c r="V1200" s="229">
        <v>29.28</v>
      </c>
      <c r="W1200" s="160">
        <v>34</v>
      </c>
    </row>
    <row r="1201" spans="1:23" ht="21">
      <c r="A1201" s="105"/>
      <c r="B1201" s="104"/>
      <c r="C1201" s="100"/>
      <c r="D1201" s="32"/>
      <c r="G1201" s="228">
        <v>32.08</v>
      </c>
      <c r="H1201" s="161">
        <v>47</v>
      </c>
      <c r="I1201" s="159"/>
      <c r="J1201" s="163"/>
      <c r="K1201" s="163"/>
      <c r="M1201" s="228">
        <v>34.28</v>
      </c>
      <c r="N1201" s="161">
        <v>58</v>
      </c>
      <c r="O1201" s="159"/>
      <c r="P1201" s="229">
        <v>27.39</v>
      </c>
      <c r="Q1201" s="160">
        <v>1</v>
      </c>
      <c r="S1201" s="228">
        <v>30.58</v>
      </c>
      <c r="T1201" s="161">
        <v>25</v>
      </c>
      <c r="U1201" s="181"/>
      <c r="V1201" s="229">
        <v>29.29</v>
      </c>
      <c r="W1201" s="160">
        <v>34</v>
      </c>
    </row>
    <row r="1202" spans="1:23" ht="21">
      <c r="A1202" s="105"/>
      <c r="B1202" s="104"/>
      <c r="C1202" s="100"/>
      <c r="D1202" s="32"/>
      <c r="G1202" s="228">
        <v>32.090000000000003</v>
      </c>
      <c r="H1202" s="161">
        <v>47</v>
      </c>
      <c r="I1202" s="159"/>
      <c r="J1202" s="163"/>
      <c r="K1202" s="163"/>
      <c r="M1202" s="228">
        <v>34.29</v>
      </c>
      <c r="N1202" s="161">
        <v>58</v>
      </c>
      <c r="O1202" s="159"/>
      <c r="P1202" s="229">
        <v>27.4</v>
      </c>
      <c r="Q1202" s="160">
        <v>1</v>
      </c>
      <c r="S1202" s="228">
        <v>30.59</v>
      </c>
      <c r="T1202" s="161">
        <v>25</v>
      </c>
      <c r="U1202" s="181"/>
      <c r="V1202" s="229">
        <v>29.3</v>
      </c>
      <c r="W1202" s="160">
        <v>34</v>
      </c>
    </row>
    <row r="1203" spans="1:23" ht="21">
      <c r="A1203" s="105"/>
      <c r="B1203" s="104"/>
      <c r="C1203" s="100"/>
      <c r="D1203" s="32"/>
      <c r="G1203" s="228">
        <v>32.1</v>
      </c>
      <c r="H1203" s="161">
        <v>47</v>
      </c>
      <c r="I1203" s="159"/>
      <c r="J1203" s="163"/>
      <c r="K1203" s="163"/>
      <c r="M1203" s="228">
        <v>34.299999999999997</v>
      </c>
      <c r="N1203" s="161">
        <v>58</v>
      </c>
      <c r="O1203" s="159"/>
      <c r="P1203" s="229">
        <v>27.41</v>
      </c>
      <c r="Q1203" s="160">
        <v>1</v>
      </c>
      <c r="S1203" s="228">
        <v>31</v>
      </c>
      <c r="T1203" s="161">
        <v>25</v>
      </c>
      <c r="U1203" s="181"/>
      <c r="V1203" s="229">
        <v>29.31</v>
      </c>
      <c r="W1203" s="160">
        <v>33</v>
      </c>
    </row>
    <row r="1204" spans="1:23" ht="21">
      <c r="A1204" s="105"/>
      <c r="B1204" s="104"/>
      <c r="C1204" s="100"/>
      <c r="D1204" s="32"/>
      <c r="G1204" s="228">
        <v>32.11</v>
      </c>
      <c r="H1204" s="161">
        <v>47</v>
      </c>
      <c r="I1204" s="159"/>
      <c r="J1204" s="163"/>
      <c r="K1204" s="163"/>
      <c r="M1204" s="228">
        <v>34.31</v>
      </c>
      <c r="N1204" s="161">
        <v>58</v>
      </c>
      <c r="O1204" s="159"/>
      <c r="P1204" s="229">
        <v>27.42</v>
      </c>
      <c r="Q1204" s="160">
        <v>1</v>
      </c>
      <c r="S1204" s="228">
        <v>31.01</v>
      </c>
      <c r="T1204" s="161">
        <v>24</v>
      </c>
      <c r="U1204" s="181"/>
      <c r="V1204" s="229">
        <v>29.32</v>
      </c>
      <c r="W1204" s="160">
        <v>33</v>
      </c>
    </row>
    <row r="1205" spans="1:23" ht="21">
      <c r="A1205" s="105"/>
      <c r="B1205" s="104"/>
      <c r="C1205" s="100"/>
      <c r="D1205" s="32"/>
      <c r="G1205" s="228">
        <v>32.119999999999997</v>
      </c>
      <c r="H1205" s="161">
        <v>47</v>
      </c>
      <c r="I1205" s="159"/>
      <c r="J1205" s="163"/>
      <c r="K1205" s="163"/>
      <c r="M1205" s="228">
        <v>34.32</v>
      </c>
      <c r="N1205" s="161">
        <v>58</v>
      </c>
      <c r="O1205" s="159"/>
      <c r="P1205" s="229">
        <v>27.43</v>
      </c>
      <c r="Q1205" s="160">
        <v>1</v>
      </c>
      <c r="S1205" s="228">
        <v>31.02</v>
      </c>
      <c r="T1205" s="161">
        <v>24</v>
      </c>
      <c r="U1205" s="181"/>
      <c r="V1205" s="229">
        <v>29.33</v>
      </c>
      <c r="W1205" s="160">
        <v>33</v>
      </c>
    </row>
    <row r="1206" spans="1:23" ht="21">
      <c r="A1206" s="105"/>
      <c r="B1206" s="104"/>
      <c r="C1206" s="100"/>
      <c r="D1206" s="32"/>
      <c r="G1206" s="228">
        <v>32.130000000000003</v>
      </c>
      <c r="H1206" s="161">
        <v>46</v>
      </c>
      <c r="I1206" s="159"/>
      <c r="J1206" s="163"/>
      <c r="K1206" s="163"/>
      <c r="M1206" s="228">
        <v>34.33</v>
      </c>
      <c r="N1206" s="161">
        <v>57</v>
      </c>
      <c r="O1206" s="159"/>
      <c r="P1206" s="229">
        <v>27.44</v>
      </c>
      <c r="Q1206" s="160">
        <v>1</v>
      </c>
      <c r="S1206" s="228">
        <v>31.03</v>
      </c>
      <c r="T1206" s="161">
        <v>23</v>
      </c>
      <c r="U1206" s="181"/>
      <c r="V1206" s="229">
        <v>29.34</v>
      </c>
      <c r="W1206" s="160">
        <v>33</v>
      </c>
    </row>
    <row r="1207" spans="1:23" ht="21">
      <c r="A1207" s="105"/>
      <c r="B1207" s="104"/>
      <c r="C1207" s="100"/>
      <c r="D1207" s="32"/>
      <c r="G1207" s="228">
        <v>32.14</v>
      </c>
      <c r="H1207" s="161">
        <v>46</v>
      </c>
      <c r="I1207" s="159"/>
      <c r="J1207" s="163"/>
      <c r="K1207" s="163"/>
      <c r="M1207" s="228">
        <v>34.340000000000003</v>
      </c>
      <c r="N1207" s="161">
        <v>57</v>
      </c>
      <c r="O1207" s="159"/>
      <c r="P1207" s="229">
        <v>27.45</v>
      </c>
      <c r="Q1207" s="160">
        <v>1</v>
      </c>
      <c r="S1207" s="228">
        <v>31.04</v>
      </c>
      <c r="T1207" s="161">
        <v>23</v>
      </c>
      <c r="U1207" s="181"/>
      <c r="V1207" s="229">
        <v>29.35</v>
      </c>
      <c r="W1207" s="160">
        <v>33</v>
      </c>
    </row>
    <row r="1208" spans="1:23" ht="21">
      <c r="A1208" s="105"/>
      <c r="B1208" s="104"/>
      <c r="C1208" s="100"/>
      <c r="D1208" s="32"/>
      <c r="G1208" s="228">
        <v>32.15</v>
      </c>
      <c r="H1208" s="161">
        <v>46</v>
      </c>
      <c r="I1208" s="159"/>
      <c r="J1208" s="163"/>
      <c r="K1208" s="163"/>
      <c r="M1208" s="228">
        <v>34.35</v>
      </c>
      <c r="N1208" s="161">
        <v>57</v>
      </c>
      <c r="O1208" s="159"/>
      <c r="P1208" s="163">
        <v>0</v>
      </c>
      <c r="Q1208" s="163">
        <v>0</v>
      </c>
      <c r="S1208" s="228">
        <v>31.05</v>
      </c>
      <c r="T1208" s="161">
        <v>22</v>
      </c>
      <c r="U1208" s="181"/>
      <c r="V1208" s="229">
        <v>29.36</v>
      </c>
      <c r="W1208" s="160">
        <v>33</v>
      </c>
    </row>
    <row r="1209" spans="1:23" ht="21">
      <c r="A1209" s="105"/>
      <c r="B1209" s="104"/>
      <c r="C1209" s="100"/>
      <c r="D1209" s="32"/>
      <c r="G1209" s="228">
        <v>32.159999999999997</v>
      </c>
      <c r="H1209" s="161">
        <v>46</v>
      </c>
      <c r="I1209" s="159"/>
      <c r="J1209" s="163"/>
      <c r="K1209" s="163"/>
      <c r="M1209" s="228">
        <v>34.36</v>
      </c>
      <c r="N1209" s="161">
        <v>57</v>
      </c>
      <c r="O1209" s="159"/>
      <c r="P1209" s="163"/>
      <c r="Q1209" s="163"/>
      <c r="S1209" s="228">
        <v>31.06</v>
      </c>
      <c r="T1209" s="161">
        <v>22</v>
      </c>
      <c r="U1209" s="181"/>
      <c r="V1209" s="229">
        <v>29.37</v>
      </c>
      <c r="W1209" s="160">
        <v>33</v>
      </c>
    </row>
    <row r="1210" spans="1:23" ht="21">
      <c r="A1210" s="105"/>
      <c r="B1210" s="104"/>
      <c r="C1210" s="100"/>
      <c r="D1210" s="32"/>
      <c r="G1210" s="228">
        <v>32.17</v>
      </c>
      <c r="H1210" s="161">
        <v>46</v>
      </c>
      <c r="I1210" s="159"/>
      <c r="J1210" s="163"/>
      <c r="K1210" s="163"/>
      <c r="M1210" s="228">
        <v>34.369999999999997</v>
      </c>
      <c r="N1210" s="161">
        <v>57</v>
      </c>
      <c r="O1210" s="159"/>
      <c r="P1210" s="163"/>
      <c r="Q1210" s="163"/>
      <c r="S1210" s="228">
        <v>31.07</v>
      </c>
      <c r="T1210" s="161">
        <v>21</v>
      </c>
      <c r="U1210" s="181"/>
      <c r="V1210" s="229">
        <v>29.38</v>
      </c>
      <c r="W1210" s="160">
        <v>33</v>
      </c>
    </row>
    <row r="1211" spans="1:23" ht="21">
      <c r="A1211" s="105"/>
      <c r="B1211" s="104"/>
      <c r="C1211" s="100"/>
      <c r="D1211" s="32"/>
      <c r="G1211" s="228">
        <v>32.18</v>
      </c>
      <c r="H1211" s="161">
        <v>46</v>
      </c>
      <c r="I1211" s="159"/>
      <c r="J1211" s="163"/>
      <c r="K1211" s="163"/>
      <c r="M1211" s="228">
        <v>34.380000000000003</v>
      </c>
      <c r="N1211" s="161">
        <v>57</v>
      </c>
      <c r="O1211" s="159"/>
      <c r="P1211" s="163"/>
      <c r="Q1211" s="163"/>
      <c r="S1211" s="228">
        <v>31.08</v>
      </c>
      <c r="T1211" s="161">
        <v>21</v>
      </c>
      <c r="U1211" s="181"/>
      <c r="V1211" s="229">
        <v>29.39</v>
      </c>
      <c r="W1211" s="160">
        <v>33</v>
      </c>
    </row>
    <row r="1212" spans="1:23" ht="21">
      <c r="A1212" s="105"/>
      <c r="B1212" s="104"/>
      <c r="C1212" s="100"/>
      <c r="D1212" s="32"/>
      <c r="G1212" s="228">
        <v>32.19</v>
      </c>
      <c r="H1212" s="161">
        <v>46</v>
      </c>
      <c r="I1212" s="159"/>
      <c r="J1212" s="163"/>
      <c r="K1212" s="163"/>
      <c r="M1212" s="228">
        <v>34.39</v>
      </c>
      <c r="N1212" s="161">
        <v>57</v>
      </c>
      <c r="O1212" s="159"/>
      <c r="P1212" s="163"/>
      <c r="Q1212" s="163"/>
      <c r="S1212" s="228">
        <v>31.09</v>
      </c>
      <c r="T1212" s="161">
        <v>20</v>
      </c>
      <c r="U1212" s="181"/>
      <c r="V1212" s="229">
        <v>29.4</v>
      </c>
      <c r="W1212" s="160">
        <v>33</v>
      </c>
    </row>
    <row r="1213" spans="1:23" ht="21">
      <c r="A1213" s="105"/>
      <c r="B1213" s="104"/>
      <c r="C1213" s="100"/>
      <c r="D1213" s="32"/>
      <c r="G1213" s="228">
        <v>32.200000000000003</v>
      </c>
      <c r="H1213" s="161">
        <v>46</v>
      </c>
      <c r="I1213" s="159"/>
      <c r="J1213" s="163"/>
      <c r="K1213" s="163"/>
      <c r="M1213" s="228">
        <v>34.4</v>
      </c>
      <c r="N1213" s="161">
        <v>57</v>
      </c>
      <c r="O1213" s="159"/>
      <c r="P1213" s="163"/>
      <c r="Q1213" s="163"/>
      <c r="S1213" s="228">
        <v>31.1</v>
      </c>
      <c r="T1213" s="161">
        <v>20</v>
      </c>
      <c r="U1213" s="181"/>
      <c r="V1213" s="229">
        <v>29.41</v>
      </c>
      <c r="W1213" s="160">
        <v>33</v>
      </c>
    </row>
    <row r="1214" spans="1:23" ht="21">
      <c r="A1214" s="105"/>
      <c r="B1214" s="104"/>
      <c r="C1214" s="100"/>
      <c r="D1214" s="32"/>
      <c r="G1214" s="228">
        <v>32.21</v>
      </c>
      <c r="H1214" s="161">
        <v>46</v>
      </c>
      <c r="I1214" s="159"/>
      <c r="J1214" s="163"/>
      <c r="K1214" s="163"/>
      <c r="M1214" s="228">
        <v>34.409999999999997</v>
      </c>
      <c r="N1214" s="161">
        <v>57</v>
      </c>
      <c r="O1214" s="159"/>
      <c r="P1214" s="163"/>
      <c r="Q1214" s="163"/>
      <c r="S1214" s="228">
        <v>31.11</v>
      </c>
      <c r="T1214" s="161">
        <v>19</v>
      </c>
      <c r="U1214" s="181"/>
      <c r="V1214" s="229">
        <v>29.42</v>
      </c>
      <c r="W1214" s="160">
        <v>33</v>
      </c>
    </row>
    <row r="1215" spans="1:23" ht="21">
      <c r="A1215" s="105"/>
      <c r="B1215" s="104"/>
      <c r="C1215" s="100"/>
      <c r="D1215" s="32"/>
      <c r="G1215" s="228">
        <v>32.22</v>
      </c>
      <c r="H1215" s="161">
        <v>46</v>
      </c>
      <c r="I1215" s="159"/>
      <c r="J1215" s="163"/>
      <c r="K1215" s="163"/>
      <c r="M1215" s="228">
        <v>34.42</v>
      </c>
      <c r="N1215" s="161">
        <v>57</v>
      </c>
      <c r="O1215" s="159"/>
      <c r="P1215" s="163"/>
      <c r="Q1215" s="163"/>
      <c r="S1215" s="228">
        <v>31.12</v>
      </c>
      <c r="T1215" s="161">
        <v>19</v>
      </c>
      <c r="U1215" s="181"/>
      <c r="V1215" s="229">
        <v>29.43</v>
      </c>
      <c r="W1215" s="160">
        <v>33</v>
      </c>
    </row>
    <row r="1216" spans="1:23" ht="21">
      <c r="A1216" s="105"/>
      <c r="B1216" s="104"/>
      <c r="C1216" s="100"/>
      <c r="D1216" s="32"/>
      <c r="G1216" s="228">
        <v>32.229999999999997</v>
      </c>
      <c r="H1216" s="161">
        <v>46</v>
      </c>
      <c r="I1216" s="159"/>
      <c r="J1216" s="163"/>
      <c r="K1216" s="163"/>
      <c r="M1216" s="228">
        <v>34.43</v>
      </c>
      <c r="N1216" s="161">
        <v>57</v>
      </c>
      <c r="O1216" s="159"/>
      <c r="P1216" s="163"/>
      <c r="Q1216" s="163"/>
      <c r="S1216" s="228">
        <v>31.13</v>
      </c>
      <c r="T1216" s="161">
        <v>19</v>
      </c>
      <c r="U1216" s="181"/>
      <c r="V1216" s="229">
        <v>29.44</v>
      </c>
      <c r="W1216" s="160">
        <v>33</v>
      </c>
    </row>
    <row r="1217" spans="1:23" ht="21">
      <c r="A1217" s="105"/>
      <c r="B1217" s="104"/>
      <c r="C1217" s="100"/>
      <c r="D1217" s="32"/>
      <c r="G1217" s="228">
        <v>32.24</v>
      </c>
      <c r="H1217" s="161">
        <v>46</v>
      </c>
      <c r="I1217" s="159"/>
      <c r="J1217" s="163"/>
      <c r="K1217" s="163"/>
      <c r="M1217" s="228">
        <v>34.44</v>
      </c>
      <c r="N1217" s="161">
        <v>57</v>
      </c>
      <c r="O1217" s="159"/>
      <c r="P1217" s="163"/>
      <c r="Q1217" s="163"/>
      <c r="S1217" s="228">
        <v>31.14</v>
      </c>
      <c r="T1217" s="161">
        <v>18</v>
      </c>
      <c r="U1217" s="181"/>
      <c r="V1217" s="229">
        <v>29.45</v>
      </c>
      <c r="W1217" s="160">
        <v>33</v>
      </c>
    </row>
    <row r="1218" spans="1:23" ht="21">
      <c r="A1218" s="105"/>
      <c r="B1218" s="104"/>
      <c r="C1218" s="100"/>
      <c r="D1218" s="32"/>
      <c r="G1218" s="228">
        <v>32.25</v>
      </c>
      <c r="H1218" s="161">
        <v>46</v>
      </c>
      <c r="I1218" s="159"/>
      <c r="J1218" s="163"/>
      <c r="K1218" s="163"/>
      <c r="M1218" s="228">
        <v>34.450000000000003</v>
      </c>
      <c r="N1218" s="161">
        <v>57</v>
      </c>
      <c r="O1218" s="159"/>
      <c r="P1218" s="163"/>
      <c r="Q1218" s="163"/>
      <c r="S1218" s="228">
        <v>31.15</v>
      </c>
      <c r="T1218" s="161">
        <v>18</v>
      </c>
      <c r="U1218" s="181"/>
      <c r="V1218" s="229">
        <v>29.46</v>
      </c>
      <c r="W1218" s="160">
        <v>33</v>
      </c>
    </row>
    <row r="1219" spans="1:23" ht="21">
      <c r="A1219" s="105"/>
      <c r="B1219" s="104"/>
      <c r="C1219" s="100"/>
      <c r="D1219" s="32"/>
      <c r="G1219" s="228">
        <v>32.26</v>
      </c>
      <c r="H1219" s="161">
        <v>46</v>
      </c>
      <c r="I1219" s="159"/>
      <c r="J1219" s="163"/>
      <c r="K1219" s="163"/>
      <c r="M1219" s="228">
        <v>34.46</v>
      </c>
      <c r="N1219" s="161">
        <v>57</v>
      </c>
      <c r="O1219" s="159"/>
      <c r="P1219" s="163"/>
      <c r="Q1219" s="163"/>
      <c r="S1219" s="228">
        <v>31.16</v>
      </c>
      <c r="T1219" s="161">
        <v>18</v>
      </c>
      <c r="U1219" s="181"/>
      <c r="V1219" s="229">
        <v>29.47</v>
      </c>
      <c r="W1219" s="160">
        <v>32</v>
      </c>
    </row>
    <row r="1220" spans="1:23" ht="21">
      <c r="A1220" s="105"/>
      <c r="B1220" s="104"/>
      <c r="C1220" s="100"/>
      <c r="D1220" s="32"/>
      <c r="G1220" s="228">
        <v>32.270000000000003</v>
      </c>
      <c r="H1220" s="161">
        <v>46</v>
      </c>
      <c r="I1220" s="159"/>
      <c r="J1220" s="163"/>
      <c r="K1220" s="163"/>
      <c r="M1220" s="228">
        <v>34.47</v>
      </c>
      <c r="N1220" s="161">
        <v>57</v>
      </c>
      <c r="O1220" s="159"/>
      <c r="P1220" s="163"/>
      <c r="Q1220" s="163"/>
      <c r="S1220" s="228">
        <v>31.17</v>
      </c>
      <c r="T1220" s="161">
        <v>17</v>
      </c>
      <c r="U1220" s="181"/>
      <c r="V1220" s="229">
        <v>29.48</v>
      </c>
      <c r="W1220" s="160">
        <v>32</v>
      </c>
    </row>
    <row r="1221" spans="1:23" ht="21">
      <c r="A1221" s="105"/>
      <c r="B1221" s="104"/>
      <c r="C1221" s="100"/>
      <c r="D1221" s="32"/>
      <c r="G1221" s="228">
        <v>32.28</v>
      </c>
      <c r="H1221" s="161">
        <v>46</v>
      </c>
      <c r="I1221" s="159"/>
      <c r="J1221" s="163"/>
      <c r="K1221" s="163"/>
      <c r="M1221" s="228">
        <v>34.479999999999997</v>
      </c>
      <c r="N1221" s="161">
        <v>57</v>
      </c>
      <c r="O1221" s="159"/>
      <c r="P1221" s="163"/>
      <c r="Q1221" s="163"/>
      <c r="S1221" s="228">
        <v>31.18</v>
      </c>
      <c r="T1221" s="161">
        <v>17</v>
      </c>
      <c r="U1221" s="181"/>
      <c r="V1221" s="229">
        <v>29.49</v>
      </c>
      <c r="W1221" s="160">
        <v>32</v>
      </c>
    </row>
    <row r="1222" spans="1:23" ht="21">
      <c r="A1222" s="105"/>
      <c r="B1222" s="104"/>
      <c r="C1222" s="100"/>
      <c r="D1222" s="32"/>
      <c r="G1222" s="228">
        <v>32.29</v>
      </c>
      <c r="H1222" s="161">
        <v>46</v>
      </c>
      <c r="I1222" s="159"/>
      <c r="J1222" s="163"/>
      <c r="K1222" s="163"/>
      <c r="M1222" s="228">
        <v>34.49</v>
      </c>
      <c r="N1222" s="161">
        <v>57</v>
      </c>
      <c r="O1222" s="159"/>
      <c r="P1222" s="163"/>
      <c r="Q1222" s="163"/>
      <c r="S1222" s="228">
        <v>31.19</v>
      </c>
      <c r="T1222" s="161">
        <v>17</v>
      </c>
      <c r="U1222" s="181"/>
      <c r="V1222" s="229">
        <v>29.5</v>
      </c>
      <c r="W1222" s="160">
        <v>32</v>
      </c>
    </row>
    <row r="1223" spans="1:23" ht="21">
      <c r="A1223" s="105"/>
      <c r="B1223" s="104"/>
      <c r="C1223" s="100"/>
      <c r="D1223" s="32"/>
      <c r="G1223" s="228">
        <v>32.299999999999997</v>
      </c>
      <c r="H1223" s="161">
        <v>46</v>
      </c>
      <c r="I1223" s="159"/>
      <c r="J1223" s="163"/>
      <c r="K1223" s="163"/>
      <c r="M1223" s="228">
        <v>34.5</v>
      </c>
      <c r="N1223" s="161">
        <v>56</v>
      </c>
      <c r="O1223" s="159"/>
      <c r="P1223" s="163"/>
      <c r="Q1223" s="163"/>
      <c r="S1223" s="228">
        <v>31.2</v>
      </c>
      <c r="T1223" s="161">
        <v>16</v>
      </c>
      <c r="U1223" s="181"/>
      <c r="V1223" s="229">
        <v>29.51</v>
      </c>
      <c r="W1223" s="160">
        <v>32</v>
      </c>
    </row>
    <row r="1224" spans="1:23" ht="21">
      <c r="A1224" s="105"/>
      <c r="B1224" s="104"/>
      <c r="C1224" s="100"/>
      <c r="D1224" s="32"/>
      <c r="G1224" s="228">
        <v>32.31</v>
      </c>
      <c r="H1224" s="161">
        <v>46</v>
      </c>
      <c r="I1224" s="159"/>
      <c r="J1224" s="163"/>
      <c r="K1224" s="163"/>
      <c r="M1224" s="228">
        <v>34.51</v>
      </c>
      <c r="N1224" s="161">
        <v>56</v>
      </c>
      <c r="O1224" s="159"/>
      <c r="P1224" s="163"/>
      <c r="Q1224" s="163"/>
      <c r="S1224" s="228">
        <v>31.21</v>
      </c>
      <c r="T1224" s="161">
        <v>16</v>
      </c>
      <c r="U1224" s="181"/>
      <c r="V1224" s="229">
        <v>29.52</v>
      </c>
      <c r="W1224" s="160">
        <v>32</v>
      </c>
    </row>
    <row r="1225" spans="1:23" ht="21">
      <c r="A1225" s="105"/>
      <c r="B1225" s="104"/>
      <c r="C1225" s="100"/>
      <c r="D1225" s="32"/>
      <c r="G1225" s="228">
        <v>32.32</v>
      </c>
      <c r="H1225" s="161">
        <v>46</v>
      </c>
      <c r="I1225" s="159"/>
      <c r="J1225" s="163"/>
      <c r="K1225" s="163"/>
      <c r="M1225" s="228">
        <v>34.520000000000003</v>
      </c>
      <c r="N1225" s="161">
        <v>56</v>
      </c>
      <c r="O1225" s="159"/>
      <c r="P1225" s="163"/>
      <c r="Q1225" s="163"/>
      <c r="S1225" s="228">
        <v>31.22</v>
      </c>
      <c r="T1225" s="161">
        <v>16</v>
      </c>
      <c r="U1225" s="181"/>
      <c r="V1225" s="229">
        <v>29.53</v>
      </c>
      <c r="W1225" s="160">
        <v>32</v>
      </c>
    </row>
    <row r="1226" spans="1:23" ht="21">
      <c r="A1226" s="105"/>
      <c r="B1226" s="104"/>
      <c r="C1226" s="100"/>
      <c r="D1226" s="32"/>
      <c r="G1226" s="228">
        <v>32.33</v>
      </c>
      <c r="H1226" s="161">
        <v>46</v>
      </c>
      <c r="I1226" s="159"/>
      <c r="J1226" s="163"/>
      <c r="K1226" s="163"/>
      <c r="M1226" s="228">
        <v>34.53</v>
      </c>
      <c r="N1226" s="161">
        <v>56</v>
      </c>
      <c r="O1226" s="159"/>
      <c r="P1226" s="163"/>
      <c r="Q1226" s="163"/>
      <c r="S1226" s="228">
        <v>31.23</v>
      </c>
      <c r="T1226" s="161">
        <v>15</v>
      </c>
      <c r="U1226" s="181"/>
      <c r="V1226" s="229">
        <v>29.54</v>
      </c>
      <c r="W1226" s="160">
        <v>32</v>
      </c>
    </row>
    <row r="1227" spans="1:23" ht="21">
      <c r="A1227" s="105"/>
      <c r="B1227" s="104"/>
      <c r="C1227" s="100"/>
      <c r="D1227" s="32"/>
      <c r="G1227" s="228">
        <v>32.340000000000003</v>
      </c>
      <c r="H1227" s="161">
        <v>45</v>
      </c>
      <c r="I1227" s="159"/>
      <c r="J1227" s="163"/>
      <c r="K1227" s="163"/>
      <c r="M1227" s="228">
        <v>34.54</v>
      </c>
      <c r="N1227" s="161">
        <v>56</v>
      </c>
      <c r="O1227" s="159"/>
      <c r="P1227" s="163"/>
      <c r="Q1227" s="163"/>
      <c r="S1227" s="228">
        <v>31.24</v>
      </c>
      <c r="T1227" s="161">
        <v>15</v>
      </c>
      <c r="U1227" s="181"/>
      <c r="V1227" s="229">
        <v>29.55</v>
      </c>
      <c r="W1227" s="160">
        <v>32</v>
      </c>
    </row>
    <row r="1228" spans="1:23" ht="21">
      <c r="A1228" s="105"/>
      <c r="B1228" s="104"/>
      <c r="C1228" s="100"/>
      <c r="D1228" s="32"/>
      <c r="G1228" s="228">
        <v>32.35</v>
      </c>
      <c r="H1228" s="161">
        <v>45</v>
      </c>
      <c r="I1228" s="159"/>
      <c r="J1228" s="163"/>
      <c r="K1228" s="163"/>
      <c r="M1228" s="228">
        <v>34.549999999999997</v>
      </c>
      <c r="N1228" s="161">
        <v>56</v>
      </c>
      <c r="O1228" s="159"/>
      <c r="P1228" s="163"/>
      <c r="Q1228" s="163"/>
      <c r="S1228" s="228">
        <v>31.25</v>
      </c>
      <c r="T1228" s="161">
        <v>15</v>
      </c>
      <c r="U1228" s="181"/>
      <c r="V1228" s="229">
        <v>29.56</v>
      </c>
      <c r="W1228" s="160">
        <v>32</v>
      </c>
    </row>
    <row r="1229" spans="1:23" ht="21">
      <c r="A1229" s="105"/>
      <c r="B1229" s="104"/>
      <c r="C1229" s="100"/>
      <c r="D1229" s="32"/>
      <c r="G1229" s="228">
        <v>32.36</v>
      </c>
      <c r="H1229" s="161">
        <v>45</v>
      </c>
      <c r="I1229" s="159"/>
      <c r="J1229" s="163"/>
      <c r="K1229" s="163"/>
      <c r="M1229" s="228">
        <v>34.56</v>
      </c>
      <c r="N1229" s="161">
        <v>56</v>
      </c>
      <c r="O1229" s="159"/>
      <c r="P1229" s="163"/>
      <c r="Q1229" s="163"/>
      <c r="S1229" s="228">
        <v>31.26</v>
      </c>
      <c r="T1229" s="161">
        <v>14</v>
      </c>
      <c r="U1229" s="181"/>
      <c r="V1229" s="229">
        <v>29.57</v>
      </c>
      <c r="W1229" s="160">
        <v>32</v>
      </c>
    </row>
    <row r="1230" spans="1:23" ht="21">
      <c r="A1230" s="105"/>
      <c r="B1230" s="104"/>
      <c r="C1230" s="100"/>
      <c r="D1230" s="32"/>
      <c r="G1230" s="228">
        <v>32.369999999999997</v>
      </c>
      <c r="H1230" s="161">
        <v>45</v>
      </c>
      <c r="I1230" s="159"/>
      <c r="J1230" s="163"/>
      <c r="K1230" s="163"/>
      <c r="M1230" s="228">
        <v>34.57</v>
      </c>
      <c r="N1230" s="161">
        <v>56</v>
      </c>
      <c r="O1230" s="159"/>
      <c r="P1230" s="163"/>
      <c r="Q1230" s="163"/>
      <c r="S1230" s="228">
        <v>31.27</v>
      </c>
      <c r="T1230" s="161">
        <v>14</v>
      </c>
      <c r="U1230" s="181"/>
      <c r="V1230" s="229">
        <v>29.58</v>
      </c>
      <c r="W1230" s="160">
        <v>32</v>
      </c>
    </row>
    <row r="1231" spans="1:23" ht="21">
      <c r="A1231" s="105"/>
      <c r="B1231" s="104"/>
      <c r="C1231" s="100"/>
      <c r="D1231" s="32"/>
      <c r="G1231" s="228">
        <v>32.380000000000003</v>
      </c>
      <c r="H1231" s="161">
        <v>45</v>
      </c>
      <c r="I1231" s="159"/>
      <c r="J1231" s="163"/>
      <c r="K1231" s="163"/>
      <c r="M1231" s="228">
        <v>34.58</v>
      </c>
      <c r="N1231" s="161">
        <v>56</v>
      </c>
      <c r="O1231" s="159"/>
      <c r="P1231" s="163"/>
      <c r="Q1231" s="163"/>
      <c r="S1231" s="228">
        <v>31.28</v>
      </c>
      <c r="T1231" s="161">
        <v>14</v>
      </c>
      <c r="U1231" s="181"/>
      <c r="V1231" s="229">
        <v>29.59</v>
      </c>
      <c r="W1231" s="160">
        <v>32</v>
      </c>
    </row>
    <row r="1232" spans="1:23" ht="21">
      <c r="A1232" s="105"/>
      <c r="B1232" s="104"/>
      <c r="C1232" s="100"/>
      <c r="D1232" s="32"/>
      <c r="G1232" s="228">
        <v>32.39</v>
      </c>
      <c r="H1232" s="161">
        <v>45</v>
      </c>
      <c r="I1232" s="159"/>
      <c r="J1232" s="163"/>
      <c r="K1232" s="163"/>
      <c r="M1232" s="228">
        <v>34.590000000000003</v>
      </c>
      <c r="N1232" s="161">
        <v>56</v>
      </c>
      <c r="O1232" s="159"/>
      <c r="P1232" s="163"/>
      <c r="Q1232" s="163"/>
      <c r="S1232" s="228">
        <v>31.29</v>
      </c>
      <c r="T1232" s="161">
        <v>13</v>
      </c>
      <c r="U1232" s="181"/>
      <c r="V1232" s="229">
        <v>30</v>
      </c>
      <c r="W1232" s="160">
        <v>32</v>
      </c>
    </row>
    <row r="1233" spans="1:23" ht="21">
      <c r="A1233" s="105"/>
      <c r="B1233" s="104"/>
      <c r="C1233" s="100"/>
      <c r="D1233" s="32"/>
      <c r="G1233" s="228">
        <v>32.4</v>
      </c>
      <c r="H1233" s="161">
        <v>45</v>
      </c>
      <c r="I1233" s="159"/>
      <c r="J1233" s="163"/>
      <c r="K1233" s="163"/>
      <c r="M1233" s="228">
        <v>35</v>
      </c>
      <c r="N1233" s="161">
        <v>56</v>
      </c>
      <c r="O1233" s="159"/>
      <c r="P1233" s="163"/>
      <c r="Q1233" s="163"/>
      <c r="S1233" s="228">
        <v>31.3</v>
      </c>
      <c r="T1233" s="161">
        <v>13</v>
      </c>
      <c r="U1233" s="181"/>
      <c r="V1233" s="229">
        <v>30.01</v>
      </c>
      <c r="W1233" s="160">
        <v>32</v>
      </c>
    </row>
    <row r="1234" spans="1:23" ht="21">
      <c r="A1234" s="105"/>
      <c r="B1234" s="104"/>
      <c r="C1234" s="100"/>
      <c r="D1234" s="32"/>
      <c r="G1234" s="228">
        <v>32.409999999999997</v>
      </c>
      <c r="H1234" s="161">
        <v>45</v>
      </c>
      <c r="I1234" s="159"/>
      <c r="J1234" s="163"/>
      <c r="K1234" s="163"/>
      <c r="M1234" s="228">
        <v>35.01</v>
      </c>
      <c r="N1234" s="161">
        <v>56</v>
      </c>
      <c r="O1234" s="159"/>
      <c r="P1234" s="163"/>
      <c r="Q1234" s="163"/>
      <c r="S1234" s="228">
        <v>31.31</v>
      </c>
      <c r="T1234" s="161">
        <v>13</v>
      </c>
      <c r="U1234" s="181"/>
      <c r="V1234" s="229">
        <v>30.02</v>
      </c>
      <c r="W1234" s="160">
        <v>32</v>
      </c>
    </row>
    <row r="1235" spans="1:23" ht="21">
      <c r="A1235" s="105"/>
      <c r="B1235" s="104"/>
      <c r="C1235" s="100"/>
      <c r="D1235" s="32"/>
      <c r="G1235" s="228">
        <v>32.42</v>
      </c>
      <c r="H1235" s="161">
        <v>45</v>
      </c>
      <c r="I1235" s="159"/>
      <c r="J1235" s="163"/>
      <c r="K1235" s="163"/>
      <c r="M1235" s="228">
        <v>35.020000000000003</v>
      </c>
      <c r="N1235" s="161">
        <v>56</v>
      </c>
      <c r="O1235" s="159"/>
      <c r="P1235" s="163"/>
      <c r="Q1235" s="163"/>
      <c r="S1235" s="228">
        <v>31.32</v>
      </c>
      <c r="T1235" s="161">
        <v>12</v>
      </c>
      <c r="U1235" s="181"/>
      <c r="V1235" s="229">
        <v>30.03</v>
      </c>
      <c r="W1235" s="160">
        <v>31</v>
      </c>
    </row>
    <row r="1236" spans="1:23" ht="21">
      <c r="A1236" s="105"/>
      <c r="B1236" s="104"/>
      <c r="C1236" s="100"/>
      <c r="D1236" s="32"/>
      <c r="G1236" s="228">
        <v>32.43</v>
      </c>
      <c r="H1236" s="161">
        <v>45</v>
      </c>
      <c r="I1236" s="159"/>
      <c r="J1236" s="163"/>
      <c r="K1236" s="163"/>
      <c r="M1236" s="228">
        <v>35.03</v>
      </c>
      <c r="N1236" s="161">
        <v>56</v>
      </c>
      <c r="O1236" s="159"/>
      <c r="P1236" s="163"/>
      <c r="Q1236" s="163"/>
      <c r="S1236" s="228">
        <v>31.33</v>
      </c>
      <c r="T1236" s="161">
        <v>12</v>
      </c>
      <c r="U1236" s="181"/>
      <c r="V1236" s="229">
        <v>30.04</v>
      </c>
      <c r="W1236" s="160">
        <v>31</v>
      </c>
    </row>
    <row r="1237" spans="1:23" ht="21">
      <c r="A1237" s="105"/>
      <c r="B1237" s="104"/>
      <c r="C1237" s="100"/>
      <c r="D1237" s="32"/>
      <c r="G1237" s="228">
        <v>32.44</v>
      </c>
      <c r="H1237" s="161">
        <v>45</v>
      </c>
      <c r="I1237" s="159"/>
      <c r="J1237" s="163"/>
      <c r="K1237" s="163"/>
      <c r="M1237" s="228">
        <v>35.04</v>
      </c>
      <c r="N1237" s="161">
        <v>56</v>
      </c>
      <c r="O1237" s="159"/>
      <c r="P1237" s="163"/>
      <c r="Q1237" s="163"/>
      <c r="S1237" s="228">
        <v>31.34</v>
      </c>
      <c r="T1237" s="161">
        <v>12</v>
      </c>
      <c r="U1237" s="181"/>
      <c r="V1237" s="229">
        <v>30.05</v>
      </c>
      <c r="W1237" s="160">
        <v>31</v>
      </c>
    </row>
    <row r="1238" spans="1:23" ht="21">
      <c r="A1238" s="105"/>
      <c r="B1238" s="104"/>
      <c r="C1238" s="100"/>
      <c r="D1238" s="32"/>
      <c r="G1238" s="228">
        <v>32.450000000000003</v>
      </c>
      <c r="H1238" s="161">
        <v>45</v>
      </c>
      <c r="I1238" s="159"/>
      <c r="J1238" s="163"/>
      <c r="K1238" s="163"/>
      <c r="M1238" s="228">
        <v>35.049999999999997</v>
      </c>
      <c r="N1238" s="161">
        <v>56</v>
      </c>
      <c r="O1238" s="159"/>
      <c r="P1238" s="163"/>
      <c r="Q1238" s="163"/>
      <c r="S1238" s="228">
        <v>31.35</v>
      </c>
      <c r="T1238" s="161">
        <v>11</v>
      </c>
      <c r="U1238" s="181"/>
      <c r="V1238" s="229">
        <v>30.06</v>
      </c>
      <c r="W1238" s="160">
        <v>31</v>
      </c>
    </row>
    <row r="1239" spans="1:23" ht="21">
      <c r="A1239" s="105"/>
      <c r="B1239" s="104"/>
      <c r="C1239" s="100"/>
      <c r="D1239" s="32"/>
      <c r="G1239" s="228">
        <v>32.46</v>
      </c>
      <c r="H1239" s="161">
        <v>45</v>
      </c>
      <c r="I1239" s="159"/>
      <c r="J1239" s="163"/>
      <c r="K1239" s="163"/>
      <c r="M1239" s="228">
        <v>35.06</v>
      </c>
      <c r="N1239" s="161">
        <v>56</v>
      </c>
      <c r="O1239" s="159"/>
      <c r="P1239" s="163"/>
      <c r="Q1239" s="163"/>
      <c r="S1239" s="228">
        <v>31.36</v>
      </c>
      <c r="T1239" s="161">
        <v>11</v>
      </c>
      <c r="U1239" s="181"/>
      <c r="V1239" s="229">
        <v>30.07</v>
      </c>
      <c r="W1239" s="160">
        <v>31</v>
      </c>
    </row>
    <row r="1240" spans="1:23" ht="21">
      <c r="A1240" s="105"/>
      <c r="B1240" s="104"/>
      <c r="C1240" s="100"/>
      <c r="D1240" s="32"/>
      <c r="G1240" s="228">
        <v>32.47</v>
      </c>
      <c r="H1240" s="161">
        <v>45</v>
      </c>
      <c r="I1240" s="159"/>
      <c r="J1240" s="163"/>
      <c r="K1240" s="163"/>
      <c r="M1240" s="228">
        <v>35.07</v>
      </c>
      <c r="N1240" s="161">
        <v>55</v>
      </c>
      <c r="O1240" s="159"/>
      <c r="P1240" s="163"/>
      <c r="Q1240" s="163"/>
      <c r="S1240" s="228">
        <v>31.37</v>
      </c>
      <c r="T1240" s="161">
        <v>11</v>
      </c>
      <c r="U1240" s="181"/>
      <c r="V1240" s="229">
        <v>30.08</v>
      </c>
      <c r="W1240" s="160">
        <v>31</v>
      </c>
    </row>
    <row r="1241" spans="1:23" ht="21">
      <c r="A1241" s="105"/>
      <c r="B1241" s="104"/>
      <c r="C1241" s="100"/>
      <c r="D1241" s="32"/>
      <c r="G1241" s="228">
        <v>32.479999999999997</v>
      </c>
      <c r="H1241" s="161">
        <v>45</v>
      </c>
      <c r="I1241" s="159"/>
      <c r="J1241" s="163"/>
      <c r="K1241" s="163"/>
      <c r="M1241" s="228">
        <v>35.08</v>
      </c>
      <c r="N1241" s="161">
        <v>55</v>
      </c>
      <c r="O1241" s="159"/>
      <c r="P1241" s="163"/>
      <c r="Q1241" s="163"/>
      <c r="S1241" s="228">
        <v>31.38</v>
      </c>
      <c r="T1241" s="161">
        <v>10</v>
      </c>
      <c r="U1241" s="181"/>
      <c r="V1241" s="229">
        <v>30.09</v>
      </c>
      <c r="W1241" s="160">
        <v>31</v>
      </c>
    </row>
    <row r="1242" spans="1:23" ht="21">
      <c r="A1242" s="105"/>
      <c r="B1242" s="104"/>
      <c r="C1242" s="100"/>
      <c r="D1242" s="32"/>
      <c r="G1242" s="228">
        <v>32.49</v>
      </c>
      <c r="H1242" s="161">
        <v>45</v>
      </c>
      <c r="I1242" s="159"/>
      <c r="J1242" s="163"/>
      <c r="K1242" s="163"/>
      <c r="M1242" s="228">
        <v>35.090000000000003</v>
      </c>
      <c r="N1242" s="161">
        <v>55</v>
      </c>
      <c r="O1242" s="159"/>
      <c r="P1242" s="163"/>
      <c r="Q1242" s="163"/>
      <c r="S1242" s="228">
        <v>31.39</v>
      </c>
      <c r="T1242" s="161">
        <v>10</v>
      </c>
      <c r="U1242" s="181"/>
      <c r="V1242" s="229">
        <v>30.1</v>
      </c>
      <c r="W1242" s="160">
        <v>31</v>
      </c>
    </row>
    <row r="1243" spans="1:23" ht="21">
      <c r="A1243" s="105"/>
      <c r="B1243" s="104"/>
      <c r="C1243" s="100"/>
      <c r="D1243" s="32"/>
      <c r="G1243" s="228">
        <v>32.5</v>
      </c>
      <c r="H1243" s="161">
        <v>45</v>
      </c>
      <c r="I1243" s="159"/>
      <c r="J1243" s="163"/>
      <c r="K1243" s="163"/>
      <c r="M1243" s="228">
        <v>35.1</v>
      </c>
      <c r="N1243" s="161">
        <v>55</v>
      </c>
      <c r="O1243" s="159"/>
      <c r="P1243" s="163"/>
      <c r="Q1243" s="163"/>
      <c r="S1243" s="228">
        <v>31.4</v>
      </c>
      <c r="T1243" s="161">
        <v>10</v>
      </c>
      <c r="U1243" s="181"/>
      <c r="V1243" s="229">
        <v>30.11</v>
      </c>
      <c r="W1243" s="160">
        <v>31</v>
      </c>
    </row>
    <row r="1244" spans="1:23" ht="21">
      <c r="A1244" s="105"/>
      <c r="B1244" s="104"/>
      <c r="C1244" s="100"/>
      <c r="D1244" s="32"/>
      <c r="G1244" s="228">
        <v>32.51</v>
      </c>
      <c r="H1244" s="161">
        <v>45</v>
      </c>
      <c r="I1244" s="159"/>
      <c r="J1244" s="163"/>
      <c r="K1244" s="163"/>
      <c r="M1244" s="228">
        <v>35.11</v>
      </c>
      <c r="N1244" s="161">
        <v>55</v>
      </c>
      <c r="O1244" s="159"/>
      <c r="P1244" s="163"/>
      <c r="Q1244" s="163"/>
      <c r="S1244" s="228">
        <v>31.41</v>
      </c>
      <c r="T1244" s="161">
        <v>9</v>
      </c>
      <c r="U1244" s="181"/>
      <c r="V1244" s="229">
        <v>30.12</v>
      </c>
      <c r="W1244" s="160">
        <v>31</v>
      </c>
    </row>
    <row r="1245" spans="1:23" ht="21">
      <c r="A1245" s="105"/>
      <c r="B1245" s="104"/>
      <c r="C1245" s="100"/>
      <c r="D1245" s="32"/>
      <c r="G1245" s="228">
        <v>32.520000000000003</v>
      </c>
      <c r="H1245" s="161">
        <v>45</v>
      </c>
      <c r="I1245" s="159"/>
      <c r="J1245" s="163"/>
      <c r="K1245" s="163"/>
      <c r="M1245" s="228">
        <v>35.119999999999997</v>
      </c>
      <c r="N1245" s="161">
        <v>55</v>
      </c>
      <c r="O1245" s="159"/>
      <c r="P1245" s="163"/>
      <c r="Q1245" s="163"/>
      <c r="S1245" s="228">
        <v>31.42</v>
      </c>
      <c r="T1245" s="161">
        <v>9</v>
      </c>
      <c r="U1245" s="181"/>
      <c r="V1245" s="229">
        <v>30.13</v>
      </c>
      <c r="W1245" s="160">
        <v>31</v>
      </c>
    </row>
    <row r="1246" spans="1:23" ht="21">
      <c r="A1246" s="105"/>
      <c r="B1246" s="104"/>
      <c r="C1246" s="100"/>
      <c r="D1246" s="32"/>
      <c r="G1246" s="228">
        <v>32.53</v>
      </c>
      <c r="H1246" s="161">
        <v>45</v>
      </c>
      <c r="I1246" s="159"/>
      <c r="J1246" s="163"/>
      <c r="K1246" s="163"/>
      <c r="M1246" s="228">
        <v>35.130000000000003</v>
      </c>
      <c r="N1246" s="161">
        <v>55</v>
      </c>
      <c r="O1246" s="159"/>
      <c r="P1246" s="163"/>
      <c r="Q1246" s="163"/>
      <c r="S1246" s="228">
        <v>31.43</v>
      </c>
      <c r="T1246" s="161">
        <v>9</v>
      </c>
      <c r="U1246" s="181"/>
      <c r="V1246" s="229">
        <v>30.14</v>
      </c>
      <c r="W1246" s="160">
        <v>31</v>
      </c>
    </row>
    <row r="1247" spans="1:23" ht="21">
      <c r="A1247" s="105"/>
      <c r="B1247" s="104"/>
      <c r="C1247" s="100"/>
      <c r="D1247" s="32"/>
      <c r="G1247" s="228">
        <v>32.54</v>
      </c>
      <c r="H1247" s="161">
        <v>45</v>
      </c>
      <c r="I1247" s="159"/>
      <c r="J1247" s="163"/>
      <c r="K1247" s="163"/>
      <c r="M1247" s="228">
        <v>35.14</v>
      </c>
      <c r="N1247" s="161">
        <v>55</v>
      </c>
      <c r="O1247" s="159"/>
      <c r="P1247" s="163"/>
      <c r="Q1247" s="163"/>
      <c r="S1247" s="228">
        <v>31.44</v>
      </c>
      <c r="T1247" s="161">
        <v>9</v>
      </c>
      <c r="U1247" s="181"/>
      <c r="V1247" s="229">
        <v>30.15</v>
      </c>
      <c r="W1247" s="160">
        <v>31</v>
      </c>
    </row>
    <row r="1248" spans="1:23" ht="21">
      <c r="A1248" s="105"/>
      <c r="B1248" s="104"/>
      <c r="C1248" s="100"/>
      <c r="D1248" s="32"/>
      <c r="G1248" s="228">
        <v>32.549999999999997</v>
      </c>
      <c r="H1248" s="161">
        <v>44</v>
      </c>
      <c r="I1248" s="159"/>
      <c r="J1248" s="163"/>
      <c r="K1248" s="163"/>
      <c r="M1248" s="228">
        <v>35.15</v>
      </c>
      <c r="N1248" s="161">
        <v>55</v>
      </c>
      <c r="O1248" s="159"/>
      <c r="P1248" s="163"/>
      <c r="Q1248" s="163"/>
      <c r="S1248" s="228">
        <v>31.45</v>
      </c>
      <c r="T1248" s="161">
        <v>8</v>
      </c>
      <c r="U1248" s="181"/>
      <c r="V1248" s="229">
        <v>30.16</v>
      </c>
      <c r="W1248" s="160">
        <v>31</v>
      </c>
    </row>
    <row r="1249" spans="1:23" ht="21">
      <c r="A1249" s="105"/>
      <c r="B1249" s="104"/>
      <c r="C1249" s="100"/>
      <c r="D1249" s="32"/>
      <c r="G1249" s="228">
        <v>32.56</v>
      </c>
      <c r="H1249" s="161">
        <v>44</v>
      </c>
      <c r="I1249" s="159"/>
      <c r="J1249" s="163"/>
      <c r="K1249" s="163"/>
      <c r="M1249" s="228">
        <v>35.159999999999997</v>
      </c>
      <c r="N1249" s="161">
        <v>55</v>
      </c>
      <c r="O1249" s="159"/>
      <c r="P1249" s="163"/>
      <c r="Q1249" s="163"/>
      <c r="S1249" s="228">
        <v>31.46</v>
      </c>
      <c r="T1249" s="161">
        <v>8</v>
      </c>
      <c r="U1249" s="181"/>
      <c r="V1249" s="229">
        <v>30.17</v>
      </c>
      <c r="W1249" s="160">
        <v>31</v>
      </c>
    </row>
    <row r="1250" spans="1:23" ht="21">
      <c r="A1250" s="105"/>
      <c r="B1250" s="104"/>
      <c r="C1250" s="100"/>
      <c r="D1250" s="32"/>
      <c r="G1250" s="228">
        <v>32.57</v>
      </c>
      <c r="H1250" s="161">
        <v>44</v>
      </c>
      <c r="I1250" s="159"/>
      <c r="J1250" s="163"/>
      <c r="K1250" s="163"/>
      <c r="M1250" s="228">
        <v>35.17</v>
      </c>
      <c r="N1250" s="161">
        <v>55</v>
      </c>
      <c r="O1250" s="159"/>
      <c r="P1250" s="163"/>
      <c r="Q1250" s="163"/>
      <c r="S1250" s="228">
        <v>31.47</v>
      </c>
      <c r="T1250" s="161">
        <v>8</v>
      </c>
      <c r="U1250" s="181"/>
      <c r="V1250" s="229">
        <v>30.18</v>
      </c>
      <c r="W1250" s="160">
        <v>31</v>
      </c>
    </row>
    <row r="1251" spans="1:23" ht="21">
      <c r="A1251" s="105"/>
      <c r="B1251" s="104"/>
      <c r="C1251" s="100"/>
      <c r="D1251" s="32"/>
      <c r="G1251" s="228">
        <v>32.58</v>
      </c>
      <c r="H1251" s="161">
        <v>44</v>
      </c>
      <c r="I1251" s="159"/>
      <c r="J1251" s="163"/>
      <c r="K1251" s="163"/>
      <c r="M1251" s="228">
        <v>35.18</v>
      </c>
      <c r="N1251" s="161">
        <v>55</v>
      </c>
      <c r="O1251" s="159"/>
      <c r="P1251" s="163"/>
      <c r="Q1251" s="163"/>
      <c r="S1251" s="228">
        <v>31.48</v>
      </c>
      <c r="T1251" s="161">
        <v>8</v>
      </c>
      <c r="U1251" s="181"/>
      <c r="V1251" s="229">
        <v>30.19</v>
      </c>
      <c r="W1251" s="160">
        <v>30</v>
      </c>
    </row>
    <row r="1252" spans="1:23" ht="21">
      <c r="A1252" s="105"/>
      <c r="B1252" s="104"/>
      <c r="C1252" s="100"/>
      <c r="D1252" s="32"/>
      <c r="G1252" s="228">
        <v>32.590000000000003</v>
      </c>
      <c r="H1252" s="161">
        <v>44</v>
      </c>
      <c r="I1252" s="159"/>
      <c r="J1252" s="163"/>
      <c r="K1252" s="163"/>
      <c r="M1252" s="228">
        <v>35.19</v>
      </c>
      <c r="N1252" s="161">
        <v>55</v>
      </c>
      <c r="O1252" s="159"/>
      <c r="P1252" s="163"/>
      <c r="Q1252" s="163"/>
      <c r="S1252" s="228">
        <v>31.49</v>
      </c>
      <c r="T1252" s="161">
        <v>7</v>
      </c>
      <c r="U1252" s="181"/>
      <c r="V1252" s="229">
        <v>30.2</v>
      </c>
      <c r="W1252" s="160">
        <v>30</v>
      </c>
    </row>
    <row r="1253" spans="1:23" ht="21">
      <c r="A1253" s="105"/>
      <c r="B1253" s="104"/>
      <c r="C1253" s="100"/>
      <c r="D1253" s="32"/>
      <c r="G1253" s="228">
        <v>33</v>
      </c>
      <c r="H1253" s="161">
        <v>44</v>
      </c>
      <c r="I1253" s="159"/>
      <c r="J1253" s="163"/>
      <c r="K1253" s="163"/>
      <c r="M1253" s="228">
        <v>35.200000000000003</v>
      </c>
      <c r="N1253" s="161">
        <v>55</v>
      </c>
      <c r="O1253" s="159"/>
      <c r="P1253" s="163"/>
      <c r="Q1253" s="163"/>
      <c r="S1253" s="228">
        <v>31.5</v>
      </c>
      <c r="T1253" s="161">
        <v>7</v>
      </c>
      <c r="U1253" s="181"/>
      <c r="V1253" s="229">
        <v>30.21</v>
      </c>
      <c r="W1253" s="160">
        <v>30</v>
      </c>
    </row>
    <row r="1254" spans="1:23" ht="21">
      <c r="A1254" s="105"/>
      <c r="B1254" s="104"/>
      <c r="C1254" s="100"/>
      <c r="D1254" s="32"/>
      <c r="G1254" s="228">
        <v>33.01</v>
      </c>
      <c r="H1254" s="161">
        <v>44</v>
      </c>
      <c r="I1254" s="159"/>
      <c r="J1254" s="163"/>
      <c r="K1254" s="163"/>
      <c r="M1254" s="228">
        <v>35.21</v>
      </c>
      <c r="N1254" s="161">
        <v>55</v>
      </c>
      <c r="O1254" s="159"/>
      <c r="P1254" s="163"/>
      <c r="Q1254" s="163"/>
      <c r="S1254" s="228">
        <v>31.51</v>
      </c>
      <c r="T1254" s="161">
        <v>7</v>
      </c>
      <c r="U1254" s="181"/>
      <c r="V1254" s="229">
        <v>30.22</v>
      </c>
      <c r="W1254" s="160">
        <v>30</v>
      </c>
    </row>
    <row r="1255" spans="1:23" ht="21">
      <c r="A1255" s="105"/>
      <c r="B1255" s="104"/>
      <c r="C1255" s="100"/>
      <c r="D1255" s="32"/>
      <c r="G1255" s="228">
        <v>33.020000000000003</v>
      </c>
      <c r="H1255" s="161">
        <v>44</v>
      </c>
      <c r="I1255" s="159"/>
      <c r="J1255" s="163"/>
      <c r="K1255" s="163"/>
      <c r="M1255" s="228">
        <v>35.22</v>
      </c>
      <c r="N1255" s="161">
        <v>55</v>
      </c>
      <c r="O1255" s="159"/>
      <c r="P1255" s="163"/>
      <c r="Q1255" s="163"/>
      <c r="S1255" s="228">
        <v>31.52</v>
      </c>
      <c r="T1255" s="161">
        <v>7</v>
      </c>
      <c r="U1255" s="181"/>
      <c r="V1255" s="229">
        <v>30.23</v>
      </c>
      <c r="W1255" s="160">
        <v>30</v>
      </c>
    </row>
    <row r="1256" spans="1:23" ht="21">
      <c r="A1256" s="105"/>
      <c r="B1256" s="104"/>
      <c r="C1256" s="100"/>
      <c r="D1256" s="32"/>
      <c r="G1256" s="228">
        <v>33.03</v>
      </c>
      <c r="H1256" s="161">
        <v>44</v>
      </c>
      <c r="I1256" s="159"/>
      <c r="J1256" s="163"/>
      <c r="K1256" s="163"/>
      <c r="M1256" s="228">
        <v>35.229999999999997</v>
      </c>
      <c r="N1256" s="161">
        <v>55</v>
      </c>
      <c r="O1256" s="159"/>
      <c r="P1256" s="163"/>
      <c r="Q1256" s="163"/>
      <c r="S1256" s="228">
        <v>31.53</v>
      </c>
      <c r="T1256" s="161">
        <v>6</v>
      </c>
      <c r="U1256" s="181"/>
      <c r="V1256" s="229">
        <v>30.24</v>
      </c>
      <c r="W1256" s="160">
        <v>30</v>
      </c>
    </row>
    <row r="1257" spans="1:23" ht="21">
      <c r="A1257" s="105"/>
      <c r="B1257" s="104"/>
      <c r="C1257" s="100"/>
      <c r="D1257" s="32"/>
      <c r="G1257" s="228">
        <v>33.04</v>
      </c>
      <c r="H1257" s="161">
        <v>44</v>
      </c>
      <c r="I1257" s="159"/>
      <c r="J1257" s="163"/>
      <c r="K1257" s="163"/>
      <c r="M1257" s="228">
        <v>35.24</v>
      </c>
      <c r="N1257" s="161">
        <v>55</v>
      </c>
      <c r="O1257" s="159"/>
      <c r="P1257" s="163"/>
      <c r="Q1257" s="163"/>
      <c r="S1257" s="228">
        <v>31.54</v>
      </c>
      <c r="T1257" s="161">
        <v>6</v>
      </c>
      <c r="U1257" s="181"/>
      <c r="V1257" s="229">
        <v>30.25</v>
      </c>
      <c r="W1257" s="160">
        <v>30</v>
      </c>
    </row>
    <row r="1258" spans="1:23" ht="21">
      <c r="A1258" s="105"/>
      <c r="B1258" s="104"/>
      <c r="C1258" s="100"/>
      <c r="D1258" s="32"/>
      <c r="G1258" s="228">
        <v>33.049999999999997</v>
      </c>
      <c r="H1258" s="161">
        <v>44</v>
      </c>
      <c r="I1258" s="159"/>
      <c r="J1258" s="163"/>
      <c r="K1258" s="163"/>
      <c r="M1258" s="228">
        <v>35.25</v>
      </c>
      <c r="N1258" s="161">
        <v>54</v>
      </c>
      <c r="O1258" s="159"/>
      <c r="P1258" s="163"/>
      <c r="Q1258" s="163"/>
      <c r="S1258" s="228">
        <v>31.55</v>
      </c>
      <c r="T1258" s="161">
        <v>6</v>
      </c>
      <c r="U1258" s="181"/>
      <c r="V1258" s="229">
        <v>30.26</v>
      </c>
      <c r="W1258" s="160">
        <v>30</v>
      </c>
    </row>
    <row r="1259" spans="1:23" ht="21">
      <c r="A1259" s="105"/>
      <c r="B1259" s="104"/>
      <c r="C1259" s="100"/>
      <c r="D1259" s="32"/>
      <c r="G1259" s="228">
        <v>33.06</v>
      </c>
      <c r="H1259" s="161">
        <v>44</v>
      </c>
      <c r="I1259" s="159"/>
      <c r="J1259" s="163"/>
      <c r="K1259" s="163"/>
      <c r="M1259" s="228">
        <v>35.26</v>
      </c>
      <c r="N1259" s="161">
        <v>54</v>
      </c>
      <c r="O1259" s="159"/>
      <c r="P1259" s="163"/>
      <c r="Q1259" s="163"/>
      <c r="S1259" s="228">
        <v>31.56</v>
      </c>
      <c r="T1259" s="161">
        <v>6</v>
      </c>
      <c r="U1259" s="181"/>
      <c r="V1259" s="229">
        <v>30.27</v>
      </c>
      <c r="W1259" s="160">
        <v>30</v>
      </c>
    </row>
    <row r="1260" spans="1:23" ht="21">
      <c r="A1260" s="105"/>
      <c r="B1260" s="104"/>
      <c r="C1260" s="100"/>
      <c r="D1260" s="32"/>
      <c r="G1260" s="228">
        <v>33.07</v>
      </c>
      <c r="H1260" s="161">
        <v>44</v>
      </c>
      <c r="I1260" s="159"/>
      <c r="J1260" s="163"/>
      <c r="K1260" s="163"/>
      <c r="M1260" s="228">
        <v>35.270000000000003</v>
      </c>
      <c r="N1260" s="161">
        <v>54</v>
      </c>
      <c r="O1260" s="159"/>
      <c r="P1260" s="163"/>
      <c r="Q1260" s="163"/>
      <c r="S1260" s="228">
        <v>31.57</v>
      </c>
      <c r="T1260" s="161">
        <v>5</v>
      </c>
      <c r="U1260" s="181"/>
      <c r="V1260" s="229">
        <v>30.28</v>
      </c>
      <c r="W1260" s="160">
        <v>30</v>
      </c>
    </row>
    <row r="1261" spans="1:23" ht="21">
      <c r="A1261" s="105"/>
      <c r="B1261" s="104"/>
      <c r="C1261" s="100"/>
      <c r="D1261" s="32"/>
      <c r="G1261" s="228">
        <v>33.08</v>
      </c>
      <c r="H1261" s="161">
        <v>44</v>
      </c>
      <c r="I1261" s="159"/>
      <c r="J1261" s="163"/>
      <c r="K1261" s="163"/>
      <c r="M1261" s="228">
        <v>35.28</v>
      </c>
      <c r="N1261" s="161">
        <v>54</v>
      </c>
      <c r="O1261" s="159"/>
      <c r="P1261" s="163"/>
      <c r="Q1261" s="163"/>
      <c r="S1261" s="228">
        <v>31.58</v>
      </c>
      <c r="T1261" s="161">
        <v>5</v>
      </c>
      <c r="U1261" s="181"/>
      <c r="V1261" s="229">
        <v>30.29</v>
      </c>
      <c r="W1261" s="160">
        <v>30</v>
      </c>
    </row>
    <row r="1262" spans="1:23" ht="21">
      <c r="A1262" s="105"/>
      <c r="B1262" s="104"/>
      <c r="C1262" s="100"/>
      <c r="D1262" s="32"/>
      <c r="G1262" s="228">
        <v>33.090000000000003</v>
      </c>
      <c r="H1262" s="161">
        <v>44</v>
      </c>
      <c r="I1262" s="159"/>
      <c r="J1262" s="163"/>
      <c r="K1262" s="163"/>
      <c r="M1262" s="228">
        <v>35.29</v>
      </c>
      <c r="N1262" s="161">
        <v>54</v>
      </c>
      <c r="O1262" s="159"/>
      <c r="P1262" s="163"/>
      <c r="Q1262" s="163"/>
      <c r="S1262" s="228">
        <v>31.59</v>
      </c>
      <c r="T1262" s="161">
        <v>5</v>
      </c>
      <c r="U1262" s="181"/>
      <c r="V1262" s="229">
        <v>30.3</v>
      </c>
      <c r="W1262" s="160">
        <v>30</v>
      </c>
    </row>
    <row r="1263" spans="1:23" ht="21">
      <c r="A1263" s="105"/>
      <c r="B1263" s="104"/>
      <c r="C1263" s="100"/>
      <c r="D1263" s="32"/>
      <c r="G1263" s="228">
        <v>33.1</v>
      </c>
      <c r="H1263" s="161">
        <v>44</v>
      </c>
      <c r="I1263" s="159"/>
      <c r="J1263" s="163"/>
      <c r="K1263" s="163"/>
      <c r="M1263" s="228">
        <v>35.299999999999997</v>
      </c>
      <c r="N1263" s="161">
        <v>54</v>
      </c>
      <c r="O1263" s="159"/>
      <c r="P1263" s="163"/>
      <c r="Q1263" s="163"/>
      <c r="S1263" s="228">
        <v>32</v>
      </c>
      <c r="T1263" s="161">
        <v>5</v>
      </c>
      <c r="U1263" s="181"/>
      <c r="V1263" s="229">
        <v>30.31</v>
      </c>
      <c r="W1263" s="160">
        <v>30</v>
      </c>
    </row>
    <row r="1264" spans="1:23" ht="21">
      <c r="A1264" s="105"/>
      <c r="B1264" s="104"/>
      <c r="C1264" s="100"/>
      <c r="D1264" s="32"/>
      <c r="G1264" s="228">
        <v>33.11</v>
      </c>
      <c r="H1264" s="161">
        <v>44</v>
      </c>
      <c r="I1264" s="159"/>
      <c r="J1264" s="163"/>
      <c r="K1264" s="163"/>
      <c r="M1264" s="228">
        <v>35.31</v>
      </c>
      <c r="N1264" s="161">
        <v>54</v>
      </c>
      <c r="O1264" s="159"/>
      <c r="P1264" s="163"/>
      <c r="Q1264" s="163"/>
      <c r="S1264" s="228">
        <v>32.01</v>
      </c>
      <c r="T1264" s="161">
        <v>4</v>
      </c>
      <c r="U1264" s="181"/>
      <c r="V1264" s="229">
        <v>30.32</v>
      </c>
      <c r="W1264" s="160">
        <v>30</v>
      </c>
    </row>
    <row r="1265" spans="1:23" ht="21">
      <c r="A1265" s="105"/>
      <c r="B1265" s="104"/>
      <c r="C1265" s="100"/>
      <c r="D1265" s="32"/>
      <c r="G1265" s="228">
        <v>33.119999999999997</v>
      </c>
      <c r="H1265" s="161">
        <v>44</v>
      </c>
      <c r="I1265" s="159"/>
      <c r="J1265" s="163"/>
      <c r="K1265" s="163"/>
      <c r="M1265" s="228">
        <v>35.32</v>
      </c>
      <c r="N1265" s="161">
        <v>54</v>
      </c>
      <c r="O1265" s="159"/>
      <c r="P1265" s="163"/>
      <c r="Q1265" s="163"/>
      <c r="S1265" s="228">
        <v>32.020000000000003</v>
      </c>
      <c r="T1265" s="161">
        <v>4</v>
      </c>
      <c r="U1265" s="181"/>
      <c r="V1265" s="229">
        <v>30.33</v>
      </c>
      <c r="W1265" s="160">
        <v>30</v>
      </c>
    </row>
    <row r="1266" spans="1:23" ht="21">
      <c r="A1266" s="105"/>
      <c r="B1266" s="104"/>
      <c r="C1266" s="100"/>
      <c r="D1266" s="32"/>
      <c r="G1266" s="228">
        <v>33.130000000000003</v>
      </c>
      <c r="H1266" s="161">
        <v>44</v>
      </c>
      <c r="I1266" s="159"/>
      <c r="J1266" s="163"/>
      <c r="K1266" s="163"/>
      <c r="M1266" s="228">
        <v>35.33</v>
      </c>
      <c r="N1266" s="161">
        <v>54</v>
      </c>
      <c r="O1266" s="159"/>
      <c r="P1266" s="163"/>
      <c r="Q1266" s="163"/>
      <c r="S1266" s="228">
        <v>32.03</v>
      </c>
      <c r="T1266" s="161">
        <v>4</v>
      </c>
      <c r="U1266" s="181"/>
      <c r="V1266" s="229">
        <v>30.34</v>
      </c>
      <c r="W1266" s="160">
        <v>30</v>
      </c>
    </row>
    <row r="1267" spans="1:23" ht="21">
      <c r="A1267" s="105"/>
      <c r="B1267" s="104"/>
      <c r="C1267" s="100"/>
      <c r="D1267" s="32"/>
      <c r="G1267" s="228">
        <v>33.14</v>
      </c>
      <c r="H1267" s="161">
        <v>44</v>
      </c>
      <c r="I1267" s="159"/>
      <c r="J1267" s="163"/>
      <c r="K1267" s="163"/>
      <c r="M1267" s="228">
        <v>35.340000000000003</v>
      </c>
      <c r="N1267" s="161">
        <v>54</v>
      </c>
      <c r="O1267" s="159"/>
      <c r="P1267" s="163"/>
      <c r="Q1267" s="163"/>
      <c r="S1267" s="228">
        <v>32.04</v>
      </c>
      <c r="T1267" s="161">
        <v>4</v>
      </c>
      <c r="U1267" s="181"/>
      <c r="V1267" s="229">
        <v>30.35</v>
      </c>
      <c r="W1267" s="160">
        <v>29</v>
      </c>
    </row>
    <row r="1268" spans="1:23" ht="21">
      <c r="A1268" s="105"/>
      <c r="B1268" s="104"/>
      <c r="C1268" s="100"/>
      <c r="D1268" s="32"/>
      <c r="G1268" s="228">
        <v>33.15</v>
      </c>
      <c r="H1268" s="161">
        <v>44</v>
      </c>
      <c r="I1268" s="159"/>
      <c r="J1268" s="163"/>
      <c r="K1268" s="163"/>
      <c r="M1268" s="228">
        <v>35.35</v>
      </c>
      <c r="N1268" s="161">
        <v>54</v>
      </c>
      <c r="O1268" s="159"/>
      <c r="P1268" s="163"/>
      <c r="Q1268" s="163"/>
      <c r="S1268" s="228">
        <v>32.049999999999997</v>
      </c>
      <c r="T1268" s="161">
        <v>3</v>
      </c>
      <c r="U1268" s="181"/>
      <c r="V1268" s="229">
        <v>30.36</v>
      </c>
      <c r="W1268" s="160">
        <v>29</v>
      </c>
    </row>
    <row r="1269" spans="1:23" ht="21">
      <c r="A1269" s="105"/>
      <c r="B1269" s="104"/>
      <c r="C1269" s="100"/>
      <c r="D1269" s="32"/>
      <c r="G1269" s="228">
        <v>33.159999999999997</v>
      </c>
      <c r="H1269" s="161">
        <v>43</v>
      </c>
      <c r="I1269" s="159"/>
      <c r="J1269" s="163"/>
      <c r="K1269" s="163"/>
      <c r="M1269" s="228">
        <v>35.36</v>
      </c>
      <c r="N1269" s="161">
        <v>54</v>
      </c>
      <c r="O1269" s="159"/>
      <c r="P1269" s="163"/>
      <c r="Q1269" s="163"/>
      <c r="S1269" s="228">
        <v>32.06</v>
      </c>
      <c r="T1269" s="161">
        <v>3</v>
      </c>
      <c r="U1269" s="181"/>
      <c r="V1269" s="229">
        <v>30.37</v>
      </c>
      <c r="W1269" s="160">
        <v>29</v>
      </c>
    </row>
    <row r="1270" spans="1:23" ht="21">
      <c r="A1270" s="105"/>
      <c r="B1270" s="104"/>
      <c r="C1270" s="100"/>
      <c r="D1270" s="32"/>
      <c r="G1270" s="228">
        <v>33.17</v>
      </c>
      <c r="H1270" s="161">
        <v>43</v>
      </c>
      <c r="I1270" s="159"/>
      <c r="J1270" s="163"/>
      <c r="K1270" s="163"/>
      <c r="M1270" s="228">
        <v>35.369999999999997</v>
      </c>
      <c r="N1270" s="161">
        <v>54</v>
      </c>
      <c r="O1270" s="159"/>
      <c r="P1270" s="163"/>
      <c r="Q1270" s="163"/>
      <c r="S1270" s="228">
        <v>32.07</v>
      </c>
      <c r="T1270" s="161">
        <v>3</v>
      </c>
      <c r="U1270" s="181"/>
      <c r="V1270" s="229">
        <v>30.38</v>
      </c>
      <c r="W1270" s="160">
        <v>29</v>
      </c>
    </row>
    <row r="1271" spans="1:23" ht="21">
      <c r="A1271" s="105"/>
      <c r="B1271" s="104"/>
      <c r="C1271" s="100"/>
      <c r="D1271" s="32"/>
      <c r="G1271" s="228">
        <v>33.18</v>
      </c>
      <c r="H1271" s="161">
        <v>43</v>
      </c>
      <c r="I1271" s="159"/>
      <c r="J1271" s="163"/>
      <c r="K1271" s="163"/>
      <c r="M1271" s="228">
        <v>35.380000000000003</v>
      </c>
      <c r="N1271" s="161">
        <v>54</v>
      </c>
      <c r="O1271" s="159"/>
      <c r="P1271" s="163"/>
      <c r="Q1271" s="163"/>
      <c r="S1271" s="228">
        <v>32.08</v>
      </c>
      <c r="T1271" s="161">
        <v>3</v>
      </c>
      <c r="U1271" s="181"/>
      <c r="V1271" s="229">
        <v>30.39</v>
      </c>
      <c r="W1271" s="160">
        <v>29</v>
      </c>
    </row>
    <row r="1272" spans="1:23" ht="21">
      <c r="A1272" s="105"/>
      <c r="B1272" s="104"/>
      <c r="C1272" s="100"/>
      <c r="D1272" s="32"/>
      <c r="G1272" s="228">
        <v>33.19</v>
      </c>
      <c r="H1272" s="161">
        <v>43</v>
      </c>
      <c r="I1272" s="159"/>
      <c r="J1272" s="163"/>
      <c r="K1272" s="163"/>
      <c r="M1272" s="228">
        <v>35.39</v>
      </c>
      <c r="N1272" s="161">
        <v>54</v>
      </c>
      <c r="O1272" s="159"/>
      <c r="P1272" s="163"/>
      <c r="Q1272" s="163"/>
      <c r="S1272" s="228">
        <v>32.090000000000003</v>
      </c>
      <c r="T1272" s="161">
        <v>2</v>
      </c>
      <c r="U1272" s="181"/>
      <c r="V1272" s="229">
        <v>30.4</v>
      </c>
      <c r="W1272" s="160">
        <v>29</v>
      </c>
    </row>
    <row r="1273" spans="1:23" ht="21">
      <c r="A1273" s="105"/>
      <c r="B1273" s="104"/>
      <c r="C1273" s="100"/>
      <c r="D1273" s="32"/>
      <c r="G1273" s="228">
        <v>33.200000000000003</v>
      </c>
      <c r="H1273" s="161">
        <v>43</v>
      </c>
      <c r="I1273" s="159"/>
      <c r="J1273" s="163"/>
      <c r="K1273" s="163"/>
      <c r="M1273" s="228">
        <v>35.4</v>
      </c>
      <c r="N1273" s="161">
        <v>54</v>
      </c>
      <c r="O1273" s="159"/>
      <c r="P1273" s="163"/>
      <c r="Q1273" s="163"/>
      <c r="S1273" s="228">
        <v>32.1</v>
      </c>
      <c r="T1273" s="161">
        <v>2</v>
      </c>
      <c r="U1273" s="181"/>
      <c r="V1273" s="229">
        <v>30.41</v>
      </c>
      <c r="W1273" s="160">
        <v>29</v>
      </c>
    </row>
    <row r="1274" spans="1:23" ht="21">
      <c r="A1274" s="105"/>
      <c r="B1274" s="104"/>
      <c r="C1274" s="100"/>
      <c r="D1274" s="32"/>
      <c r="G1274" s="228">
        <v>33.21</v>
      </c>
      <c r="H1274" s="161">
        <v>43</v>
      </c>
      <c r="I1274" s="159"/>
      <c r="J1274" s="163"/>
      <c r="K1274" s="163"/>
      <c r="M1274" s="228">
        <v>35.409999999999997</v>
      </c>
      <c r="N1274" s="161">
        <v>54</v>
      </c>
      <c r="O1274" s="159"/>
      <c r="P1274" s="163"/>
      <c r="Q1274" s="163"/>
      <c r="S1274" s="228">
        <v>32.11</v>
      </c>
      <c r="T1274" s="161">
        <v>2</v>
      </c>
      <c r="U1274" s="181"/>
      <c r="V1274" s="229">
        <v>30.42</v>
      </c>
      <c r="W1274" s="160">
        <v>29</v>
      </c>
    </row>
    <row r="1275" spans="1:23" ht="21">
      <c r="A1275" s="105"/>
      <c r="B1275" s="104"/>
      <c r="C1275" s="100"/>
      <c r="D1275" s="32"/>
      <c r="G1275" s="228">
        <v>33.22</v>
      </c>
      <c r="H1275" s="161">
        <v>43</v>
      </c>
      <c r="I1275" s="159"/>
      <c r="J1275" s="163"/>
      <c r="K1275" s="163"/>
      <c r="M1275" s="228">
        <v>35.42</v>
      </c>
      <c r="N1275" s="161">
        <v>54</v>
      </c>
      <c r="O1275" s="159"/>
      <c r="P1275" s="163"/>
      <c r="Q1275" s="163"/>
      <c r="S1275" s="228">
        <v>32.119999999999997</v>
      </c>
      <c r="T1275" s="161">
        <v>2</v>
      </c>
      <c r="U1275" s="181"/>
      <c r="V1275" s="229">
        <v>30.43</v>
      </c>
      <c r="W1275" s="160">
        <v>29</v>
      </c>
    </row>
    <row r="1276" spans="1:23" ht="21">
      <c r="A1276" s="105"/>
      <c r="B1276" s="104"/>
      <c r="C1276" s="100"/>
      <c r="D1276" s="32"/>
      <c r="G1276" s="228">
        <v>33.229999999999997</v>
      </c>
      <c r="H1276" s="161">
        <v>43</v>
      </c>
      <c r="I1276" s="159"/>
      <c r="J1276" s="163"/>
      <c r="K1276" s="163"/>
      <c r="M1276" s="228">
        <v>35.43</v>
      </c>
      <c r="N1276" s="161">
        <v>53</v>
      </c>
      <c r="O1276" s="159"/>
      <c r="P1276" s="163"/>
      <c r="Q1276" s="163"/>
      <c r="S1276" s="228">
        <v>32.130000000000003</v>
      </c>
      <c r="T1276" s="161">
        <v>1</v>
      </c>
      <c r="U1276" s="181"/>
      <c r="V1276" s="229">
        <v>30.44</v>
      </c>
      <c r="W1276" s="160">
        <v>29</v>
      </c>
    </row>
    <row r="1277" spans="1:23" ht="21">
      <c r="A1277" s="105"/>
      <c r="B1277" s="104"/>
      <c r="C1277" s="100"/>
      <c r="D1277" s="32"/>
      <c r="G1277" s="228">
        <v>33.24</v>
      </c>
      <c r="H1277" s="161">
        <v>43</v>
      </c>
      <c r="I1277" s="159"/>
      <c r="J1277" s="163"/>
      <c r="K1277" s="163"/>
      <c r="M1277" s="228">
        <v>35.44</v>
      </c>
      <c r="N1277" s="161">
        <v>53</v>
      </c>
      <c r="O1277" s="159"/>
      <c r="P1277" s="163"/>
      <c r="Q1277" s="163"/>
      <c r="S1277" s="228">
        <v>32.14</v>
      </c>
      <c r="T1277" s="161">
        <v>1</v>
      </c>
      <c r="U1277" s="181"/>
      <c r="V1277" s="229">
        <v>30.45</v>
      </c>
      <c r="W1277" s="160">
        <v>29</v>
      </c>
    </row>
    <row r="1278" spans="1:23" ht="21">
      <c r="A1278" s="105"/>
      <c r="B1278" s="104"/>
      <c r="C1278" s="100"/>
      <c r="D1278" s="32"/>
      <c r="G1278" s="228">
        <v>33.25</v>
      </c>
      <c r="H1278" s="161">
        <v>43</v>
      </c>
      <c r="I1278" s="159"/>
      <c r="J1278" s="163"/>
      <c r="K1278" s="163"/>
      <c r="M1278" s="228">
        <v>35.450000000000003</v>
      </c>
      <c r="N1278" s="161">
        <v>53</v>
      </c>
      <c r="O1278" s="159"/>
      <c r="P1278" s="163"/>
      <c r="Q1278" s="163"/>
      <c r="S1278" s="228">
        <v>32.15</v>
      </c>
      <c r="T1278" s="161">
        <v>1</v>
      </c>
      <c r="U1278" s="181"/>
      <c r="V1278" s="229">
        <v>30.46</v>
      </c>
      <c r="W1278" s="160">
        <v>29</v>
      </c>
    </row>
    <row r="1279" spans="1:23" ht="21">
      <c r="A1279" s="105"/>
      <c r="B1279" s="104"/>
      <c r="C1279" s="100"/>
      <c r="D1279" s="32"/>
      <c r="G1279" s="228">
        <v>33.26</v>
      </c>
      <c r="H1279" s="161">
        <v>43</v>
      </c>
      <c r="I1279" s="159"/>
      <c r="J1279" s="163"/>
      <c r="K1279" s="163"/>
      <c r="M1279" s="228">
        <v>35.46</v>
      </c>
      <c r="N1279" s="161">
        <v>53</v>
      </c>
      <c r="O1279" s="159"/>
      <c r="P1279" s="163"/>
      <c r="Q1279" s="163"/>
      <c r="S1279" s="233">
        <v>32.159999999999997</v>
      </c>
      <c r="T1279" s="220">
        <v>1</v>
      </c>
      <c r="U1279" s="181"/>
      <c r="V1279" s="229">
        <v>30.47</v>
      </c>
      <c r="W1279" s="160">
        <v>29</v>
      </c>
    </row>
    <row r="1280" spans="1:23" ht="21">
      <c r="A1280" s="105"/>
      <c r="B1280" s="104"/>
      <c r="C1280" s="100"/>
      <c r="D1280" s="32"/>
      <c r="G1280" s="228">
        <v>33.270000000000003</v>
      </c>
      <c r="H1280" s="161">
        <v>43</v>
      </c>
      <c r="I1280" s="159"/>
      <c r="J1280" s="163"/>
      <c r="K1280" s="163"/>
      <c r="M1280" s="228">
        <v>35.47</v>
      </c>
      <c r="N1280" s="161">
        <v>53</v>
      </c>
      <c r="O1280" s="159"/>
      <c r="P1280" s="163"/>
      <c r="Q1280" s="163"/>
      <c r="S1280" s="228">
        <v>32.17</v>
      </c>
      <c r="T1280" s="161">
        <v>1</v>
      </c>
      <c r="U1280" s="181"/>
      <c r="V1280" s="229">
        <v>30.48</v>
      </c>
      <c r="W1280" s="160">
        <v>29</v>
      </c>
    </row>
    <row r="1281" spans="1:23" ht="21">
      <c r="A1281" s="105"/>
      <c r="B1281" s="104"/>
      <c r="C1281" s="100"/>
      <c r="D1281" s="32"/>
      <c r="G1281" s="228">
        <v>33.28</v>
      </c>
      <c r="H1281" s="161">
        <v>43</v>
      </c>
      <c r="I1281" s="159"/>
      <c r="J1281" s="163"/>
      <c r="K1281" s="163"/>
      <c r="M1281" s="228">
        <v>35.479999999999997</v>
      </c>
      <c r="N1281" s="161">
        <v>53</v>
      </c>
      <c r="O1281" s="159"/>
      <c r="P1281" s="163"/>
      <c r="Q1281" s="163"/>
      <c r="S1281" s="228">
        <v>32.18</v>
      </c>
      <c r="T1281" s="161">
        <v>1</v>
      </c>
      <c r="U1281" s="181"/>
      <c r="V1281" s="229">
        <v>30.49</v>
      </c>
      <c r="W1281" s="160">
        <v>29</v>
      </c>
    </row>
    <row r="1282" spans="1:23" ht="21">
      <c r="A1282" s="105"/>
      <c r="B1282" s="104"/>
      <c r="C1282" s="100"/>
      <c r="D1282" s="32"/>
      <c r="G1282" s="228">
        <v>33.29</v>
      </c>
      <c r="H1282" s="161">
        <v>43</v>
      </c>
      <c r="I1282" s="159"/>
      <c r="J1282" s="163"/>
      <c r="K1282" s="163"/>
      <c r="M1282" s="228">
        <v>35.49</v>
      </c>
      <c r="N1282" s="161">
        <v>53</v>
      </c>
      <c r="O1282" s="159"/>
      <c r="P1282" s="163"/>
      <c r="Q1282" s="163"/>
      <c r="S1282" s="228">
        <v>32.19</v>
      </c>
      <c r="T1282" s="161">
        <v>1</v>
      </c>
      <c r="U1282" s="181"/>
      <c r="V1282" s="229">
        <v>30.5</v>
      </c>
      <c r="W1282" s="160">
        <v>29</v>
      </c>
    </row>
    <row r="1283" spans="1:23" ht="21">
      <c r="A1283" s="105"/>
      <c r="B1283" s="104"/>
      <c r="C1283" s="100"/>
      <c r="D1283" s="32"/>
      <c r="G1283" s="228">
        <v>33.299999999999997</v>
      </c>
      <c r="H1283" s="161">
        <v>43</v>
      </c>
      <c r="I1283" s="159"/>
      <c r="J1283" s="163"/>
      <c r="K1283" s="163"/>
      <c r="M1283" s="228">
        <v>35.5</v>
      </c>
      <c r="N1283" s="161">
        <v>53</v>
      </c>
      <c r="O1283" s="159"/>
      <c r="P1283" s="163"/>
      <c r="Q1283" s="163"/>
      <c r="S1283" s="228">
        <v>32.200000000000003</v>
      </c>
      <c r="T1283" s="161">
        <v>1</v>
      </c>
      <c r="U1283" s="181"/>
      <c r="V1283" s="229">
        <v>30.51</v>
      </c>
      <c r="W1283" s="160">
        <v>28</v>
      </c>
    </row>
    <row r="1284" spans="1:23" ht="21">
      <c r="A1284" s="105"/>
      <c r="B1284" s="104"/>
      <c r="C1284" s="100"/>
      <c r="D1284" s="32"/>
      <c r="G1284" s="228">
        <v>33.31</v>
      </c>
      <c r="H1284" s="161">
        <v>43</v>
      </c>
      <c r="I1284" s="159"/>
      <c r="J1284" s="163"/>
      <c r="K1284" s="163"/>
      <c r="M1284" s="228">
        <v>35.51</v>
      </c>
      <c r="N1284" s="161">
        <v>53</v>
      </c>
      <c r="O1284" s="159"/>
      <c r="P1284" s="163"/>
      <c r="Q1284" s="163"/>
      <c r="S1284" s="228">
        <v>32.21</v>
      </c>
      <c r="T1284" s="161">
        <v>1</v>
      </c>
      <c r="U1284" s="181"/>
      <c r="V1284" s="229">
        <v>30.52</v>
      </c>
      <c r="W1284" s="160">
        <v>28</v>
      </c>
    </row>
    <row r="1285" spans="1:23" ht="21">
      <c r="A1285" s="105"/>
      <c r="B1285" s="104"/>
      <c r="C1285" s="100"/>
      <c r="D1285" s="32"/>
      <c r="G1285" s="228">
        <v>33.32</v>
      </c>
      <c r="H1285" s="161">
        <v>43</v>
      </c>
      <c r="I1285" s="159"/>
      <c r="J1285" s="163"/>
      <c r="K1285" s="163"/>
      <c r="M1285" s="228">
        <v>35.520000000000003</v>
      </c>
      <c r="N1285" s="161">
        <v>53</v>
      </c>
      <c r="O1285" s="159"/>
      <c r="P1285" s="163"/>
      <c r="Q1285" s="163"/>
      <c r="S1285" s="228">
        <v>32.22</v>
      </c>
      <c r="T1285" s="161">
        <v>1</v>
      </c>
      <c r="U1285" s="181"/>
      <c r="V1285" s="229">
        <v>30.53</v>
      </c>
      <c r="W1285" s="160">
        <v>28</v>
      </c>
    </row>
    <row r="1286" spans="1:23" ht="21">
      <c r="A1286" s="105"/>
      <c r="B1286" s="104"/>
      <c r="C1286" s="100"/>
      <c r="D1286" s="32"/>
      <c r="G1286" s="228">
        <v>33.33</v>
      </c>
      <c r="H1286" s="161">
        <v>43</v>
      </c>
      <c r="I1286" s="159"/>
      <c r="J1286" s="163"/>
      <c r="K1286" s="163"/>
      <c r="M1286" s="228">
        <v>35.53</v>
      </c>
      <c r="N1286" s="161">
        <v>53</v>
      </c>
      <c r="O1286" s="159"/>
      <c r="P1286" s="163"/>
      <c r="Q1286" s="163"/>
      <c r="S1286" s="228">
        <v>32.229999999999997</v>
      </c>
      <c r="T1286" s="161">
        <v>1</v>
      </c>
      <c r="U1286" s="181"/>
      <c r="V1286" s="229">
        <v>30.54</v>
      </c>
      <c r="W1286" s="160">
        <v>28</v>
      </c>
    </row>
    <row r="1287" spans="1:23" ht="21">
      <c r="A1287" s="105"/>
      <c r="B1287" s="104"/>
      <c r="C1287" s="100"/>
      <c r="D1287" s="32"/>
      <c r="G1287" s="228">
        <v>33.340000000000003</v>
      </c>
      <c r="H1287" s="161">
        <v>43</v>
      </c>
      <c r="I1287" s="159"/>
      <c r="J1287" s="163"/>
      <c r="K1287" s="163"/>
      <c r="M1287" s="228">
        <v>35.54</v>
      </c>
      <c r="N1287" s="161">
        <v>53</v>
      </c>
      <c r="O1287" s="159"/>
      <c r="P1287" s="163"/>
      <c r="Q1287" s="163"/>
      <c r="S1287" s="228">
        <v>32.24</v>
      </c>
      <c r="T1287" s="161">
        <v>1</v>
      </c>
      <c r="U1287" s="181"/>
      <c r="V1287" s="229">
        <v>30.55</v>
      </c>
      <c r="W1287" s="160">
        <v>28</v>
      </c>
    </row>
    <row r="1288" spans="1:23" ht="21">
      <c r="A1288" s="105"/>
      <c r="B1288" s="104"/>
      <c r="C1288" s="100"/>
      <c r="D1288" s="32"/>
      <c r="G1288" s="228">
        <v>33.35</v>
      </c>
      <c r="H1288" s="161">
        <v>43</v>
      </c>
      <c r="I1288" s="159"/>
      <c r="J1288" s="163"/>
      <c r="K1288" s="163"/>
      <c r="M1288" s="228">
        <v>35.549999999999997</v>
      </c>
      <c r="N1288" s="161">
        <v>53</v>
      </c>
      <c r="O1288" s="159"/>
      <c r="P1288" s="163"/>
      <c r="Q1288" s="163"/>
      <c r="S1288" s="228">
        <v>32.25</v>
      </c>
      <c r="T1288" s="161">
        <v>1</v>
      </c>
      <c r="U1288" s="181"/>
      <c r="V1288" s="229">
        <v>30.56</v>
      </c>
      <c r="W1288" s="160">
        <v>28</v>
      </c>
    </row>
    <row r="1289" spans="1:23" ht="21">
      <c r="A1289" s="105"/>
      <c r="B1289" s="104"/>
      <c r="C1289" s="100"/>
      <c r="D1289" s="32"/>
      <c r="G1289" s="228">
        <v>33.36</v>
      </c>
      <c r="H1289" s="161">
        <v>43</v>
      </c>
      <c r="I1289" s="159"/>
      <c r="J1289" s="163"/>
      <c r="K1289" s="163"/>
      <c r="M1289" s="228">
        <v>35.56</v>
      </c>
      <c r="N1289" s="161">
        <v>53</v>
      </c>
      <c r="O1289" s="159"/>
      <c r="P1289" s="163"/>
      <c r="Q1289" s="163"/>
      <c r="S1289" s="228">
        <v>32.26</v>
      </c>
      <c r="T1289" s="161">
        <v>1</v>
      </c>
      <c r="U1289" s="181"/>
      <c r="V1289" s="229">
        <v>30.57</v>
      </c>
      <c r="W1289" s="160">
        <v>28</v>
      </c>
    </row>
    <row r="1290" spans="1:23" ht="21">
      <c r="A1290" s="105"/>
      <c r="B1290" s="104"/>
      <c r="C1290" s="100"/>
      <c r="D1290" s="32"/>
      <c r="G1290" s="228">
        <v>33.369999999999997</v>
      </c>
      <c r="H1290" s="161">
        <v>42</v>
      </c>
      <c r="I1290" s="159"/>
      <c r="J1290" s="163"/>
      <c r="K1290" s="163"/>
      <c r="M1290" s="228">
        <v>35.57</v>
      </c>
      <c r="N1290" s="161">
        <v>53</v>
      </c>
      <c r="O1290" s="159"/>
      <c r="P1290" s="163"/>
      <c r="Q1290" s="163"/>
      <c r="S1290" s="234">
        <v>0</v>
      </c>
      <c r="T1290" s="183">
        <v>0</v>
      </c>
      <c r="U1290" s="181"/>
      <c r="V1290" s="229">
        <v>30.58</v>
      </c>
      <c r="W1290" s="160">
        <v>28</v>
      </c>
    </row>
    <row r="1291" spans="1:23" ht="21">
      <c r="A1291" s="105"/>
      <c r="B1291" s="104"/>
      <c r="C1291" s="100"/>
      <c r="D1291" s="32"/>
      <c r="G1291" s="228">
        <v>33.380000000000003</v>
      </c>
      <c r="H1291" s="161">
        <v>42</v>
      </c>
      <c r="I1291" s="159"/>
      <c r="J1291" s="163"/>
      <c r="K1291" s="163"/>
      <c r="M1291" s="228">
        <v>35.58</v>
      </c>
      <c r="N1291" s="161">
        <v>53</v>
      </c>
      <c r="O1291" s="159"/>
      <c r="P1291" s="163"/>
      <c r="Q1291" s="163"/>
      <c r="S1291" s="234"/>
      <c r="T1291" s="183"/>
      <c r="U1291" s="181"/>
      <c r="V1291" s="229">
        <v>30.59</v>
      </c>
      <c r="W1291" s="160">
        <v>28</v>
      </c>
    </row>
    <row r="1292" spans="1:23" ht="21">
      <c r="A1292" s="105"/>
      <c r="B1292" s="104"/>
      <c r="C1292" s="100"/>
      <c r="D1292" s="32"/>
      <c r="G1292" s="228">
        <v>33.39</v>
      </c>
      <c r="H1292" s="161">
        <v>42</v>
      </c>
      <c r="I1292" s="159"/>
      <c r="J1292" s="163"/>
      <c r="K1292" s="163"/>
      <c r="M1292" s="228">
        <v>35.590000000000003</v>
      </c>
      <c r="N1292" s="161">
        <v>53</v>
      </c>
      <c r="O1292" s="159"/>
      <c r="P1292" s="163"/>
      <c r="Q1292" s="163"/>
      <c r="S1292" s="234"/>
      <c r="T1292" s="183"/>
      <c r="U1292" s="181"/>
      <c r="V1292" s="229">
        <v>31</v>
      </c>
      <c r="W1292" s="160">
        <v>28</v>
      </c>
    </row>
    <row r="1293" spans="1:23" ht="21">
      <c r="A1293" s="105"/>
      <c r="B1293" s="104"/>
      <c r="C1293" s="100"/>
      <c r="D1293" s="32"/>
      <c r="G1293" s="228">
        <v>33.4</v>
      </c>
      <c r="H1293" s="161">
        <v>42</v>
      </c>
      <c r="I1293" s="159"/>
      <c r="J1293" s="163"/>
      <c r="K1293" s="163"/>
      <c r="M1293" s="228">
        <v>36</v>
      </c>
      <c r="N1293" s="161">
        <v>53</v>
      </c>
      <c r="O1293" s="159"/>
      <c r="P1293" s="163"/>
      <c r="Q1293" s="163"/>
      <c r="S1293" s="234"/>
      <c r="T1293" s="183"/>
      <c r="U1293" s="181"/>
      <c r="V1293" s="229">
        <v>31.01</v>
      </c>
      <c r="W1293" s="160">
        <v>28</v>
      </c>
    </row>
    <row r="1294" spans="1:23" ht="21">
      <c r="A1294" s="105"/>
      <c r="B1294" s="104"/>
      <c r="C1294" s="100"/>
      <c r="D1294" s="32"/>
      <c r="G1294" s="228">
        <v>33.409999999999997</v>
      </c>
      <c r="H1294" s="161">
        <v>42</v>
      </c>
      <c r="I1294" s="159"/>
      <c r="J1294" s="163"/>
      <c r="K1294" s="163"/>
      <c r="M1294" s="228">
        <v>36.01</v>
      </c>
      <c r="N1294" s="161">
        <v>52</v>
      </c>
      <c r="O1294" s="159"/>
      <c r="P1294" s="163"/>
      <c r="Q1294" s="163"/>
      <c r="S1294" s="234"/>
      <c r="T1294" s="183"/>
      <c r="U1294" s="181"/>
      <c r="V1294" s="229">
        <v>31.02</v>
      </c>
      <c r="W1294" s="160">
        <v>28</v>
      </c>
    </row>
    <row r="1295" spans="1:23" ht="21">
      <c r="A1295" s="105"/>
      <c r="B1295" s="104"/>
      <c r="C1295" s="100"/>
      <c r="D1295" s="32"/>
      <c r="G1295" s="228">
        <v>33.42</v>
      </c>
      <c r="H1295" s="161">
        <v>42</v>
      </c>
      <c r="I1295" s="159"/>
      <c r="J1295" s="163"/>
      <c r="K1295" s="163"/>
      <c r="M1295" s="228">
        <v>36.020000000000003</v>
      </c>
      <c r="N1295" s="161">
        <v>52</v>
      </c>
      <c r="O1295" s="159"/>
      <c r="P1295" s="163"/>
      <c r="Q1295" s="163"/>
      <c r="S1295" s="234"/>
      <c r="T1295" s="183"/>
      <c r="U1295" s="181"/>
      <c r="V1295" s="229">
        <v>31.03</v>
      </c>
      <c r="W1295" s="160">
        <v>28</v>
      </c>
    </row>
    <row r="1296" spans="1:23" ht="21">
      <c r="A1296" s="105"/>
      <c r="B1296" s="104"/>
      <c r="C1296" s="100"/>
      <c r="D1296" s="32"/>
      <c r="G1296" s="228">
        <v>33.43</v>
      </c>
      <c r="H1296" s="161">
        <v>42</v>
      </c>
      <c r="I1296" s="159"/>
      <c r="J1296" s="163"/>
      <c r="K1296" s="163"/>
      <c r="M1296" s="228">
        <v>36.03</v>
      </c>
      <c r="N1296" s="161">
        <v>52</v>
      </c>
      <c r="O1296" s="159"/>
      <c r="P1296" s="163"/>
      <c r="Q1296" s="163"/>
      <c r="S1296" s="234"/>
      <c r="T1296" s="183"/>
      <c r="U1296" s="181"/>
      <c r="V1296" s="229">
        <v>31.04</v>
      </c>
      <c r="W1296" s="160">
        <v>28</v>
      </c>
    </row>
    <row r="1297" spans="1:23" ht="21">
      <c r="A1297" s="105"/>
      <c r="B1297" s="104"/>
      <c r="C1297" s="100"/>
      <c r="D1297" s="32"/>
      <c r="G1297" s="228">
        <v>33.44</v>
      </c>
      <c r="H1297" s="161">
        <v>42</v>
      </c>
      <c r="I1297" s="159"/>
      <c r="J1297" s="163"/>
      <c r="K1297" s="163"/>
      <c r="M1297" s="228">
        <v>36.04</v>
      </c>
      <c r="N1297" s="161">
        <v>52</v>
      </c>
      <c r="O1297" s="159"/>
      <c r="P1297" s="163"/>
      <c r="Q1297" s="163"/>
      <c r="S1297" s="234"/>
      <c r="T1297" s="183"/>
      <c r="U1297" s="181"/>
      <c r="V1297" s="229">
        <v>31.05</v>
      </c>
      <c r="W1297" s="160">
        <v>28</v>
      </c>
    </row>
    <row r="1298" spans="1:23" ht="21">
      <c r="A1298" s="105"/>
      <c r="B1298" s="104"/>
      <c r="C1298" s="100"/>
      <c r="D1298" s="32"/>
      <c r="G1298" s="228">
        <v>33.450000000000003</v>
      </c>
      <c r="H1298" s="161">
        <v>42</v>
      </c>
      <c r="I1298" s="159"/>
      <c r="J1298" s="163"/>
      <c r="K1298" s="163"/>
      <c r="M1298" s="228">
        <v>36.049999999999997</v>
      </c>
      <c r="N1298" s="161">
        <v>52</v>
      </c>
      <c r="O1298" s="159"/>
      <c r="P1298" s="163"/>
      <c r="Q1298" s="163"/>
      <c r="S1298" s="234"/>
      <c r="T1298" s="183"/>
      <c r="U1298" s="181"/>
      <c r="V1298" s="229">
        <v>31.06</v>
      </c>
      <c r="W1298" s="160">
        <v>28</v>
      </c>
    </row>
    <row r="1299" spans="1:23" ht="21">
      <c r="A1299" s="105"/>
      <c r="B1299" s="104"/>
      <c r="C1299" s="100"/>
      <c r="D1299" s="32"/>
      <c r="G1299" s="228">
        <v>33.46</v>
      </c>
      <c r="H1299" s="161">
        <v>42</v>
      </c>
      <c r="I1299" s="159"/>
      <c r="J1299" s="163"/>
      <c r="K1299" s="163"/>
      <c r="M1299" s="228">
        <v>36.06</v>
      </c>
      <c r="N1299" s="161">
        <v>52</v>
      </c>
      <c r="O1299" s="159"/>
      <c r="P1299" s="163"/>
      <c r="Q1299" s="163"/>
      <c r="S1299" s="234"/>
      <c r="T1299" s="183"/>
      <c r="U1299" s="181"/>
      <c r="V1299" s="229">
        <v>31.07</v>
      </c>
      <c r="W1299" s="160">
        <v>28</v>
      </c>
    </row>
    <row r="1300" spans="1:23" ht="21">
      <c r="A1300" s="105"/>
      <c r="B1300" s="104"/>
      <c r="C1300" s="100"/>
      <c r="D1300" s="32"/>
      <c r="G1300" s="228">
        <v>33.47</v>
      </c>
      <c r="H1300" s="161">
        <v>42</v>
      </c>
      <c r="I1300" s="159"/>
      <c r="J1300" s="163"/>
      <c r="K1300" s="163"/>
      <c r="M1300" s="228">
        <v>36.07</v>
      </c>
      <c r="N1300" s="161">
        <v>52</v>
      </c>
      <c r="O1300" s="159"/>
      <c r="P1300" s="163"/>
      <c r="Q1300" s="163"/>
      <c r="S1300" s="234"/>
      <c r="T1300" s="183"/>
      <c r="U1300" s="181"/>
      <c r="V1300" s="229">
        <v>31.08</v>
      </c>
      <c r="W1300" s="160">
        <v>27</v>
      </c>
    </row>
    <row r="1301" spans="1:23" ht="21">
      <c r="A1301" s="105"/>
      <c r="B1301" s="104"/>
      <c r="C1301" s="100"/>
      <c r="D1301" s="32"/>
      <c r="G1301" s="228">
        <v>33.479999999999997</v>
      </c>
      <c r="H1301" s="161">
        <v>42</v>
      </c>
      <c r="I1301" s="159"/>
      <c r="J1301" s="163"/>
      <c r="K1301" s="163"/>
      <c r="M1301" s="228">
        <v>36.08</v>
      </c>
      <c r="N1301" s="161">
        <v>52</v>
      </c>
      <c r="O1301" s="159"/>
      <c r="P1301" s="163"/>
      <c r="Q1301" s="163"/>
      <c r="S1301" s="234"/>
      <c r="T1301" s="183"/>
      <c r="U1301" s="181"/>
      <c r="V1301" s="229">
        <v>31.09</v>
      </c>
      <c r="W1301" s="160">
        <v>27</v>
      </c>
    </row>
    <row r="1302" spans="1:23" ht="21">
      <c r="A1302" s="105"/>
      <c r="B1302" s="104"/>
      <c r="C1302" s="100"/>
      <c r="D1302" s="32"/>
      <c r="G1302" s="228">
        <v>33.49</v>
      </c>
      <c r="H1302" s="161">
        <v>42</v>
      </c>
      <c r="I1302" s="159"/>
      <c r="J1302" s="163"/>
      <c r="K1302" s="163"/>
      <c r="M1302" s="228">
        <v>36.090000000000003</v>
      </c>
      <c r="N1302" s="161">
        <v>52</v>
      </c>
      <c r="O1302" s="159"/>
      <c r="P1302" s="163"/>
      <c r="Q1302" s="163"/>
      <c r="S1302" s="234"/>
      <c r="T1302" s="183"/>
      <c r="U1302" s="181"/>
      <c r="V1302" s="229">
        <v>31.1</v>
      </c>
      <c r="W1302" s="160">
        <v>27</v>
      </c>
    </row>
    <row r="1303" spans="1:23" ht="21">
      <c r="A1303" s="105"/>
      <c r="B1303" s="104"/>
      <c r="C1303" s="100"/>
      <c r="D1303" s="32"/>
      <c r="G1303" s="228">
        <v>33.5</v>
      </c>
      <c r="H1303" s="161">
        <v>42</v>
      </c>
      <c r="I1303" s="159"/>
      <c r="J1303" s="163"/>
      <c r="K1303" s="163"/>
      <c r="M1303" s="228">
        <v>36.1</v>
      </c>
      <c r="N1303" s="161">
        <v>52</v>
      </c>
      <c r="O1303" s="159"/>
      <c r="P1303" s="163"/>
      <c r="Q1303" s="163"/>
      <c r="S1303" s="234"/>
      <c r="T1303" s="183"/>
      <c r="U1303" s="181"/>
      <c r="V1303" s="229">
        <v>31.11</v>
      </c>
      <c r="W1303" s="160">
        <v>27</v>
      </c>
    </row>
    <row r="1304" spans="1:23" ht="21">
      <c r="A1304" s="105"/>
      <c r="B1304" s="104"/>
      <c r="C1304" s="100"/>
      <c r="D1304" s="32"/>
      <c r="G1304" s="228">
        <v>33.51</v>
      </c>
      <c r="H1304" s="161">
        <v>42</v>
      </c>
      <c r="I1304" s="159"/>
      <c r="J1304" s="163"/>
      <c r="K1304" s="163"/>
      <c r="M1304" s="228">
        <v>36.11</v>
      </c>
      <c r="N1304" s="161">
        <v>52</v>
      </c>
      <c r="O1304" s="159"/>
      <c r="P1304" s="163"/>
      <c r="Q1304" s="163"/>
      <c r="S1304" s="234"/>
      <c r="T1304" s="183"/>
      <c r="U1304" s="181"/>
      <c r="V1304" s="229">
        <v>31.12</v>
      </c>
      <c r="W1304" s="160">
        <v>27</v>
      </c>
    </row>
    <row r="1305" spans="1:23" ht="21">
      <c r="A1305" s="105"/>
      <c r="B1305" s="104"/>
      <c r="C1305" s="100"/>
      <c r="D1305" s="32"/>
      <c r="G1305" s="228">
        <v>33.520000000000003</v>
      </c>
      <c r="H1305" s="161">
        <v>42</v>
      </c>
      <c r="I1305" s="159"/>
      <c r="J1305" s="163"/>
      <c r="K1305" s="163"/>
      <c r="M1305" s="228">
        <v>36.119999999999997</v>
      </c>
      <c r="N1305" s="161">
        <v>52</v>
      </c>
      <c r="O1305" s="159"/>
      <c r="P1305" s="163"/>
      <c r="Q1305" s="163"/>
      <c r="S1305" s="234"/>
      <c r="T1305" s="183"/>
      <c r="U1305" s="181"/>
      <c r="V1305" s="229">
        <v>31.13</v>
      </c>
      <c r="W1305" s="160">
        <v>27</v>
      </c>
    </row>
    <row r="1306" spans="1:23" ht="21">
      <c r="A1306" s="105"/>
      <c r="B1306" s="104"/>
      <c r="C1306" s="100"/>
      <c r="D1306" s="32"/>
      <c r="G1306" s="228">
        <v>33.53</v>
      </c>
      <c r="H1306" s="161">
        <v>42</v>
      </c>
      <c r="I1306" s="159"/>
      <c r="J1306" s="163"/>
      <c r="K1306" s="163"/>
      <c r="M1306" s="228">
        <v>36.130000000000003</v>
      </c>
      <c r="N1306" s="161">
        <v>52</v>
      </c>
      <c r="O1306" s="159"/>
      <c r="P1306" s="163"/>
      <c r="Q1306" s="163"/>
      <c r="S1306" s="234"/>
      <c r="T1306" s="183"/>
      <c r="U1306" s="181"/>
      <c r="V1306" s="229">
        <v>31.14</v>
      </c>
      <c r="W1306" s="160">
        <v>27</v>
      </c>
    </row>
    <row r="1307" spans="1:23" ht="21">
      <c r="A1307" s="105"/>
      <c r="B1307" s="104"/>
      <c r="C1307" s="100"/>
      <c r="D1307" s="32"/>
      <c r="G1307" s="228">
        <v>33.54</v>
      </c>
      <c r="H1307" s="161">
        <v>42</v>
      </c>
      <c r="I1307" s="159"/>
      <c r="J1307" s="163"/>
      <c r="K1307" s="163"/>
      <c r="M1307" s="228">
        <v>36.14</v>
      </c>
      <c r="N1307" s="161">
        <v>52</v>
      </c>
      <c r="O1307" s="159"/>
      <c r="P1307" s="163"/>
      <c r="Q1307" s="163"/>
      <c r="S1307" s="234"/>
      <c r="T1307" s="183"/>
      <c r="U1307" s="181"/>
      <c r="V1307" s="229">
        <v>31.15</v>
      </c>
      <c r="W1307" s="160">
        <v>27</v>
      </c>
    </row>
    <row r="1308" spans="1:23" ht="21">
      <c r="A1308" s="105"/>
      <c r="B1308" s="104"/>
      <c r="C1308" s="100"/>
      <c r="D1308" s="32"/>
      <c r="G1308" s="228">
        <v>33.549999999999997</v>
      </c>
      <c r="H1308" s="161">
        <v>42</v>
      </c>
      <c r="I1308" s="159"/>
      <c r="J1308" s="163"/>
      <c r="K1308" s="163"/>
      <c r="M1308" s="228">
        <v>36.15</v>
      </c>
      <c r="N1308" s="161">
        <v>52</v>
      </c>
      <c r="O1308" s="159"/>
      <c r="P1308" s="163"/>
      <c r="Q1308" s="163"/>
      <c r="S1308" s="234"/>
      <c r="T1308" s="183"/>
      <c r="U1308" s="181"/>
      <c r="V1308" s="229">
        <v>31.16</v>
      </c>
      <c r="W1308" s="160">
        <v>27</v>
      </c>
    </row>
    <row r="1309" spans="1:23" ht="21">
      <c r="A1309" s="105"/>
      <c r="B1309" s="104"/>
      <c r="C1309" s="100"/>
      <c r="D1309" s="32"/>
      <c r="G1309" s="228">
        <v>33.56</v>
      </c>
      <c r="H1309" s="161">
        <v>42</v>
      </c>
      <c r="I1309" s="159"/>
      <c r="J1309" s="163"/>
      <c r="K1309" s="163"/>
      <c r="M1309" s="228">
        <v>36.159999999999997</v>
      </c>
      <c r="N1309" s="161">
        <v>52</v>
      </c>
      <c r="O1309" s="159"/>
      <c r="P1309" s="163"/>
      <c r="Q1309" s="163"/>
      <c r="S1309" s="234"/>
      <c r="T1309" s="183"/>
      <c r="U1309" s="181"/>
      <c r="V1309" s="229">
        <v>31.17</v>
      </c>
      <c r="W1309" s="160">
        <v>27</v>
      </c>
    </row>
    <row r="1310" spans="1:23" ht="21">
      <c r="A1310" s="105"/>
      <c r="B1310" s="104"/>
      <c r="C1310" s="100"/>
      <c r="D1310" s="32"/>
      <c r="G1310" s="228">
        <v>33.57</v>
      </c>
      <c r="H1310" s="161">
        <v>42</v>
      </c>
      <c r="I1310" s="159"/>
      <c r="J1310" s="163"/>
      <c r="K1310" s="163"/>
      <c r="M1310" s="228">
        <v>36.17</v>
      </c>
      <c r="N1310" s="161">
        <v>52</v>
      </c>
      <c r="O1310" s="159"/>
      <c r="P1310" s="163"/>
      <c r="Q1310" s="163"/>
      <c r="S1310" s="234"/>
      <c r="T1310" s="183"/>
      <c r="U1310" s="181"/>
      <c r="V1310" s="229">
        <v>31.18</v>
      </c>
      <c r="W1310" s="160">
        <v>27</v>
      </c>
    </row>
    <row r="1311" spans="1:23" ht="21">
      <c r="A1311" s="105"/>
      <c r="B1311" s="104"/>
      <c r="C1311" s="100"/>
      <c r="D1311" s="32"/>
      <c r="G1311" s="228">
        <v>33.58</v>
      </c>
      <c r="H1311" s="161">
        <v>41</v>
      </c>
      <c r="I1311" s="159"/>
      <c r="J1311" s="163"/>
      <c r="K1311" s="163"/>
      <c r="M1311" s="228">
        <v>36.18</v>
      </c>
      <c r="N1311" s="161">
        <v>52</v>
      </c>
      <c r="O1311" s="159"/>
      <c r="P1311" s="163"/>
      <c r="Q1311" s="163"/>
      <c r="S1311" s="234"/>
      <c r="T1311" s="183"/>
      <c r="U1311" s="181"/>
      <c r="V1311" s="229">
        <v>31.19</v>
      </c>
      <c r="W1311" s="160">
        <v>27</v>
      </c>
    </row>
    <row r="1312" spans="1:23" ht="21">
      <c r="A1312" s="105"/>
      <c r="B1312" s="104"/>
      <c r="C1312" s="100"/>
      <c r="D1312" s="32"/>
      <c r="G1312" s="228">
        <v>33.590000000000003</v>
      </c>
      <c r="H1312" s="161">
        <v>41</v>
      </c>
      <c r="I1312" s="159"/>
      <c r="J1312" s="163"/>
      <c r="K1312" s="163"/>
      <c r="M1312" s="228">
        <v>36.19</v>
      </c>
      <c r="N1312" s="161">
        <v>52</v>
      </c>
      <c r="O1312" s="159"/>
      <c r="P1312" s="163"/>
      <c r="Q1312" s="163"/>
      <c r="S1312" s="234"/>
      <c r="T1312" s="183"/>
      <c r="U1312" s="181"/>
      <c r="V1312" s="229">
        <v>31.2</v>
      </c>
      <c r="W1312" s="160">
        <v>27</v>
      </c>
    </row>
    <row r="1313" spans="1:23" ht="21">
      <c r="A1313" s="105"/>
      <c r="B1313" s="104"/>
      <c r="C1313" s="100"/>
      <c r="D1313" s="32"/>
      <c r="G1313" s="228">
        <v>34</v>
      </c>
      <c r="H1313" s="161">
        <v>41</v>
      </c>
      <c r="I1313" s="159"/>
      <c r="J1313" s="163"/>
      <c r="K1313" s="163"/>
      <c r="M1313" s="228">
        <v>36.200000000000003</v>
      </c>
      <c r="N1313" s="161">
        <v>52</v>
      </c>
      <c r="O1313" s="159"/>
      <c r="P1313" s="163"/>
      <c r="Q1313" s="163"/>
      <c r="S1313" s="234"/>
      <c r="T1313" s="183"/>
      <c r="U1313" s="181"/>
      <c r="V1313" s="229">
        <v>31.21</v>
      </c>
      <c r="W1313" s="160">
        <v>27</v>
      </c>
    </row>
    <row r="1314" spans="1:23" ht="21">
      <c r="A1314" s="105"/>
      <c r="B1314" s="104"/>
      <c r="C1314" s="100"/>
      <c r="D1314" s="32"/>
      <c r="G1314" s="228">
        <v>34.01</v>
      </c>
      <c r="H1314" s="161">
        <v>41</v>
      </c>
      <c r="I1314" s="159"/>
      <c r="J1314" s="163"/>
      <c r="K1314" s="163"/>
      <c r="M1314" s="228">
        <v>36.21</v>
      </c>
      <c r="N1314" s="161">
        <v>51</v>
      </c>
      <c r="O1314" s="159"/>
      <c r="P1314" s="163"/>
      <c r="Q1314" s="163"/>
      <c r="S1314" s="234"/>
      <c r="T1314" s="183"/>
      <c r="U1314" s="181"/>
      <c r="V1314" s="229">
        <v>31.22</v>
      </c>
      <c r="W1314" s="160">
        <v>27</v>
      </c>
    </row>
    <row r="1315" spans="1:23" ht="21">
      <c r="A1315" s="105"/>
      <c r="B1315" s="104"/>
      <c r="C1315" s="100"/>
      <c r="D1315" s="32"/>
      <c r="G1315" s="228">
        <v>34.020000000000003</v>
      </c>
      <c r="H1315" s="161">
        <v>41</v>
      </c>
      <c r="I1315" s="159"/>
      <c r="J1315" s="163"/>
      <c r="K1315" s="163"/>
      <c r="M1315" s="228">
        <v>36.22</v>
      </c>
      <c r="N1315" s="161">
        <v>51</v>
      </c>
      <c r="O1315" s="159"/>
      <c r="P1315" s="163"/>
      <c r="Q1315" s="163"/>
      <c r="S1315" s="234"/>
      <c r="T1315" s="183"/>
      <c r="U1315" s="181"/>
      <c r="V1315" s="229">
        <v>31.23</v>
      </c>
      <c r="W1315" s="160">
        <v>27</v>
      </c>
    </row>
    <row r="1316" spans="1:23" ht="21">
      <c r="A1316" s="105"/>
      <c r="B1316" s="104"/>
      <c r="C1316" s="100"/>
      <c r="D1316" s="32"/>
      <c r="G1316" s="228">
        <v>34.03</v>
      </c>
      <c r="H1316" s="161">
        <v>41</v>
      </c>
      <c r="I1316" s="159"/>
      <c r="J1316" s="163"/>
      <c r="K1316" s="163"/>
      <c r="M1316" s="228">
        <v>36.229999999999997</v>
      </c>
      <c r="N1316" s="161">
        <v>51</v>
      </c>
      <c r="O1316" s="159"/>
      <c r="P1316" s="163"/>
      <c r="Q1316" s="163"/>
      <c r="S1316" s="234"/>
      <c r="T1316" s="183"/>
      <c r="U1316" s="181"/>
      <c r="V1316" s="229">
        <v>31.24</v>
      </c>
      <c r="W1316" s="160">
        <v>27</v>
      </c>
    </row>
    <row r="1317" spans="1:23" ht="21">
      <c r="A1317" s="105"/>
      <c r="B1317" s="104"/>
      <c r="C1317" s="100"/>
      <c r="D1317" s="32"/>
      <c r="G1317" s="228">
        <v>34.04</v>
      </c>
      <c r="H1317" s="161">
        <v>41</v>
      </c>
      <c r="I1317" s="159"/>
      <c r="J1317" s="163"/>
      <c r="K1317" s="163"/>
      <c r="M1317" s="228">
        <v>36.24</v>
      </c>
      <c r="N1317" s="161">
        <v>51</v>
      </c>
      <c r="O1317" s="159"/>
      <c r="P1317" s="163"/>
      <c r="Q1317" s="163"/>
      <c r="S1317" s="234"/>
      <c r="T1317" s="183"/>
      <c r="U1317" s="181"/>
      <c r="V1317" s="229">
        <v>31.25</v>
      </c>
      <c r="W1317" s="160">
        <v>26</v>
      </c>
    </row>
    <row r="1318" spans="1:23" ht="21">
      <c r="A1318" s="105"/>
      <c r="B1318" s="104"/>
      <c r="C1318" s="100"/>
      <c r="D1318" s="32"/>
      <c r="G1318" s="228">
        <v>34.049999999999997</v>
      </c>
      <c r="H1318" s="161">
        <v>41</v>
      </c>
      <c r="I1318" s="159"/>
      <c r="J1318" s="163"/>
      <c r="K1318" s="163"/>
      <c r="M1318" s="228">
        <v>36.25</v>
      </c>
      <c r="N1318" s="161">
        <v>51</v>
      </c>
      <c r="O1318" s="159"/>
      <c r="P1318" s="163"/>
      <c r="Q1318" s="163"/>
      <c r="S1318" s="234"/>
      <c r="T1318" s="183"/>
      <c r="U1318" s="181"/>
      <c r="V1318" s="229">
        <v>31.26</v>
      </c>
      <c r="W1318" s="160">
        <v>26</v>
      </c>
    </row>
    <row r="1319" spans="1:23" ht="21">
      <c r="A1319" s="105"/>
      <c r="B1319" s="104"/>
      <c r="C1319" s="100"/>
      <c r="D1319" s="32"/>
      <c r="G1319" s="228">
        <v>34.06</v>
      </c>
      <c r="H1319" s="161">
        <v>41</v>
      </c>
      <c r="I1319" s="159"/>
      <c r="J1319" s="163"/>
      <c r="K1319" s="163"/>
      <c r="M1319" s="228">
        <v>36.26</v>
      </c>
      <c r="N1319" s="161">
        <v>51</v>
      </c>
      <c r="O1319" s="159"/>
      <c r="P1319" s="163"/>
      <c r="Q1319" s="163"/>
      <c r="S1319" s="234"/>
      <c r="T1319" s="183"/>
      <c r="U1319" s="181"/>
      <c r="V1319" s="229">
        <v>31.27</v>
      </c>
      <c r="W1319" s="160">
        <v>26</v>
      </c>
    </row>
    <row r="1320" spans="1:23" ht="21">
      <c r="A1320" s="105"/>
      <c r="B1320" s="104"/>
      <c r="C1320" s="100"/>
      <c r="D1320" s="32"/>
      <c r="G1320" s="228">
        <v>34.07</v>
      </c>
      <c r="H1320" s="161">
        <v>41</v>
      </c>
      <c r="I1320" s="159"/>
      <c r="J1320" s="163"/>
      <c r="K1320" s="163"/>
      <c r="M1320" s="228">
        <v>36.270000000000003</v>
      </c>
      <c r="N1320" s="161">
        <v>51</v>
      </c>
      <c r="O1320" s="159"/>
      <c r="P1320" s="163"/>
      <c r="Q1320" s="163"/>
      <c r="S1320" s="234"/>
      <c r="T1320" s="183"/>
      <c r="U1320" s="181"/>
      <c r="V1320" s="229">
        <v>31.28</v>
      </c>
      <c r="W1320" s="160">
        <v>26</v>
      </c>
    </row>
    <row r="1321" spans="1:23" ht="21">
      <c r="A1321" s="105"/>
      <c r="B1321" s="104"/>
      <c r="C1321" s="100"/>
      <c r="D1321" s="32"/>
      <c r="G1321" s="228">
        <v>34.08</v>
      </c>
      <c r="H1321" s="161">
        <v>41</v>
      </c>
      <c r="I1321" s="159"/>
      <c r="J1321" s="163"/>
      <c r="K1321" s="163"/>
      <c r="M1321" s="228">
        <v>36.28</v>
      </c>
      <c r="N1321" s="161">
        <v>51</v>
      </c>
      <c r="O1321" s="159"/>
      <c r="P1321" s="163"/>
      <c r="Q1321" s="163"/>
      <c r="S1321" s="234"/>
      <c r="T1321" s="183"/>
      <c r="U1321" s="181"/>
      <c r="V1321" s="229">
        <v>31.29</v>
      </c>
      <c r="W1321" s="160">
        <v>26</v>
      </c>
    </row>
    <row r="1322" spans="1:23" ht="21">
      <c r="A1322" s="105"/>
      <c r="B1322" s="104"/>
      <c r="C1322" s="100"/>
      <c r="D1322" s="32"/>
      <c r="G1322" s="228">
        <v>34.090000000000003</v>
      </c>
      <c r="H1322" s="161">
        <v>41</v>
      </c>
      <c r="I1322" s="159"/>
      <c r="J1322" s="163"/>
      <c r="K1322" s="163"/>
      <c r="M1322" s="228">
        <v>36.29</v>
      </c>
      <c r="N1322" s="161">
        <v>51</v>
      </c>
      <c r="O1322" s="159"/>
      <c r="P1322" s="163"/>
      <c r="Q1322" s="163"/>
      <c r="S1322" s="234"/>
      <c r="T1322" s="183"/>
      <c r="U1322" s="181"/>
      <c r="V1322" s="229">
        <v>31.3</v>
      </c>
      <c r="W1322" s="160">
        <v>26</v>
      </c>
    </row>
    <row r="1323" spans="1:23" ht="21">
      <c r="A1323" s="105"/>
      <c r="B1323" s="104"/>
      <c r="C1323" s="100"/>
      <c r="D1323" s="32"/>
      <c r="G1323" s="228">
        <v>34.1</v>
      </c>
      <c r="H1323" s="161">
        <v>41</v>
      </c>
      <c r="I1323" s="159"/>
      <c r="J1323" s="163"/>
      <c r="K1323" s="163"/>
      <c r="M1323" s="228">
        <v>36.299999999999997</v>
      </c>
      <c r="N1323" s="161">
        <v>51</v>
      </c>
      <c r="O1323" s="159"/>
      <c r="P1323" s="163"/>
      <c r="Q1323" s="163"/>
      <c r="S1323" s="234"/>
      <c r="T1323" s="183"/>
      <c r="U1323" s="181"/>
      <c r="V1323" s="229">
        <v>31.31</v>
      </c>
      <c r="W1323" s="160">
        <v>26</v>
      </c>
    </row>
    <row r="1324" spans="1:23" ht="21">
      <c r="A1324" s="105"/>
      <c r="B1324" s="104"/>
      <c r="C1324" s="100"/>
      <c r="D1324" s="25"/>
      <c r="G1324" s="228">
        <v>34.11</v>
      </c>
      <c r="H1324" s="161">
        <v>41</v>
      </c>
      <c r="I1324" s="159"/>
      <c r="J1324" s="163"/>
      <c r="K1324" s="163"/>
      <c r="M1324" s="228">
        <v>36.31</v>
      </c>
      <c r="N1324" s="161">
        <v>51</v>
      </c>
      <c r="O1324" s="159"/>
      <c r="P1324" s="163"/>
      <c r="Q1324" s="163"/>
      <c r="S1324" s="234"/>
      <c r="T1324" s="183"/>
      <c r="U1324" s="181"/>
      <c r="V1324" s="229">
        <v>31.32</v>
      </c>
      <c r="W1324" s="160">
        <v>26</v>
      </c>
    </row>
    <row r="1325" spans="1:23" ht="21">
      <c r="A1325" s="105"/>
      <c r="B1325" s="104"/>
      <c r="C1325" s="100"/>
      <c r="D1325" s="25"/>
      <c r="G1325" s="228">
        <v>34.119999999999997</v>
      </c>
      <c r="H1325" s="161">
        <v>41</v>
      </c>
      <c r="I1325" s="159"/>
      <c r="J1325" s="163"/>
      <c r="K1325" s="163"/>
      <c r="M1325" s="228">
        <v>36.32</v>
      </c>
      <c r="N1325" s="161">
        <v>51</v>
      </c>
      <c r="O1325" s="159"/>
      <c r="P1325" s="163"/>
      <c r="Q1325" s="163"/>
      <c r="S1325" s="234"/>
      <c r="T1325" s="183"/>
      <c r="U1325" s="181"/>
      <c r="V1325" s="229">
        <v>31.33</v>
      </c>
      <c r="W1325" s="160">
        <v>26</v>
      </c>
    </row>
    <row r="1326" spans="1:23" ht="21">
      <c r="A1326" s="105"/>
      <c r="B1326" s="104"/>
      <c r="C1326" s="100"/>
      <c r="D1326" s="25"/>
      <c r="G1326" s="228">
        <v>34.130000000000003</v>
      </c>
      <c r="H1326" s="161">
        <v>41</v>
      </c>
      <c r="I1326" s="159"/>
      <c r="J1326" s="163"/>
      <c r="K1326" s="163"/>
      <c r="M1326" s="228">
        <v>36.33</v>
      </c>
      <c r="N1326" s="161">
        <v>51</v>
      </c>
      <c r="O1326" s="159"/>
      <c r="P1326" s="163"/>
      <c r="Q1326" s="163"/>
      <c r="S1326" s="234"/>
      <c r="T1326" s="183"/>
      <c r="U1326" s="181"/>
      <c r="V1326" s="229">
        <v>31.34</v>
      </c>
      <c r="W1326" s="160">
        <v>26</v>
      </c>
    </row>
    <row r="1327" spans="1:23" ht="21">
      <c r="A1327" s="105"/>
      <c r="B1327" s="104"/>
      <c r="C1327" s="100"/>
      <c r="D1327" s="25"/>
      <c r="G1327" s="228">
        <v>34.14</v>
      </c>
      <c r="H1327" s="161">
        <v>41</v>
      </c>
      <c r="I1327" s="159"/>
      <c r="J1327" s="163"/>
      <c r="K1327" s="163"/>
      <c r="M1327" s="228">
        <v>36.340000000000003</v>
      </c>
      <c r="N1327" s="161">
        <v>51</v>
      </c>
      <c r="O1327" s="159"/>
      <c r="P1327" s="163"/>
      <c r="Q1327" s="163"/>
      <c r="S1327" s="234"/>
      <c r="T1327" s="183"/>
      <c r="U1327" s="181"/>
      <c r="V1327" s="229">
        <v>31.35</v>
      </c>
      <c r="W1327" s="160">
        <v>26</v>
      </c>
    </row>
    <row r="1328" spans="1:23" ht="21">
      <c r="A1328" s="105"/>
      <c r="B1328" s="104"/>
      <c r="C1328" s="100"/>
      <c r="D1328" s="25"/>
      <c r="G1328" s="228">
        <v>34.15</v>
      </c>
      <c r="H1328" s="161">
        <v>41</v>
      </c>
      <c r="I1328" s="159"/>
      <c r="J1328" s="163"/>
      <c r="K1328" s="163"/>
      <c r="M1328" s="228">
        <v>36.35</v>
      </c>
      <c r="N1328" s="161">
        <v>51</v>
      </c>
      <c r="O1328" s="159"/>
      <c r="P1328" s="163"/>
      <c r="Q1328" s="163"/>
      <c r="S1328" s="234"/>
      <c r="T1328" s="183"/>
      <c r="U1328" s="181"/>
      <c r="V1328" s="229">
        <v>31.36</v>
      </c>
      <c r="W1328" s="160">
        <v>26</v>
      </c>
    </row>
    <row r="1329" spans="1:23" ht="21">
      <c r="A1329" s="105"/>
      <c r="B1329" s="104"/>
      <c r="C1329" s="100"/>
      <c r="D1329" s="25"/>
      <c r="G1329" s="228">
        <v>34.159999999999997</v>
      </c>
      <c r="H1329" s="161">
        <v>41</v>
      </c>
      <c r="I1329" s="159"/>
      <c r="J1329" s="163"/>
      <c r="K1329" s="163"/>
      <c r="M1329" s="228">
        <v>36.36</v>
      </c>
      <c r="N1329" s="161">
        <v>51</v>
      </c>
      <c r="O1329" s="159"/>
      <c r="P1329" s="163"/>
      <c r="Q1329" s="163"/>
      <c r="S1329" s="234"/>
      <c r="T1329" s="183"/>
      <c r="U1329" s="181"/>
      <c r="V1329" s="229">
        <v>31.37</v>
      </c>
      <c r="W1329" s="160">
        <v>26</v>
      </c>
    </row>
    <row r="1330" spans="1:23" ht="21">
      <c r="A1330" s="105"/>
      <c r="B1330" s="104"/>
      <c r="C1330" s="100"/>
      <c r="D1330" s="25"/>
      <c r="G1330" s="228">
        <v>34.17</v>
      </c>
      <c r="H1330" s="161">
        <v>41</v>
      </c>
      <c r="I1330" s="159"/>
      <c r="J1330" s="163"/>
      <c r="K1330" s="163"/>
      <c r="M1330" s="228">
        <v>36.369999999999997</v>
      </c>
      <c r="N1330" s="161">
        <v>51</v>
      </c>
      <c r="O1330" s="159"/>
      <c r="P1330" s="163"/>
      <c r="Q1330" s="163"/>
      <c r="S1330" s="234"/>
      <c r="T1330" s="183"/>
      <c r="U1330" s="181"/>
      <c r="V1330" s="229">
        <v>31.38</v>
      </c>
      <c r="W1330" s="160">
        <v>26</v>
      </c>
    </row>
    <row r="1331" spans="1:23" ht="21">
      <c r="A1331" s="105"/>
      <c r="B1331" s="104"/>
      <c r="C1331" s="100"/>
      <c r="D1331" s="25"/>
      <c r="G1331" s="228">
        <v>34.18</v>
      </c>
      <c r="H1331" s="161">
        <v>41</v>
      </c>
      <c r="I1331" s="159"/>
      <c r="J1331" s="163"/>
      <c r="K1331" s="163"/>
      <c r="M1331" s="228">
        <v>36.380000000000003</v>
      </c>
      <c r="N1331" s="161">
        <v>51</v>
      </c>
      <c r="O1331" s="159"/>
      <c r="P1331" s="163"/>
      <c r="Q1331" s="163"/>
      <c r="S1331" s="234"/>
      <c r="T1331" s="183"/>
      <c r="U1331" s="181"/>
      <c r="V1331" s="229">
        <v>31.39</v>
      </c>
      <c r="W1331" s="160">
        <v>26</v>
      </c>
    </row>
    <row r="1332" spans="1:23" ht="21">
      <c r="A1332" s="105"/>
      <c r="B1332" s="104"/>
      <c r="C1332" s="100"/>
      <c r="D1332" s="25"/>
      <c r="G1332" s="228">
        <v>34.19</v>
      </c>
      <c r="H1332" s="161">
        <v>40</v>
      </c>
      <c r="I1332" s="159"/>
      <c r="J1332" s="163"/>
      <c r="K1332" s="163"/>
      <c r="M1332" s="228">
        <v>36.39</v>
      </c>
      <c r="N1332" s="161">
        <v>51</v>
      </c>
      <c r="O1332" s="159"/>
      <c r="P1332" s="163"/>
      <c r="Q1332" s="163"/>
      <c r="S1332" s="234"/>
      <c r="T1332" s="183"/>
      <c r="U1332" s="181"/>
      <c r="V1332" s="229">
        <v>31.4</v>
      </c>
      <c r="W1332" s="160">
        <v>26</v>
      </c>
    </row>
    <row r="1333" spans="1:23" ht="21">
      <c r="A1333" s="105"/>
      <c r="B1333" s="104"/>
      <c r="C1333" s="100"/>
      <c r="D1333" s="25"/>
      <c r="G1333" s="228">
        <v>34.200000000000003</v>
      </c>
      <c r="H1333" s="161">
        <v>40</v>
      </c>
      <c r="I1333" s="159"/>
      <c r="J1333" s="163"/>
      <c r="K1333" s="163"/>
      <c r="M1333" s="228">
        <v>36.4</v>
      </c>
      <c r="N1333" s="161">
        <v>51</v>
      </c>
      <c r="O1333" s="159"/>
      <c r="P1333" s="163"/>
      <c r="Q1333" s="163"/>
      <c r="S1333" s="234"/>
      <c r="T1333" s="183"/>
      <c r="U1333" s="181"/>
      <c r="V1333" s="229">
        <v>31.41</v>
      </c>
      <c r="W1333" s="160">
        <v>26</v>
      </c>
    </row>
    <row r="1334" spans="1:23" ht="21">
      <c r="A1334" s="105"/>
      <c r="B1334" s="104"/>
      <c r="C1334" s="100"/>
      <c r="D1334" s="25"/>
      <c r="G1334" s="228">
        <v>34.21</v>
      </c>
      <c r="H1334" s="161">
        <v>40</v>
      </c>
      <c r="I1334" s="159"/>
      <c r="J1334" s="163"/>
      <c r="K1334" s="163"/>
      <c r="M1334" s="228">
        <v>36.409999999999997</v>
      </c>
      <c r="N1334" s="161">
        <v>50</v>
      </c>
      <c r="O1334" s="159"/>
      <c r="P1334" s="163"/>
      <c r="Q1334" s="163"/>
      <c r="S1334" s="234"/>
      <c r="T1334" s="183"/>
      <c r="U1334" s="181"/>
      <c r="V1334" s="229">
        <v>31.42</v>
      </c>
      <c r="W1334" s="160">
        <v>26</v>
      </c>
    </row>
    <row r="1335" spans="1:23" ht="21">
      <c r="A1335" s="105"/>
      <c r="B1335" s="104"/>
      <c r="C1335" s="100"/>
      <c r="D1335" s="25"/>
      <c r="G1335" s="228">
        <v>34.22</v>
      </c>
      <c r="H1335" s="161">
        <v>40</v>
      </c>
      <c r="I1335" s="159"/>
      <c r="J1335" s="163"/>
      <c r="K1335" s="163"/>
      <c r="M1335" s="228">
        <v>36.42</v>
      </c>
      <c r="N1335" s="161">
        <v>50</v>
      </c>
      <c r="O1335" s="159"/>
      <c r="P1335" s="163"/>
      <c r="Q1335" s="163"/>
      <c r="S1335" s="234"/>
      <c r="T1335" s="183"/>
      <c r="U1335" s="181"/>
      <c r="V1335" s="229">
        <v>31.43</v>
      </c>
      <c r="W1335" s="160">
        <v>25</v>
      </c>
    </row>
    <row r="1336" spans="1:23" ht="21">
      <c r="A1336" s="105"/>
      <c r="B1336" s="104"/>
      <c r="C1336" s="100"/>
      <c r="D1336" s="25"/>
      <c r="G1336" s="228">
        <v>34.229999999999997</v>
      </c>
      <c r="H1336" s="161">
        <v>40</v>
      </c>
      <c r="I1336" s="159"/>
      <c r="J1336" s="163"/>
      <c r="K1336" s="163"/>
      <c r="M1336" s="228">
        <v>36.43</v>
      </c>
      <c r="N1336" s="161">
        <v>50</v>
      </c>
      <c r="O1336" s="159"/>
      <c r="P1336" s="163"/>
      <c r="Q1336" s="163"/>
      <c r="S1336" s="234"/>
      <c r="T1336" s="183"/>
      <c r="U1336" s="181"/>
      <c r="V1336" s="229">
        <v>31.44</v>
      </c>
      <c r="W1336" s="160">
        <v>25</v>
      </c>
    </row>
    <row r="1337" spans="1:23" ht="21">
      <c r="A1337" s="105"/>
      <c r="B1337" s="104"/>
      <c r="C1337" s="100"/>
      <c r="D1337" s="25"/>
      <c r="G1337" s="228">
        <v>34.24</v>
      </c>
      <c r="H1337" s="161">
        <v>40</v>
      </c>
      <c r="I1337" s="159"/>
      <c r="J1337" s="163"/>
      <c r="K1337" s="163"/>
      <c r="M1337" s="228">
        <v>36.44</v>
      </c>
      <c r="N1337" s="161">
        <v>50</v>
      </c>
      <c r="O1337" s="159"/>
      <c r="P1337" s="163"/>
      <c r="Q1337" s="163"/>
      <c r="S1337" s="234"/>
      <c r="T1337" s="183"/>
      <c r="U1337" s="181"/>
      <c r="V1337" s="229">
        <v>31.45</v>
      </c>
      <c r="W1337" s="160">
        <v>25</v>
      </c>
    </row>
    <row r="1338" spans="1:23" ht="21">
      <c r="A1338" s="105"/>
      <c r="B1338" s="104"/>
      <c r="C1338" s="100"/>
      <c r="D1338" s="25"/>
      <c r="G1338" s="228">
        <v>34.25</v>
      </c>
      <c r="H1338" s="161">
        <v>40</v>
      </c>
      <c r="I1338" s="159"/>
      <c r="J1338" s="163"/>
      <c r="K1338" s="163"/>
      <c r="M1338" s="228">
        <v>36.450000000000003</v>
      </c>
      <c r="N1338" s="161">
        <v>50</v>
      </c>
      <c r="O1338" s="159"/>
      <c r="P1338" s="163"/>
      <c r="Q1338" s="163"/>
      <c r="S1338" s="234"/>
      <c r="T1338" s="183"/>
      <c r="U1338" s="181"/>
      <c r="V1338" s="229">
        <v>31.46</v>
      </c>
      <c r="W1338" s="160">
        <v>25</v>
      </c>
    </row>
    <row r="1339" spans="1:23" ht="21">
      <c r="A1339" s="105"/>
      <c r="B1339" s="104"/>
      <c r="C1339" s="100"/>
      <c r="D1339" s="25"/>
      <c r="G1339" s="228">
        <v>34.26</v>
      </c>
      <c r="H1339" s="161">
        <v>40</v>
      </c>
      <c r="I1339" s="159"/>
      <c r="J1339" s="163"/>
      <c r="K1339" s="163"/>
      <c r="M1339" s="228">
        <v>36.46</v>
      </c>
      <c r="N1339" s="161">
        <v>50</v>
      </c>
      <c r="O1339" s="159"/>
      <c r="P1339" s="163"/>
      <c r="Q1339" s="163"/>
      <c r="S1339" s="234"/>
      <c r="T1339" s="183"/>
      <c r="U1339" s="181"/>
      <c r="V1339" s="229">
        <v>31.47</v>
      </c>
      <c r="W1339" s="160">
        <v>25</v>
      </c>
    </row>
    <row r="1340" spans="1:23" ht="21">
      <c r="A1340" s="105"/>
      <c r="B1340" s="104"/>
      <c r="C1340" s="100"/>
      <c r="D1340" s="25"/>
      <c r="G1340" s="228">
        <v>34.270000000000003</v>
      </c>
      <c r="H1340" s="161">
        <v>40</v>
      </c>
      <c r="I1340" s="159"/>
      <c r="J1340" s="163"/>
      <c r="K1340" s="163"/>
      <c r="M1340" s="228">
        <v>36.47</v>
      </c>
      <c r="N1340" s="161">
        <v>50</v>
      </c>
      <c r="O1340" s="159"/>
      <c r="P1340" s="163"/>
      <c r="Q1340" s="163"/>
      <c r="S1340" s="234"/>
      <c r="T1340" s="183"/>
      <c r="U1340" s="181"/>
      <c r="V1340" s="229">
        <v>31.48</v>
      </c>
      <c r="W1340" s="160">
        <v>25</v>
      </c>
    </row>
    <row r="1341" spans="1:23" ht="21">
      <c r="A1341" s="105"/>
      <c r="B1341" s="104"/>
      <c r="C1341" s="100"/>
      <c r="D1341" s="25"/>
      <c r="G1341" s="228">
        <v>34.28</v>
      </c>
      <c r="H1341" s="161">
        <v>40</v>
      </c>
      <c r="I1341" s="159"/>
      <c r="J1341" s="163"/>
      <c r="K1341" s="163"/>
      <c r="M1341" s="228">
        <v>36.479999999999997</v>
      </c>
      <c r="N1341" s="161">
        <v>50</v>
      </c>
      <c r="O1341" s="159"/>
      <c r="P1341" s="163"/>
      <c r="Q1341" s="163"/>
      <c r="S1341" s="234"/>
      <c r="T1341" s="183"/>
      <c r="U1341" s="181"/>
      <c r="V1341" s="229">
        <v>31.49</v>
      </c>
      <c r="W1341" s="160">
        <v>25</v>
      </c>
    </row>
    <row r="1342" spans="1:23" ht="21">
      <c r="A1342" s="105"/>
      <c r="B1342" s="104"/>
      <c r="C1342" s="100"/>
      <c r="D1342" s="25"/>
      <c r="G1342" s="228">
        <v>34.29</v>
      </c>
      <c r="H1342" s="161">
        <v>40</v>
      </c>
      <c r="I1342" s="159"/>
      <c r="J1342" s="163"/>
      <c r="K1342" s="163"/>
      <c r="M1342" s="228">
        <v>36.49</v>
      </c>
      <c r="N1342" s="161">
        <v>50</v>
      </c>
      <c r="O1342" s="159"/>
      <c r="P1342" s="163"/>
      <c r="Q1342" s="163"/>
      <c r="S1342" s="234"/>
      <c r="T1342" s="183"/>
      <c r="U1342" s="181"/>
      <c r="V1342" s="229">
        <v>31.5</v>
      </c>
      <c r="W1342" s="160">
        <v>25</v>
      </c>
    </row>
    <row r="1343" spans="1:23" ht="21">
      <c r="A1343" s="105"/>
      <c r="B1343" s="104"/>
      <c r="C1343" s="100"/>
      <c r="D1343" s="25"/>
      <c r="G1343" s="228">
        <v>34.299999999999997</v>
      </c>
      <c r="H1343" s="161">
        <v>40</v>
      </c>
      <c r="I1343" s="159"/>
      <c r="J1343" s="163"/>
      <c r="K1343" s="163"/>
      <c r="M1343" s="228">
        <v>36.5</v>
      </c>
      <c r="N1343" s="161">
        <v>50</v>
      </c>
      <c r="O1343" s="159"/>
      <c r="P1343" s="163"/>
      <c r="Q1343" s="163"/>
      <c r="S1343" s="234"/>
      <c r="T1343" s="183"/>
      <c r="U1343" s="181"/>
      <c r="V1343" s="229">
        <v>31.51</v>
      </c>
      <c r="W1343" s="160">
        <v>25</v>
      </c>
    </row>
    <row r="1344" spans="1:23" ht="21">
      <c r="A1344" s="105"/>
      <c r="B1344" s="104"/>
      <c r="C1344" s="100"/>
      <c r="D1344" s="25"/>
      <c r="G1344" s="228">
        <v>34.31</v>
      </c>
      <c r="H1344" s="161">
        <v>40</v>
      </c>
      <c r="I1344" s="159"/>
      <c r="J1344" s="163"/>
      <c r="K1344" s="163"/>
      <c r="M1344" s="228">
        <v>36.51</v>
      </c>
      <c r="N1344" s="161">
        <v>50</v>
      </c>
      <c r="O1344" s="159"/>
      <c r="P1344" s="163"/>
      <c r="Q1344" s="163"/>
      <c r="S1344" s="234"/>
      <c r="T1344" s="183"/>
      <c r="U1344" s="181"/>
      <c r="V1344" s="229">
        <v>31.52</v>
      </c>
      <c r="W1344" s="160">
        <v>25</v>
      </c>
    </row>
    <row r="1345" spans="1:23" ht="21">
      <c r="A1345" s="105"/>
      <c r="B1345" s="104"/>
      <c r="C1345" s="100"/>
      <c r="D1345" s="25"/>
      <c r="G1345" s="228">
        <v>34.32</v>
      </c>
      <c r="H1345" s="161">
        <v>40</v>
      </c>
      <c r="I1345" s="159"/>
      <c r="J1345" s="163"/>
      <c r="K1345" s="163"/>
      <c r="M1345" s="228">
        <v>36.520000000000003</v>
      </c>
      <c r="N1345" s="161">
        <v>50</v>
      </c>
      <c r="O1345" s="159"/>
      <c r="P1345" s="163"/>
      <c r="Q1345" s="163"/>
      <c r="S1345" s="234"/>
      <c r="T1345" s="183"/>
      <c r="U1345" s="181"/>
      <c r="V1345" s="229">
        <v>31.53</v>
      </c>
      <c r="W1345" s="160">
        <v>25</v>
      </c>
    </row>
    <row r="1346" spans="1:23" ht="21">
      <c r="A1346" s="105"/>
      <c r="B1346" s="104"/>
      <c r="C1346" s="100"/>
      <c r="D1346" s="25"/>
      <c r="G1346" s="228">
        <v>34.33</v>
      </c>
      <c r="H1346" s="161">
        <v>40</v>
      </c>
      <c r="I1346" s="159"/>
      <c r="J1346" s="163"/>
      <c r="K1346" s="163"/>
      <c r="M1346" s="228">
        <v>36.53</v>
      </c>
      <c r="N1346" s="161">
        <v>50</v>
      </c>
      <c r="O1346" s="159"/>
      <c r="P1346" s="163"/>
      <c r="Q1346" s="163"/>
      <c r="S1346" s="234"/>
      <c r="T1346" s="183"/>
      <c r="U1346" s="181"/>
      <c r="V1346" s="229">
        <v>31.54</v>
      </c>
      <c r="W1346" s="160">
        <v>25</v>
      </c>
    </row>
    <row r="1347" spans="1:23" ht="21">
      <c r="A1347" s="105"/>
      <c r="B1347" s="104"/>
      <c r="C1347" s="100"/>
      <c r="D1347" s="25"/>
      <c r="G1347" s="228">
        <v>34.340000000000003</v>
      </c>
      <c r="H1347" s="161">
        <v>40</v>
      </c>
      <c r="I1347" s="159"/>
      <c r="J1347" s="163"/>
      <c r="K1347" s="163"/>
      <c r="M1347" s="228">
        <v>36.54</v>
      </c>
      <c r="N1347" s="161">
        <v>50</v>
      </c>
      <c r="O1347" s="159"/>
      <c r="P1347" s="163"/>
      <c r="Q1347" s="163"/>
      <c r="S1347" s="234"/>
      <c r="T1347" s="183"/>
      <c r="U1347" s="181"/>
      <c r="V1347" s="229">
        <v>31.55</v>
      </c>
      <c r="W1347" s="160">
        <v>25</v>
      </c>
    </row>
    <row r="1348" spans="1:23" ht="21">
      <c r="A1348" s="105"/>
      <c r="B1348" s="104"/>
      <c r="C1348" s="100"/>
      <c r="D1348" s="25"/>
      <c r="G1348" s="228">
        <v>34.35</v>
      </c>
      <c r="H1348" s="161">
        <v>40</v>
      </c>
      <c r="I1348" s="159"/>
      <c r="J1348" s="163"/>
      <c r="K1348" s="163"/>
      <c r="M1348" s="228">
        <v>36.549999999999997</v>
      </c>
      <c r="N1348" s="161">
        <v>50</v>
      </c>
      <c r="O1348" s="159"/>
      <c r="P1348" s="163"/>
      <c r="Q1348" s="163"/>
      <c r="S1348" s="234"/>
      <c r="T1348" s="183"/>
      <c r="U1348" s="181"/>
      <c r="V1348" s="229">
        <v>31.56</v>
      </c>
      <c r="W1348" s="160">
        <v>25</v>
      </c>
    </row>
    <row r="1349" spans="1:23" ht="21">
      <c r="A1349" s="105"/>
      <c r="B1349" s="104"/>
      <c r="C1349" s="100"/>
      <c r="D1349" s="25"/>
      <c r="G1349" s="228">
        <v>34.36</v>
      </c>
      <c r="H1349" s="161">
        <v>40</v>
      </c>
      <c r="I1349" s="159"/>
      <c r="J1349" s="163"/>
      <c r="K1349" s="163"/>
      <c r="M1349" s="228">
        <v>36.56</v>
      </c>
      <c r="N1349" s="161">
        <v>50</v>
      </c>
      <c r="O1349" s="159"/>
      <c r="P1349" s="163"/>
      <c r="Q1349" s="163"/>
      <c r="S1349" s="234"/>
      <c r="T1349" s="183"/>
      <c r="U1349" s="181"/>
      <c r="V1349" s="229">
        <v>31.57</v>
      </c>
      <c r="W1349" s="160">
        <v>25</v>
      </c>
    </row>
    <row r="1350" spans="1:23" ht="21">
      <c r="A1350" s="105"/>
      <c r="B1350" s="104"/>
      <c r="C1350" s="100"/>
      <c r="D1350" s="25"/>
      <c r="G1350" s="228">
        <v>34.369999999999997</v>
      </c>
      <c r="H1350" s="161">
        <v>40</v>
      </c>
      <c r="I1350" s="159"/>
      <c r="J1350" s="163"/>
      <c r="K1350" s="163"/>
      <c r="M1350" s="228">
        <v>36.57</v>
      </c>
      <c r="N1350" s="161">
        <v>50</v>
      </c>
      <c r="O1350" s="159"/>
      <c r="P1350" s="163"/>
      <c r="Q1350" s="163"/>
      <c r="S1350" s="234"/>
      <c r="T1350" s="183"/>
      <c r="U1350" s="181"/>
      <c r="V1350" s="229">
        <v>31.58</v>
      </c>
      <c r="W1350" s="160">
        <v>25</v>
      </c>
    </row>
    <row r="1351" spans="1:23" ht="21">
      <c r="A1351" s="105"/>
      <c r="B1351" s="104"/>
      <c r="C1351" s="100"/>
      <c r="D1351" s="25"/>
      <c r="G1351" s="228">
        <v>34.380000000000003</v>
      </c>
      <c r="H1351" s="161">
        <v>40</v>
      </c>
      <c r="I1351" s="159"/>
      <c r="J1351" s="163"/>
      <c r="K1351" s="163"/>
      <c r="M1351" s="228">
        <v>36.58</v>
      </c>
      <c r="N1351" s="161">
        <v>50</v>
      </c>
      <c r="O1351" s="159"/>
      <c r="P1351" s="163"/>
      <c r="Q1351" s="163"/>
      <c r="S1351" s="234"/>
      <c r="T1351" s="183"/>
      <c r="U1351" s="181"/>
      <c r="V1351" s="229">
        <v>31.59</v>
      </c>
      <c r="W1351" s="160">
        <v>25</v>
      </c>
    </row>
    <row r="1352" spans="1:23" ht="21">
      <c r="A1352" s="105"/>
      <c r="B1352" s="104"/>
      <c r="C1352" s="100"/>
      <c r="D1352" s="25"/>
      <c r="G1352" s="228">
        <v>34.39</v>
      </c>
      <c r="H1352" s="161">
        <v>40</v>
      </c>
      <c r="I1352" s="159"/>
      <c r="J1352" s="163"/>
      <c r="K1352" s="163"/>
      <c r="M1352" s="228">
        <v>36.590000000000003</v>
      </c>
      <c r="N1352" s="161">
        <v>50</v>
      </c>
      <c r="O1352" s="159"/>
      <c r="P1352" s="163"/>
      <c r="Q1352" s="163"/>
      <c r="S1352" s="234"/>
      <c r="T1352" s="183"/>
      <c r="U1352" s="181"/>
      <c r="V1352" s="229">
        <v>32</v>
      </c>
      <c r="W1352" s="160">
        <v>25</v>
      </c>
    </row>
    <row r="1353" spans="1:23" ht="21">
      <c r="A1353" s="105"/>
      <c r="B1353" s="104"/>
      <c r="C1353" s="100"/>
      <c r="D1353" s="25"/>
      <c r="G1353" s="228">
        <v>34.4</v>
      </c>
      <c r="H1353" s="161">
        <v>40</v>
      </c>
      <c r="I1353" s="159"/>
      <c r="J1353" s="163"/>
      <c r="K1353" s="163"/>
      <c r="M1353" s="228">
        <v>37</v>
      </c>
      <c r="N1353" s="161">
        <v>50</v>
      </c>
      <c r="O1353" s="159"/>
      <c r="P1353" s="163"/>
      <c r="Q1353" s="163"/>
      <c r="S1353" s="234"/>
      <c r="T1353" s="183"/>
      <c r="U1353" s="181"/>
      <c r="V1353" s="229">
        <v>32.01</v>
      </c>
      <c r="W1353" s="160">
        <v>24</v>
      </c>
    </row>
    <row r="1354" spans="1:23" ht="21">
      <c r="A1354" s="105"/>
      <c r="B1354" s="104"/>
      <c r="C1354" s="100"/>
      <c r="D1354" s="25"/>
      <c r="G1354" s="228">
        <v>34.409999999999997</v>
      </c>
      <c r="H1354" s="161">
        <v>39</v>
      </c>
      <c r="I1354" s="159"/>
      <c r="J1354" s="163"/>
      <c r="K1354" s="163"/>
      <c r="M1354" s="228">
        <v>37.01</v>
      </c>
      <c r="N1354" s="161">
        <v>49</v>
      </c>
      <c r="O1354" s="159"/>
      <c r="P1354" s="163"/>
      <c r="Q1354" s="163"/>
      <c r="S1354" s="234"/>
      <c r="T1354" s="183"/>
      <c r="U1354" s="181"/>
      <c r="V1354" s="229">
        <v>32.020000000000003</v>
      </c>
      <c r="W1354" s="160">
        <v>24</v>
      </c>
    </row>
    <row r="1355" spans="1:23" ht="21">
      <c r="A1355" s="105"/>
      <c r="B1355" s="104"/>
      <c r="C1355" s="100"/>
      <c r="D1355" s="25"/>
      <c r="G1355" s="228">
        <v>34.42</v>
      </c>
      <c r="H1355" s="161">
        <v>39</v>
      </c>
      <c r="I1355" s="159"/>
      <c r="J1355" s="163"/>
      <c r="K1355" s="163"/>
      <c r="M1355" s="228">
        <v>37.020000000000003</v>
      </c>
      <c r="N1355" s="161">
        <v>49</v>
      </c>
      <c r="O1355" s="159"/>
      <c r="P1355" s="163"/>
      <c r="Q1355" s="163"/>
      <c r="S1355" s="234"/>
      <c r="T1355" s="183"/>
      <c r="U1355" s="181"/>
      <c r="V1355" s="229">
        <v>32.03</v>
      </c>
      <c r="W1355" s="160">
        <v>23</v>
      </c>
    </row>
    <row r="1356" spans="1:23" ht="21">
      <c r="A1356" s="105"/>
      <c r="B1356" s="104"/>
      <c r="C1356" s="100"/>
      <c r="D1356" s="25"/>
      <c r="G1356" s="228">
        <v>34.43</v>
      </c>
      <c r="H1356" s="161">
        <v>39</v>
      </c>
      <c r="I1356" s="159"/>
      <c r="J1356" s="163"/>
      <c r="K1356" s="163"/>
      <c r="M1356" s="228">
        <v>37.03</v>
      </c>
      <c r="N1356" s="161">
        <v>49</v>
      </c>
      <c r="O1356" s="159"/>
      <c r="P1356" s="163"/>
      <c r="Q1356" s="163"/>
      <c r="S1356" s="234"/>
      <c r="T1356" s="183"/>
      <c r="U1356" s="181"/>
      <c r="V1356" s="229">
        <v>32.04</v>
      </c>
      <c r="W1356" s="160">
        <v>23</v>
      </c>
    </row>
    <row r="1357" spans="1:23" ht="21">
      <c r="A1357" s="105"/>
      <c r="B1357" s="104"/>
      <c r="C1357" s="100"/>
      <c r="D1357" s="25"/>
      <c r="G1357" s="228">
        <v>34.44</v>
      </c>
      <c r="H1357" s="161">
        <v>39</v>
      </c>
      <c r="I1357" s="159"/>
      <c r="J1357" s="163"/>
      <c r="K1357" s="163"/>
      <c r="M1357" s="228">
        <v>37.04</v>
      </c>
      <c r="N1357" s="161">
        <v>49</v>
      </c>
      <c r="O1357" s="159"/>
      <c r="P1357" s="163"/>
      <c r="Q1357" s="163"/>
      <c r="S1357" s="234"/>
      <c r="T1357" s="183"/>
      <c r="U1357" s="181"/>
      <c r="V1357" s="229">
        <v>32.049999999999997</v>
      </c>
      <c r="W1357" s="160">
        <v>22</v>
      </c>
    </row>
    <row r="1358" spans="1:23" ht="21">
      <c r="A1358" s="105"/>
      <c r="B1358" s="104"/>
      <c r="C1358" s="100"/>
      <c r="D1358" s="25"/>
      <c r="G1358" s="228">
        <v>34.450000000000003</v>
      </c>
      <c r="H1358" s="161">
        <v>39</v>
      </c>
      <c r="I1358" s="159"/>
      <c r="J1358" s="163"/>
      <c r="K1358" s="163"/>
      <c r="M1358" s="228">
        <v>37.049999999999997</v>
      </c>
      <c r="N1358" s="161">
        <v>49</v>
      </c>
      <c r="O1358" s="159"/>
      <c r="P1358" s="163"/>
      <c r="Q1358" s="163"/>
      <c r="S1358" s="234"/>
      <c r="T1358" s="183"/>
      <c r="U1358" s="181"/>
      <c r="V1358" s="229">
        <v>32.06</v>
      </c>
      <c r="W1358" s="160">
        <v>22</v>
      </c>
    </row>
    <row r="1359" spans="1:23" ht="21">
      <c r="A1359" s="105"/>
      <c r="B1359" s="104"/>
      <c r="C1359" s="100"/>
      <c r="D1359" s="25"/>
      <c r="G1359" s="228">
        <v>34.46</v>
      </c>
      <c r="H1359" s="161">
        <v>39</v>
      </c>
      <c r="I1359" s="159"/>
      <c r="J1359" s="163"/>
      <c r="K1359" s="163"/>
      <c r="M1359" s="228">
        <v>37.06</v>
      </c>
      <c r="N1359" s="161">
        <v>49</v>
      </c>
      <c r="O1359" s="159"/>
      <c r="P1359" s="163"/>
      <c r="Q1359" s="163"/>
      <c r="S1359" s="234"/>
      <c r="T1359" s="183"/>
      <c r="U1359" s="181"/>
      <c r="V1359" s="229">
        <v>32.07</v>
      </c>
      <c r="W1359" s="160">
        <v>21</v>
      </c>
    </row>
    <row r="1360" spans="1:23" ht="21">
      <c r="A1360" s="105"/>
      <c r="B1360" s="104"/>
      <c r="C1360" s="100"/>
      <c r="D1360" s="25"/>
      <c r="G1360" s="228">
        <v>34.47</v>
      </c>
      <c r="H1360" s="161">
        <v>39</v>
      </c>
      <c r="I1360" s="159"/>
      <c r="J1360" s="163"/>
      <c r="K1360" s="163"/>
      <c r="M1360" s="228">
        <v>37.07</v>
      </c>
      <c r="N1360" s="161">
        <v>49</v>
      </c>
      <c r="O1360" s="159"/>
      <c r="P1360" s="163"/>
      <c r="Q1360" s="163"/>
      <c r="S1360" s="234"/>
      <c r="T1360" s="183"/>
      <c r="U1360" s="181"/>
      <c r="V1360" s="229">
        <v>32.08</v>
      </c>
      <c r="W1360" s="160">
        <v>21</v>
      </c>
    </row>
    <row r="1361" spans="1:23" ht="21">
      <c r="A1361" s="105"/>
      <c r="B1361" s="104"/>
      <c r="C1361" s="100"/>
      <c r="D1361" s="25"/>
      <c r="G1361" s="228">
        <v>34.479999999999997</v>
      </c>
      <c r="H1361" s="161">
        <v>39</v>
      </c>
      <c r="I1361" s="159"/>
      <c r="J1361" s="163"/>
      <c r="K1361" s="163"/>
      <c r="M1361" s="228">
        <v>37.08</v>
      </c>
      <c r="N1361" s="161">
        <v>49</v>
      </c>
      <c r="O1361" s="159"/>
      <c r="P1361" s="163"/>
      <c r="Q1361" s="163"/>
      <c r="S1361" s="234"/>
      <c r="T1361" s="183"/>
      <c r="U1361" s="181"/>
      <c r="V1361" s="229">
        <v>32.090000000000003</v>
      </c>
      <c r="W1361" s="160">
        <v>20</v>
      </c>
    </row>
    <row r="1362" spans="1:23" ht="21">
      <c r="A1362" s="105"/>
      <c r="B1362" s="104"/>
      <c r="C1362" s="100"/>
      <c r="D1362" s="25"/>
      <c r="G1362" s="228">
        <v>34.49</v>
      </c>
      <c r="H1362" s="161">
        <v>38</v>
      </c>
      <c r="I1362" s="159"/>
      <c r="J1362" s="163"/>
      <c r="K1362" s="163"/>
      <c r="M1362" s="228">
        <v>37.090000000000003</v>
      </c>
      <c r="N1362" s="161">
        <v>49</v>
      </c>
      <c r="O1362" s="159"/>
      <c r="P1362" s="163"/>
      <c r="Q1362" s="163"/>
      <c r="S1362" s="234"/>
      <c r="T1362" s="183"/>
      <c r="U1362" s="181"/>
      <c r="V1362" s="229">
        <v>32.1</v>
      </c>
      <c r="W1362" s="160">
        <v>20</v>
      </c>
    </row>
    <row r="1363" spans="1:23" ht="21">
      <c r="A1363" s="105"/>
      <c r="B1363" s="104"/>
      <c r="C1363" s="100"/>
      <c r="D1363" s="25"/>
      <c r="G1363" s="228">
        <v>34.5</v>
      </c>
      <c r="H1363" s="161">
        <v>38</v>
      </c>
      <c r="I1363" s="159"/>
      <c r="J1363" s="163"/>
      <c r="K1363" s="163"/>
      <c r="M1363" s="228">
        <v>37.1</v>
      </c>
      <c r="N1363" s="161">
        <v>49</v>
      </c>
      <c r="O1363" s="159"/>
      <c r="P1363" s="163"/>
      <c r="Q1363" s="163"/>
      <c r="S1363" s="234"/>
      <c r="T1363" s="183"/>
      <c r="U1363" s="181"/>
      <c r="V1363" s="229">
        <v>32.11</v>
      </c>
      <c r="W1363" s="160">
        <v>19</v>
      </c>
    </row>
    <row r="1364" spans="1:23" ht="21">
      <c r="A1364" s="105"/>
      <c r="B1364" s="104"/>
      <c r="C1364" s="100"/>
      <c r="D1364" s="25"/>
      <c r="G1364" s="228">
        <v>34.51</v>
      </c>
      <c r="H1364" s="161">
        <v>38</v>
      </c>
      <c r="I1364" s="159"/>
      <c r="J1364" s="163"/>
      <c r="K1364" s="163"/>
      <c r="M1364" s="228">
        <v>37.11</v>
      </c>
      <c r="N1364" s="161">
        <v>49</v>
      </c>
      <c r="O1364" s="159"/>
      <c r="P1364" s="163"/>
      <c r="Q1364" s="163"/>
      <c r="S1364" s="234"/>
      <c r="T1364" s="183"/>
      <c r="U1364" s="181"/>
      <c r="V1364" s="229">
        <v>32.119999999999997</v>
      </c>
      <c r="W1364" s="160">
        <v>19</v>
      </c>
    </row>
    <row r="1365" spans="1:23" ht="21">
      <c r="A1365" s="105"/>
      <c r="B1365" s="104"/>
      <c r="C1365" s="100"/>
      <c r="D1365" s="25"/>
      <c r="G1365" s="228">
        <v>34.520000000000003</v>
      </c>
      <c r="H1365" s="161">
        <v>38</v>
      </c>
      <c r="I1365" s="159"/>
      <c r="J1365" s="163"/>
      <c r="K1365" s="163"/>
      <c r="M1365" s="228">
        <v>37.119999999999997</v>
      </c>
      <c r="N1365" s="161">
        <v>49</v>
      </c>
      <c r="O1365" s="159"/>
      <c r="P1365" s="163"/>
      <c r="Q1365" s="163"/>
      <c r="S1365" s="234"/>
      <c r="T1365" s="183"/>
      <c r="U1365" s="181"/>
      <c r="V1365" s="229">
        <v>32.130000000000003</v>
      </c>
      <c r="W1365" s="160">
        <v>19</v>
      </c>
    </row>
    <row r="1366" spans="1:23" ht="21">
      <c r="A1366" s="105"/>
      <c r="B1366" s="104"/>
      <c r="C1366" s="100"/>
      <c r="D1366" s="25"/>
      <c r="G1366" s="228">
        <v>34.53</v>
      </c>
      <c r="H1366" s="161">
        <v>38</v>
      </c>
      <c r="I1366" s="159"/>
      <c r="J1366" s="163"/>
      <c r="K1366" s="163"/>
      <c r="M1366" s="228">
        <v>37.130000000000003</v>
      </c>
      <c r="N1366" s="161">
        <v>49</v>
      </c>
      <c r="O1366" s="159"/>
      <c r="P1366" s="163"/>
      <c r="Q1366" s="163"/>
      <c r="S1366" s="234"/>
      <c r="T1366" s="183"/>
      <c r="U1366" s="181"/>
      <c r="V1366" s="229">
        <v>32.14</v>
      </c>
      <c r="W1366" s="160">
        <v>18</v>
      </c>
    </row>
    <row r="1367" spans="1:23" ht="21">
      <c r="A1367" s="105"/>
      <c r="B1367" s="104"/>
      <c r="C1367" s="100"/>
      <c r="D1367" s="25"/>
      <c r="G1367" s="228">
        <v>34.54</v>
      </c>
      <c r="H1367" s="161">
        <v>38</v>
      </c>
      <c r="I1367" s="159"/>
      <c r="J1367" s="163"/>
      <c r="K1367" s="163"/>
      <c r="M1367" s="228">
        <v>37.14</v>
      </c>
      <c r="N1367" s="161">
        <v>49</v>
      </c>
      <c r="O1367" s="159"/>
      <c r="P1367" s="163"/>
      <c r="Q1367" s="163"/>
      <c r="S1367" s="234"/>
      <c r="T1367" s="183"/>
      <c r="U1367" s="181"/>
      <c r="V1367" s="229">
        <v>32.15</v>
      </c>
      <c r="W1367" s="160">
        <v>18</v>
      </c>
    </row>
    <row r="1368" spans="1:23" ht="21">
      <c r="A1368" s="105"/>
      <c r="B1368" s="104"/>
      <c r="C1368" s="100"/>
      <c r="D1368" s="25"/>
      <c r="G1368" s="228">
        <v>34.549999999999997</v>
      </c>
      <c r="H1368" s="161">
        <v>38</v>
      </c>
      <c r="I1368" s="159"/>
      <c r="J1368" s="163"/>
      <c r="K1368" s="163"/>
      <c r="M1368" s="228">
        <v>37.15</v>
      </c>
      <c r="N1368" s="161">
        <v>49</v>
      </c>
      <c r="O1368" s="159"/>
      <c r="P1368" s="163"/>
      <c r="Q1368" s="163"/>
      <c r="S1368" s="234"/>
      <c r="T1368" s="183"/>
      <c r="U1368" s="181"/>
      <c r="V1368" s="229">
        <v>32.159999999999997</v>
      </c>
      <c r="W1368" s="160">
        <v>18</v>
      </c>
    </row>
    <row r="1369" spans="1:23" ht="21">
      <c r="A1369" s="105"/>
      <c r="B1369" s="104"/>
      <c r="C1369" s="100"/>
      <c r="D1369" s="25"/>
      <c r="G1369" s="228">
        <v>34.56</v>
      </c>
      <c r="H1369" s="161">
        <v>38</v>
      </c>
      <c r="I1369" s="159"/>
      <c r="J1369" s="163"/>
      <c r="K1369" s="163"/>
      <c r="M1369" s="228">
        <v>37.159999999999997</v>
      </c>
      <c r="N1369" s="161">
        <v>49</v>
      </c>
      <c r="O1369" s="159"/>
      <c r="P1369" s="163"/>
      <c r="Q1369" s="163"/>
      <c r="S1369" s="234"/>
      <c r="T1369" s="183"/>
      <c r="U1369" s="181"/>
      <c r="V1369" s="229">
        <v>32.17</v>
      </c>
      <c r="W1369" s="160">
        <v>17</v>
      </c>
    </row>
    <row r="1370" spans="1:23" ht="21">
      <c r="A1370" s="105"/>
      <c r="B1370" s="104"/>
      <c r="C1370" s="100"/>
      <c r="D1370" s="25"/>
      <c r="G1370" s="228">
        <v>34.57</v>
      </c>
      <c r="H1370" s="161">
        <v>37</v>
      </c>
      <c r="I1370" s="159"/>
      <c r="J1370" s="163"/>
      <c r="K1370" s="163"/>
      <c r="M1370" s="228">
        <v>37.17</v>
      </c>
      <c r="N1370" s="161">
        <v>49</v>
      </c>
      <c r="O1370" s="159"/>
      <c r="P1370" s="163"/>
      <c r="Q1370" s="163"/>
      <c r="S1370" s="234"/>
      <c r="T1370" s="183"/>
      <c r="U1370" s="181"/>
      <c r="V1370" s="229">
        <v>32.18</v>
      </c>
      <c r="W1370" s="160">
        <v>17</v>
      </c>
    </row>
    <row r="1371" spans="1:23" ht="21">
      <c r="A1371" s="105"/>
      <c r="B1371" s="104"/>
      <c r="C1371" s="100"/>
      <c r="D1371" s="25"/>
      <c r="G1371" s="228">
        <v>34.58</v>
      </c>
      <c r="H1371" s="161">
        <v>37</v>
      </c>
      <c r="I1371" s="159"/>
      <c r="J1371" s="163"/>
      <c r="K1371" s="163"/>
      <c r="M1371" s="228">
        <v>37.18</v>
      </c>
      <c r="N1371" s="161">
        <v>49</v>
      </c>
      <c r="O1371" s="159"/>
      <c r="P1371" s="163"/>
      <c r="Q1371" s="163"/>
      <c r="S1371" s="234"/>
      <c r="T1371" s="183"/>
      <c r="U1371" s="181"/>
      <c r="V1371" s="229">
        <v>32.19</v>
      </c>
      <c r="W1371" s="160">
        <v>17</v>
      </c>
    </row>
    <row r="1372" spans="1:23" ht="21">
      <c r="A1372" s="105"/>
      <c r="B1372" s="104"/>
      <c r="C1372" s="100"/>
      <c r="D1372" s="25"/>
      <c r="G1372" s="228">
        <v>34.590000000000003</v>
      </c>
      <c r="H1372" s="161">
        <v>37</v>
      </c>
      <c r="I1372" s="159"/>
      <c r="J1372" s="163"/>
      <c r="K1372" s="163"/>
      <c r="M1372" s="228">
        <v>37.19</v>
      </c>
      <c r="N1372" s="161">
        <v>49</v>
      </c>
      <c r="O1372" s="159"/>
      <c r="P1372" s="163"/>
      <c r="Q1372" s="163"/>
      <c r="S1372" s="234"/>
      <c r="T1372" s="183"/>
      <c r="U1372" s="181"/>
      <c r="V1372" s="229">
        <v>32.200000000000003</v>
      </c>
      <c r="W1372" s="160">
        <v>16</v>
      </c>
    </row>
    <row r="1373" spans="1:23" ht="21">
      <c r="A1373" s="105"/>
      <c r="B1373" s="104"/>
      <c r="C1373" s="100"/>
      <c r="D1373" s="25"/>
      <c r="G1373" s="228">
        <v>35</v>
      </c>
      <c r="H1373" s="161">
        <v>37</v>
      </c>
      <c r="I1373" s="159"/>
      <c r="J1373" s="163"/>
      <c r="K1373" s="163"/>
      <c r="M1373" s="228">
        <v>37.200000000000003</v>
      </c>
      <c r="N1373" s="161">
        <v>49</v>
      </c>
      <c r="O1373" s="159"/>
      <c r="P1373" s="163"/>
      <c r="Q1373" s="163"/>
      <c r="S1373" s="234"/>
      <c r="T1373" s="183"/>
      <c r="U1373" s="181"/>
      <c r="V1373" s="229">
        <v>32.21</v>
      </c>
      <c r="W1373" s="160">
        <v>16</v>
      </c>
    </row>
    <row r="1374" spans="1:23" ht="21">
      <c r="A1374" s="105"/>
      <c r="B1374" s="104"/>
      <c r="C1374" s="100"/>
      <c r="D1374" s="25"/>
      <c r="G1374" s="228">
        <v>35.01</v>
      </c>
      <c r="H1374" s="161">
        <v>37</v>
      </c>
      <c r="I1374" s="159"/>
      <c r="J1374" s="163"/>
      <c r="K1374" s="163"/>
      <c r="M1374" s="228">
        <v>37.21</v>
      </c>
      <c r="N1374" s="161">
        <v>49</v>
      </c>
      <c r="O1374" s="159"/>
      <c r="P1374" s="163"/>
      <c r="Q1374" s="163"/>
      <c r="S1374" s="234"/>
      <c r="T1374" s="183"/>
      <c r="U1374" s="181"/>
      <c r="V1374" s="229">
        <v>32.22</v>
      </c>
      <c r="W1374" s="160">
        <v>16</v>
      </c>
    </row>
    <row r="1375" spans="1:23" ht="21">
      <c r="A1375" s="105"/>
      <c r="B1375" s="104"/>
      <c r="C1375" s="100"/>
      <c r="D1375" s="25"/>
      <c r="G1375" s="228">
        <v>35.020000000000003</v>
      </c>
      <c r="H1375" s="161">
        <v>37</v>
      </c>
      <c r="I1375" s="159"/>
      <c r="J1375" s="163"/>
      <c r="K1375" s="163"/>
      <c r="M1375" s="228">
        <v>37.22</v>
      </c>
      <c r="N1375" s="161">
        <v>49</v>
      </c>
      <c r="O1375" s="159"/>
      <c r="P1375" s="163"/>
      <c r="Q1375" s="163"/>
      <c r="S1375" s="234"/>
      <c r="T1375" s="183"/>
      <c r="U1375" s="181"/>
      <c r="V1375" s="229">
        <v>32.229999999999997</v>
      </c>
      <c r="W1375" s="160">
        <v>15</v>
      </c>
    </row>
    <row r="1376" spans="1:23" ht="21">
      <c r="A1376" s="105"/>
      <c r="B1376" s="104"/>
      <c r="C1376" s="100"/>
      <c r="D1376" s="25"/>
      <c r="G1376" s="228">
        <v>35.03</v>
      </c>
      <c r="H1376" s="161">
        <v>37</v>
      </c>
      <c r="I1376" s="159"/>
      <c r="J1376" s="163"/>
      <c r="K1376" s="163"/>
      <c r="M1376" s="228">
        <v>37.229999999999997</v>
      </c>
      <c r="N1376" s="161">
        <v>48</v>
      </c>
      <c r="O1376" s="159"/>
      <c r="P1376" s="163"/>
      <c r="Q1376" s="163"/>
      <c r="S1376" s="234"/>
      <c r="T1376" s="183"/>
      <c r="U1376" s="181"/>
      <c r="V1376" s="229">
        <v>32.24</v>
      </c>
      <c r="W1376" s="160">
        <v>15</v>
      </c>
    </row>
    <row r="1377" spans="1:23" ht="21">
      <c r="A1377" s="105"/>
      <c r="B1377" s="104"/>
      <c r="C1377" s="100"/>
      <c r="D1377" s="25"/>
      <c r="G1377" s="228">
        <v>35.04</v>
      </c>
      <c r="H1377" s="161">
        <v>37</v>
      </c>
      <c r="I1377" s="159"/>
      <c r="J1377" s="163"/>
      <c r="K1377" s="163"/>
      <c r="M1377" s="228">
        <v>37.24</v>
      </c>
      <c r="N1377" s="161">
        <v>48</v>
      </c>
      <c r="O1377" s="159"/>
      <c r="P1377" s="163"/>
      <c r="Q1377" s="163"/>
      <c r="S1377" s="234"/>
      <c r="T1377" s="183"/>
      <c r="U1377" s="181"/>
      <c r="V1377" s="229">
        <v>32.25</v>
      </c>
      <c r="W1377" s="160">
        <v>15</v>
      </c>
    </row>
    <row r="1378" spans="1:23" ht="21">
      <c r="A1378" s="105"/>
      <c r="B1378" s="104"/>
      <c r="C1378" s="100"/>
      <c r="D1378" s="25"/>
      <c r="G1378" s="228">
        <v>35.049999999999997</v>
      </c>
      <c r="H1378" s="161">
        <v>36</v>
      </c>
      <c r="I1378" s="159"/>
      <c r="J1378" s="163"/>
      <c r="K1378" s="163"/>
      <c r="M1378" s="228">
        <v>37.25</v>
      </c>
      <c r="N1378" s="161">
        <v>48</v>
      </c>
      <c r="O1378" s="159"/>
      <c r="P1378" s="163"/>
      <c r="Q1378" s="163"/>
      <c r="S1378" s="234"/>
      <c r="T1378" s="183"/>
      <c r="U1378" s="181"/>
      <c r="V1378" s="229">
        <v>32.26</v>
      </c>
      <c r="W1378" s="160">
        <v>14</v>
      </c>
    </row>
    <row r="1379" spans="1:23" ht="21">
      <c r="A1379" s="105"/>
      <c r="B1379" s="104"/>
      <c r="C1379" s="100"/>
      <c r="D1379" s="25"/>
      <c r="G1379" s="228">
        <v>35.06</v>
      </c>
      <c r="H1379" s="161">
        <v>36</v>
      </c>
      <c r="I1379" s="159"/>
      <c r="J1379" s="163"/>
      <c r="K1379" s="163"/>
      <c r="M1379" s="228">
        <v>37.26</v>
      </c>
      <c r="N1379" s="161">
        <v>48</v>
      </c>
      <c r="O1379" s="159"/>
      <c r="P1379" s="163"/>
      <c r="Q1379" s="163"/>
      <c r="S1379" s="234"/>
      <c r="T1379" s="183"/>
      <c r="U1379" s="181"/>
      <c r="V1379" s="229">
        <v>32.270000000000003</v>
      </c>
      <c r="W1379" s="160">
        <v>14</v>
      </c>
    </row>
    <row r="1380" spans="1:23" ht="21">
      <c r="A1380" s="105"/>
      <c r="B1380" s="104"/>
      <c r="C1380" s="100"/>
      <c r="D1380" s="25"/>
      <c r="G1380" s="228">
        <v>35.07</v>
      </c>
      <c r="H1380" s="161">
        <v>36</v>
      </c>
      <c r="I1380" s="159"/>
      <c r="J1380" s="163"/>
      <c r="K1380" s="163"/>
      <c r="M1380" s="228">
        <v>37.270000000000003</v>
      </c>
      <c r="N1380" s="161">
        <v>48</v>
      </c>
      <c r="O1380" s="159"/>
      <c r="P1380" s="163"/>
      <c r="Q1380" s="163"/>
      <c r="S1380" s="234"/>
      <c r="T1380" s="183"/>
      <c r="U1380" s="181"/>
      <c r="V1380" s="229">
        <v>32.28</v>
      </c>
      <c r="W1380" s="160">
        <v>14</v>
      </c>
    </row>
    <row r="1381" spans="1:23" ht="21">
      <c r="A1381" s="105"/>
      <c r="B1381" s="104"/>
      <c r="C1381" s="100"/>
      <c r="D1381" s="25"/>
      <c r="G1381" s="228">
        <v>35.08</v>
      </c>
      <c r="H1381" s="161">
        <v>36</v>
      </c>
      <c r="I1381" s="159"/>
      <c r="J1381" s="163"/>
      <c r="K1381" s="163"/>
      <c r="M1381" s="228">
        <v>37.28</v>
      </c>
      <c r="N1381" s="161">
        <v>48</v>
      </c>
      <c r="O1381" s="159"/>
      <c r="P1381" s="163"/>
      <c r="Q1381" s="163"/>
      <c r="S1381" s="234"/>
      <c r="T1381" s="183"/>
      <c r="U1381" s="181"/>
      <c r="V1381" s="229">
        <v>32.29</v>
      </c>
      <c r="W1381" s="160">
        <v>13</v>
      </c>
    </row>
    <row r="1382" spans="1:23" ht="21">
      <c r="A1382" s="105"/>
      <c r="B1382" s="104"/>
      <c r="C1382" s="100"/>
      <c r="D1382" s="25"/>
      <c r="G1382" s="228">
        <v>35.090000000000003</v>
      </c>
      <c r="H1382" s="161">
        <v>36</v>
      </c>
      <c r="I1382" s="159"/>
      <c r="J1382" s="163"/>
      <c r="K1382" s="163"/>
      <c r="M1382" s="228">
        <v>37.29</v>
      </c>
      <c r="N1382" s="161">
        <v>48</v>
      </c>
      <c r="O1382" s="159"/>
      <c r="P1382" s="163"/>
      <c r="Q1382" s="163"/>
      <c r="S1382" s="234"/>
      <c r="T1382" s="183"/>
      <c r="U1382" s="181"/>
      <c r="V1382" s="229">
        <v>32.299999999999997</v>
      </c>
      <c r="W1382" s="160">
        <v>13</v>
      </c>
    </row>
    <row r="1383" spans="1:23" ht="21">
      <c r="A1383" s="105"/>
      <c r="B1383" s="104"/>
      <c r="C1383" s="100"/>
      <c r="D1383" s="25"/>
      <c r="G1383" s="228">
        <v>35.1</v>
      </c>
      <c r="H1383" s="161">
        <v>36</v>
      </c>
      <c r="I1383" s="159"/>
      <c r="J1383" s="163"/>
      <c r="K1383" s="163"/>
      <c r="M1383" s="228">
        <v>37.299999999999997</v>
      </c>
      <c r="N1383" s="161">
        <v>48</v>
      </c>
      <c r="O1383" s="159"/>
      <c r="P1383" s="163"/>
      <c r="Q1383" s="163"/>
      <c r="S1383" s="234"/>
      <c r="T1383" s="183"/>
      <c r="U1383" s="181"/>
      <c r="V1383" s="229">
        <v>32.31</v>
      </c>
      <c r="W1383" s="160">
        <v>13</v>
      </c>
    </row>
    <row r="1384" spans="1:23" ht="21">
      <c r="A1384" s="105"/>
      <c r="B1384" s="104"/>
      <c r="C1384" s="101"/>
      <c r="D1384" s="25"/>
      <c r="G1384" s="228">
        <v>35.11</v>
      </c>
      <c r="H1384" s="161">
        <v>36</v>
      </c>
      <c r="I1384" s="159"/>
      <c r="J1384" s="163"/>
      <c r="K1384" s="163"/>
      <c r="M1384" s="228">
        <v>37.31</v>
      </c>
      <c r="N1384" s="161">
        <v>48</v>
      </c>
      <c r="O1384" s="159"/>
      <c r="P1384" s="163"/>
      <c r="Q1384" s="163"/>
      <c r="S1384" s="234"/>
      <c r="T1384" s="183"/>
      <c r="U1384" s="181"/>
      <c r="V1384" s="229">
        <v>32.32</v>
      </c>
      <c r="W1384" s="160">
        <v>12</v>
      </c>
    </row>
    <row r="1385" spans="1:23" ht="21">
      <c r="A1385" s="105"/>
      <c r="B1385" s="104"/>
      <c r="C1385" s="101"/>
      <c r="D1385" s="25"/>
      <c r="G1385" s="228">
        <v>35.119999999999997</v>
      </c>
      <c r="H1385" s="161">
        <v>36</v>
      </c>
      <c r="I1385" s="159"/>
      <c r="J1385" s="163"/>
      <c r="K1385" s="163"/>
      <c r="M1385" s="228">
        <v>37.32</v>
      </c>
      <c r="N1385" s="161">
        <v>48</v>
      </c>
      <c r="O1385" s="159"/>
      <c r="P1385" s="163"/>
      <c r="Q1385" s="163"/>
      <c r="S1385" s="234"/>
      <c r="T1385" s="183"/>
      <c r="U1385" s="181"/>
      <c r="V1385" s="229">
        <v>32.33</v>
      </c>
      <c r="W1385" s="160">
        <v>12</v>
      </c>
    </row>
    <row r="1386" spans="1:23" ht="21">
      <c r="A1386" s="105"/>
      <c r="B1386" s="104"/>
      <c r="C1386" s="101"/>
      <c r="D1386" s="25"/>
      <c r="G1386" s="228">
        <v>35.130000000000003</v>
      </c>
      <c r="H1386" s="161">
        <v>35</v>
      </c>
      <c r="I1386" s="159"/>
      <c r="J1386" s="163"/>
      <c r="K1386" s="163"/>
      <c r="M1386" s="228">
        <v>37.33</v>
      </c>
      <c r="N1386" s="161">
        <v>48</v>
      </c>
      <c r="O1386" s="159"/>
      <c r="P1386" s="163"/>
      <c r="Q1386" s="163"/>
      <c r="S1386" s="234"/>
      <c r="T1386" s="183"/>
      <c r="U1386" s="181"/>
      <c r="V1386" s="229">
        <v>32.340000000000003</v>
      </c>
      <c r="W1386" s="160">
        <v>12</v>
      </c>
    </row>
    <row r="1387" spans="1:23" ht="21">
      <c r="A1387" s="105"/>
      <c r="B1387" s="104"/>
      <c r="C1387" s="101"/>
      <c r="D1387" s="25"/>
      <c r="G1387" s="228">
        <v>35.14</v>
      </c>
      <c r="H1387" s="161">
        <v>35</v>
      </c>
      <c r="I1387" s="159"/>
      <c r="J1387" s="163"/>
      <c r="K1387" s="163"/>
      <c r="M1387" s="228">
        <v>37.340000000000003</v>
      </c>
      <c r="N1387" s="161">
        <v>48</v>
      </c>
      <c r="O1387" s="159"/>
      <c r="P1387" s="163"/>
      <c r="Q1387" s="163"/>
      <c r="S1387" s="234"/>
      <c r="T1387" s="183"/>
      <c r="U1387" s="181"/>
      <c r="V1387" s="229">
        <v>32.35</v>
      </c>
      <c r="W1387" s="160">
        <v>11</v>
      </c>
    </row>
    <row r="1388" spans="1:23" ht="21">
      <c r="A1388" s="105"/>
      <c r="B1388" s="104"/>
      <c r="C1388" s="101"/>
      <c r="D1388" s="25"/>
      <c r="G1388" s="228">
        <v>35.15</v>
      </c>
      <c r="H1388" s="161">
        <v>35</v>
      </c>
      <c r="I1388" s="159"/>
      <c r="J1388" s="163"/>
      <c r="K1388" s="163"/>
      <c r="M1388" s="228">
        <v>37.35</v>
      </c>
      <c r="N1388" s="161">
        <v>48</v>
      </c>
      <c r="O1388" s="159"/>
      <c r="P1388" s="163"/>
      <c r="Q1388" s="163"/>
      <c r="S1388" s="234"/>
      <c r="T1388" s="183"/>
      <c r="U1388" s="181"/>
      <c r="V1388" s="229">
        <v>32.36</v>
      </c>
      <c r="W1388" s="160">
        <v>11</v>
      </c>
    </row>
    <row r="1389" spans="1:23" ht="21">
      <c r="A1389" s="105"/>
      <c r="B1389" s="104"/>
      <c r="C1389" s="101"/>
      <c r="D1389" s="25"/>
      <c r="G1389" s="228">
        <v>35.159999999999997</v>
      </c>
      <c r="H1389" s="161">
        <v>35</v>
      </c>
      <c r="I1389" s="159"/>
      <c r="J1389" s="163"/>
      <c r="K1389" s="163"/>
      <c r="M1389" s="228">
        <v>37.36</v>
      </c>
      <c r="N1389" s="161">
        <v>48</v>
      </c>
      <c r="O1389" s="159"/>
      <c r="P1389" s="163"/>
      <c r="Q1389" s="163"/>
      <c r="S1389" s="234"/>
      <c r="T1389" s="183"/>
      <c r="U1389" s="181"/>
      <c r="V1389" s="229">
        <v>32.369999999999997</v>
      </c>
      <c r="W1389" s="160">
        <v>11</v>
      </c>
    </row>
    <row r="1390" spans="1:23" ht="21">
      <c r="A1390" s="105"/>
      <c r="B1390" s="104"/>
      <c r="C1390" s="101"/>
      <c r="D1390" s="25"/>
      <c r="G1390" s="228">
        <v>35.17</v>
      </c>
      <c r="H1390" s="161">
        <v>35</v>
      </c>
      <c r="I1390" s="159"/>
      <c r="J1390" s="163"/>
      <c r="K1390" s="163"/>
      <c r="M1390" s="228">
        <v>37.369999999999997</v>
      </c>
      <c r="N1390" s="161">
        <v>48</v>
      </c>
      <c r="O1390" s="159"/>
      <c r="P1390" s="163"/>
      <c r="Q1390" s="163"/>
      <c r="S1390" s="234"/>
      <c r="T1390" s="183"/>
      <c r="U1390" s="181"/>
      <c r="V1390" s="229">
        <v>32.380000000000003</v>
      </c>
      <c r="W1390" s="160">
        <v>10</v>
      </c>
    </row>
    <row r="1391" spans="1:23" ht="21">
      <c r="A1391" s="105"/>
      <c r="B1391" s="104"/>
      <c r="C1391" s="101"/>
      <c r="D1391" s="25"/>
      <c r="G1391" s="228">
        <v>35.18</v>
      </c>
      <c r="H1391" s="161">
        <v>35</v>
      </c>
      <c r="I1391" s="159"/>
      <c r="J1391" s="163"/>
      <c r="K1391" s="163"/>
      <c r="M1391" s="228">
        <v>37.380000000000003</v>
      </c>
      <c r="N1391" s="161">
        <v>48</v>
      </c>
      <c r="O1391" s="159"/>
      <c r="P1391" s="163"/>
      <c r="Q1391" s="163"/>
      <c r="S1391" s="234"/>
      <c r="T1391" s="183"/>
      <c r="U1391" s="181"/>
      <c r="V1391" s="229">
        <v>32.39</v>
      </c>
      <c r="W1391" s="160">
        <v>10</v>
      </c>
    </row>
    <row r="1392" spans="1:23" ht="21">
      <c r="A1392" s="105"/>
      <c r="B1392" s="104"/>
      <c r="C1392" s="101"/>
      <c r="D1392" s="25"/>
      <c r="G1392" s="228">
        <v>35.19</v>
      </c>
      <c r="H1392" s="161">
        <v>35</v>
      </c>
      <c r="I1392" s="159"/>
      <c r="J1392" s="163"/>
      <c r="K1392" s="163"/>
      <c r="M1392" s="228">
        <v>37.39</v>
      </c>
      <c r="N1392" s="161">
        <v>48</v>
      </c>
      <c r="O1392" s="159"/>
      <c r="P1392" s="163"/>
      <c r="Q1392" s="163"/>
      <c r="S1392" s="234"/>
      <c r="T1392" s="183"/>
      <c r="U1392" s="181"/>
      <c r="V1392" s="229">
        <v>32.4</v>
      </c>
      <c r="W1392" s="160">
        <v>10</v>
      </c>
    </row>
    <row r="1393" spans="1:23" ht="21">
      <c r="A1393" s="105"/>
      <c r="B1393" s="104"/>
      <c r="C1393" s="101"/>
      <c r="D1393" s="25"/>
      <c r="G1393" s="228">
        <v>35.200000000000003</v>
      </c>
      <c r="H1393" s="161">
        <v>35</v>
      </c>
      <c r="I1393" s="159"/>
      <c r="J1393" s="163"/>
      <c r="K1393" s="163"/>
      <c r="M1393" s="228">
        <v>37.4</v>
      </c>
      <c r="N1393" s="161">
        <v>48</v>
      </c>
      <c r="O1393" s="159"/>
      <c r="P1393" s="163"/>
      <c r="Q1393" s="163"/>
      <c r="S1393" s="234"/>
      <c r="T1393" s="183"/>
      <c r="U1393" s="181"/>
      <c r="V1393" s="229">
        <v>32.409999999999997</v>
      </c>
      <c r="W1393" s="160">
        <v>9</v>
      </c>
    </row>
    <row r="1394" spans="1:23" ht="21">
      <c r="A1394" s="105"/>
      <c r="B1394" s="104"/>
      <c r="C1394" s="101"/>
      <c r="D1394" s="25"/>
      <c r="G1394" s="228">
        <v>35.21</v>
      </c>
      <c r="H1394" s="161">
        <v>34</v>
      </c>
      <c r="I1394" s="159"/>
      <c r="J1394" s="163"/>
      <c r="K1394" s="163"/>
      <c r="M1394" s="228">
        <v>37.409999999999997</v>
      </c>
      <c r="N1394" s="161">
        <v>48</v>
      </c>
      <c r="O1394" s="159"/>
      <c r="P1394" s="163"/>
      <c r="Q1394" s="163"/>
      <c r="S1394" s="234"/>
      <c r="T1394" s="183"/>
      <c r="U1394" s="181"/>
      <c r="V1394" s="229">
        <v>32.42</v>
      </c>
      <c r="W1394" s="160">
        <v>9</v>
      </c>
    </row>
    <row r="1395" spans="1:23" ht="21">
      <c r="A1395" s="105"/>
      <c r="B1395" s="104"/>
      <c r="C1395" s="101"/>
      <c r="D1395" s="25"/>
      <c r="G1395" s="228">
        <v>35.22</v>
      </c>
      <c r="H1395" s="161">
        <v>34</v>
      </c>
      <c r="I1395" s="159"/>
      <c r="J1395" s="163"/>
      <c r="K1395" s="163"/>
      <c r="M1395" s="228">
        <v>37.42</v>
      </c>
      <c r="N1395" s="161">
        <v>48</v>
      </c>
      <c r="O1395" s="159"/>
      <c r="P1395" s="163"/>
      <c r="Q1395" s="163"/>
      <c r="S1395" s="234"/>
      <c r="T1395" s="183"/>
      <c r="U1395" s="181"/>
      <c r="V1395" s="229">
        <v>32.43</v>
      </c>
      <c r="W1395" s="160">
        <v>9</v>
      </c>
    </row>
    <row r="1396" spans="1:23" ht="21">
      <c r="A1396" s="105"/>
      <c r="B1396" s="104"/>
      <c r="C1396" s="101"/>
      <c r="D1396" s="25"/>
      <c r="G1396" s="228">
        <v>35.229999999999997</v>
      </c>
      <c r="H1396" s="161">
        <v>34</v>
      </c>
      <c r="I1396" s="159"/>
      <c r="J1396" s="163"/>
      <c r="K1396" s="163"/>
      <c r="M1396" s="228">
        <v>37.43</v>
      </c>
      <c r="N1396" s="161">
        <v>48</v>
      </c>
      <c r="O1396" s="159"/>
      <c r="P1396" s="163"/>
      <c r="Q1396" s="163"/>
      <c r="S1396" s="234"/>
      <c r="T1396" s="183"/>
      <c r="U1396" s="181"/>
      <c r="V1396" s="229">
        <v>32.44</v>
      </c>
      <c r="W1396" s="160">
        <v>9</v>
      </c>
    </row>
    <row r="1397" spans="1:23" ht="21">
      <c r="A1397" s="105"/>
      <c r="B1397" s="104"/>
      <c r="C1397" s="101"/>
      <c r="D1397" s="25"/>
      <c r="G1397" s="228">
        <v>35.24</v>
      </c>
      <c r="H1397" s="161">
        <v>34</v>
      </c>
      <c r="I1397" s="159"/>
      <c r="J1397" s="163"/>
      <c r="K1397" s="163"/>
      <c r="M1397" s="228">
        <v>37.44</v>
      </c>
      <c r="N1397" s="161">
        <v>48</v>
      </c>
      <c r="O1397" s="159"/>
      <c r="P1397" s="163"/>
      <c r="Q1397" s="163"/>
      <c r="S1397" s="234"/>
      <c r="T1397" s="183"/>
      <c r="U1397" s="181"/>
      <c r="V1397" s="229">
        <v>32.450000000000003</v>
      </c>
      <c r="W1397" s="160">
        <v>8</v>
      </c>
    </row>
    <row r="1398" spans="1:23" ht="21">
      <c r="A1398" s="105"/>
      <c r="B1398" s="104"/>
      <c r="C1398" s="101"/>
      <c r="D1398" s="25"/>
      <c r="G1398" s="228">
        <v>35.25</v>
      </c>
      <c r="H1398" s="161">
        <v>34</v>
      </c>
      <c r="I1398" s="159"/>
      <c r="J1398" s="163"/>
      <c r="K1398" s="163"/>
      <c r="M1398" s="228">
        <v>37.450000000000003</v>
      </c>
      <c r="N1398" s="161">
        <v>47</v>
      </c>
      <c r="O1398" s="159"/>
      <c r="P1398" s="163"/>
      <c r="Q1398" s="163"/>
      <c r="S1398" s="234"/>
      <c r="T1398" s="183"/>
      <c r="U1398" s="181"/>
      <c r="V1398" s="229">
        <v>32.46</v>
      </c>
      <c r="W1398" s="160">
        <v>8</v>
      </c>
    </row>
    <row r="1399" spans="1:23" ht="21">
      <c r="A1399" s="105"/>
      <c r="B1399" s="104"/>
      <c r="C1399" s="101"/>
      <c r="D1399" s="25"/>
      <c r="G1399" s="228">
        <v>35.26</v>
      </c>
      <c r="H1399" s="161">
        <v>34</v>
      </c>
      <c r="I1399" s="159"/>
      <c r="J1399" s="163"/>
      <c r="K1399" s="163"/>
      <c r="M1399" s="228">
        <v>37.46</v>
      </c>
      <c r="N1399" s="161">
        <v>47</v>
      </c>
      <c r="O1399" s="159"/>
      <c r="P1399" s="163"/>
      <c r="Q1399" s="163"/>
      <c r="S1399" s="234"/>
      <c r="T1399" s="183"/>
      <c r="U1399" s="181"/>
      <c r="V1399" s="229">
        <v>32.47</v>
      </c>
      <c r="W1399" s="160">
        <v>8</v>
      </c>
    </row>
    <row r="1400" spans="1:23" ht="21">
      <c r="A1400" s="105"/>
      <c r="B1400" s="104"/>
      <c r="C1400" s="101"/>
      <c r="D1400" s="25"/>
      <c r="G1400" s="228">
        <v>35.270000000000003</v>
      </c>
      <c r="H1400" s="161">
        <v>34</v>
      </c>
      <c r="I1400" s="159"/>
      <c r="J1400" s="163"/>
      <c r="K1400" s="163"/>
      <c r="M1400" s="228">
        <v>37.47</v>
      </c>
      <c r="N1400" s="161">
        <v>47</v>
      </c>
      <c r="O1400" s="159"/>
      <c r="P1400" s="163"/>
      <c r="Q1400" s="163"/>
      <c r="S1400" s="234"/>
      <c r="T1400" s="183"/>
      <c r="U1400" s="181"/>
      <c r="V1400" s="229">
        <v>32.479999999999997</v>
      </c>
      <c r="W1400" s="160">
        <v>8</v>
      </c>
    </row>
    <row r="1401" spans="1:23" ht="21">
      <c r="A1401" s="105"/>
      <c r="B1401" s="104"/>
      <c r="C1401" s="101"/>
      <c r="D1401" s="25"/>
      <c r="G1401" s="228">
        <v>35.28</v>
      </c>
      <c r="H1401" s="161">
        <v>34</v>
      </c>
      <c r="I1401" s="159"/>
      <c r="J1401" s="163"/>
      <c r="K1401" s="163"/>
      <c r="M1401" s="228">
        <v>37.479999999999997</v>
      </c>
      <c r="N1401" s="161">
        <v>47</v>
      </c>
      <c r="O1401" s="159"/>
      <c r="P1401" s="163"/>
      <c r="Q1401" s="163"/>
      <c r="S1401" s="234"/>
      <c r="T1401" s="183"/>
      <c r="U1401" s="181"/>
      <c r="V1401" s="229">
        <v>32.49</v>
      </c>
      <c r="W1401" s="160">
        <v>7</v>
      </c>
    </row>
    <row r="1402" spans="1:23" ht="21">
      <c r="A1402" s="105"/>
      <c r="B1402" s="104"/>
      <c r="C1402" s="101"/>
      <c r="D1402" s="25"/>
      <c r="G1402" s="228">
        <v>35.29</v>
      </c>
      <c r="H1402" s="161">
        <v>34</v>
      </c>
      <c r="I1402" s="159"/>
      <c r="J1402" s="163"/>
      <c r="K1402" s="163"/>
      <c r="M1402" s="228">
        <v>37.49</v>
      </c>
      <c r="N1402" s="161">
        <v>47</v>
      </c>
      <c r="O1402" s="159"/>
      <c r="P1402" s="163"/>
      <c r="Q1402" s="163"/>
      <c r="S1402" s="234"/>
      <c r="T1402" s="183"/>
      <c r="U1402" s="181"/>
      <c r="V1402" s="229">
        <v>32.5</v>
      </c>
      <c r="W1402" s="160">
        <v>7</v>
      </c>
    </row>
    <row r="1403" spans="1:23" ht="21">
      <c r="A1403" s="105"/>
      <c r="B1403" s="104"/>
      <c r="C1403" s="101"/>
      <c r="D1403" s="25"/>
      <c r="G1403" s="228">
        <v>35.299999999999997</v>
      </c>
      <c r="H1403" s="161">
        <v>33</v>
      </c>
      <c r="I1403" s="159"/>
      <c r="J1403" s="163"/>
      <c r="K1403" s="163"/>
      <c r="M1403" s="228">
        <v>37.5</v>
      </c>
      <c r="N1403" s="161">
        <v>47</v>
      </c>
      <c r="O1403" s="159"/>
      <c r="P1403" s="163"/>
      <c r="Q1403" s="163"/>
      <c r="S1403" s="234"/>
      <c r="T1403" s="183"/>
      <c r="U1403" s="181"/>
      <c r="V1403" s="229">
        <v>32.51</v>
      </c>
      <c r="W1403" s="160">
        <v>7</v>
      </c>
    </row>
    <row r="1404" spans="1:23" ht="21">
      <c r="A1404" s="105"/>
      <c r="B1404" s="104"/>
      <c r="C1404" s="101"/>
      <c r="D1404" s="25"/>
      <c r="G1404" s="228">
        <v>35.31</v>
      </c>
      <c r="H1404" s="161">
        <v>33</v>
      </c>
      <c r="I1404" s="159"/>
      <c r="J1404" s="163"/>
      <c r="K1404" s="163"/>
      <c r="M1404" s="228">
        <v>37.51</v>
      </c>
      <c r="N1404" s="161">
        <v>47</v>
      </c>
      <c r="O1404" s="159"/>
      <c r="P1404" s="163"/>
      <c r="Q1404" s="163"/>
      <c r="S1404" s="234"/>
      <c r="T1404" s="183"/>
      <c r="U1404" s="181"/>
      <c r="V1404" s="229">
        <v>32.520000000000003</v>
      </c>
      <c r="W1404" s="160">
        <v>7</v>
      </c>
    </row>
    <row r="1405" spans="1:23" ht="21">
      <c r="A1405" s="105"/>
      <c r="B1405" s="104"/>
      <c r="C1405" s="101"/>
      <c r="D1405" s="25"/>
      <c r="G1405" s="228">
        <v>35.32</v>
      </c>
      <c r="H1405" s="161">
        <v>33</v>
      </c>
      <c r="I1405" s="159"/>
      <c r="J1405" s="163"/>
      <c r="K1405" s="163"/>
      <c r="M1405" s="228">
        <v>37.520000000000003</v>
      </c>
      <c r="N1405" s="161">
        <v>47</v>
      </c>
      <c r="O1405" s="159"/>
      <c r="P1405" s="163"/>
      <c r="Q1405" s="163"/>
      <c r="S1405" s="234"/>
      <c r="T1405" s="183"/>
      <c r="U1405" s="181"/>
      <c r="V1405" s="229">
        <v>32.53</v>
      </c>
      <c r="W1405" s="160">
        <v>6</v>
      </c>
    </row>
    <row r="1406" spans="1:23" ht="21">
      <c r="A1406" s="105"/>
      <c r="B1406" s="104"/>
      <c r="C1406" s="101"/>
      <c r="D1406" s="25"/>
      <c r="G1406" s="228">
        <v>35.33</v>
      </c>
      <c r="H1406" s="161">
        <v>33</v>
      </c>
      <c r="I1406" s="159"/>
      <c r="J1406" s="163"/>
      <c r="K1406" s="163"/>
      <c r="M1406" s="228">
        <v>37.53</v>
      </c>
      <c r="N1406" s="161">
        <v>47</v>
      </c>
      <c r="O1406" s="159"/>
      <c r="P1406" s="163"/>
      <c r="Q1406" s="163"/>
      <c r="S1406" s="234"/>
      <c r="T1406" s="183"/>
      <c r="U1406" s="181"/>
      <c r="V1406" s="229">
        <v>32.54</v>
      </c>
      <c r="W1406" s="160">
        <v>6</v>
      </c>
    </row>
    <row r="1407" spans="1:23" ht="21">
      <c r="A1407" s="105"/>
      <c r="B1407" s="104"/>
      <c r="C1407" s="101"/>
      <c r="D1407" s="25"/>
      <c r="G1407" s="228">
        <v>35.340000000000003</v>
      </c>
      <c r="H1407" s="161">
        <v>33</v>
      </c>
      <c r="I1407" s="159"/>
      <c r="J1407" s="163"/>
      <c r="K1407" s="163"/>
      <c r="M1407" s="228">
        <v>37.54</v>
      </c>
      <c r="N1407" s="161">
        <v>47</v>
      </c>
      <c r="O1407" s="159"/>
      <c r="P1407" s="163"/>
      <c r="Q1407" s="163"/>
      <c r="S1407" s="234"/>
      <c r="T1407" s="183"/>
      <c r="U1407" s="181"/>
      <c r="V1407" s="229">
        <v>32.549999999999997</v>
      </c>
      <c r="W1407" s="160">
        <v>6</v>
      </c>
    </row>
    <row r="1408" spans="1:23" ht="21">
      <c r="A1408" s="105"/>
      <c r="B1408" s="104"/>
      <c r="C1408" s="101"/>
      <c r="D1408" s="25"/>
      <c r="G1408" s="228">
        <v>35.35</v>
      </c>
      <c r="H1408" s="161">
        <v>33</v>
      </c>
      <c r="I1408" s="159"/>
      <c r="J1408" s="163"/>
      <c r="K1408" s="163"/>
      <c r="M1408" s="228">
        <v>37.549999999999997</v>
      </c>
      <c r="N1408" s="161">
        <v>47</v>
      </c>
      <c r="O1408" s="159"/>
      <c r="P1408" s="163"/>
      <c r="Q1408" s="163"/>
      <c r="S1408" s="234"/>
      <c r="T1408" s="183"/>
      <c r="U1408" s="181"/>
      <c r="V1408" s="229">
        <v>32.56</v>
      </c>
      <c r="W1408" s="160">
        <v>6</v>
      </c>
    </row>
    <row r="1409" spans="1:23" ht="21">
      <c r="A1409" s="105"/>
      <c r="B1409" s="104"/>
      <c r="C1409" s="101"/>
      <c r="D1409" s="25"/>
      <c r="G1409" s="228">
        <v>35.36</v>
      </c>
      <c r="H1409" s="161">
        <v>33</v>
      </c>
      <c r="I1409" s="159"/>
      <c r="J1409" s="163"/>
      <c r="K1409" s="163"/>
      <c r="M1409" s="228">
        <v>37.56</v>
      </c>
      <c r="N1409" s="161">
        <v>47</v>
      </c>
      <c r="O1409" s="159"/>
      <c r="P1409" s="163"/>
      <c r="Q1409" s="163"/>
      <c r="S1409" s="234"/>
      <c r="T1409" s="183"/>
      <c r="U1409" s="181"/>
      <c r="V1409" s="229">
        <v>32.57</v>
      </c>
      <c r="W1409" s="160">
        <v>5</v>
      </c>
    </row>
    <row r="1410" spans="1:23" ht="21">
      <c r="A1410" s="105"/>
      <c r="B1410" s="104"/>
      <c r="C1410" s="101"/>
      <c r="D1410" s="25"/>
      <c r="G1410" s="228">
        <v>35.369999999999997</v>
      </c>
      <c r="H1410" s="161">
        <v>33</v>
      </c>
      <c r="I1410" s="159"/>
      <c r="J1410" s="163"/>
      <c r="K1410" s="163"/>
      <c r="M1410" s="228">
        <v>37.57</v>
      </c>
      <c r="N1410" s="161">
        <v>47</v>
      </c>
      <c r="O1410" s="159"/>
      <c r="P1410" s="163"/>
      <c r="Q1410" s="163"/>
      <c r="S1410" s="234"/>
      <c r="T1410" s="183"/>
      <c r="U1410" s="181"/>
      <c r="V1410" s="229">
        <v>32.58</v>
      </c>
      <c r="W1410" s="160">
        <v>5</v>
      </c>
    </row>
    <row r="1411" spans="1:23" ht="21">
      <c r="A1411" s="105"/>
      <c r="B1411" s="104"/>
      <c r="C1411" s="101"/>
      <c r="D1411" s="25"/>
      <c r="G1411" s="228">
        <v>35.380000000000003</v>
      </c>
      <c r="H1411" s="161">
        <v>33</v>
      </c>
      <c r="I1411" s="159"/>
      <c r="J1411" s="163"/>
      <c r="K1411" s="163"/>
      <c r="M1411" s="228">
        <v>37.58</v>
      </c>
      <c r="N1411" s="161">
        <v>47</v>
      </c>
      <c r="O1411" s="159"/>
      <c r="P1411" s="163"/>
      <c r="Q1411" s="163"/>
      <c r="S1411" s="234"/>
      <c r="T1411" s="183"/>
      <c r="U1411" s="181"/>
      <c r="V1411" s="229">
        <v>32.590000000000003</v>
      </c>
      <c r="W1411" s="160">
        <v>5</v>
      </c>
    </row>
    <row r="1412" spans="1:23" ht="21">
      <c r="A1412" s="105"/>
      <c r="B1412" s="104"/>
      <c r="C1412" s="101"/>
      <c r="D1412" s="25"/>
      <c r="G1412" s="228">
        <v>35.39</v>
      </c>
      <c r="H1412" s="161">
        <v>32</v>
      </c>
      <c r="I1412" s="159"/>
      <c r="J1412" s="163"/>
      <c r="K1412" s="163"/>
      <c r="M1412" s="228">
        <v>37.590000000000003</v>
      </c>
      <c r="N1412" s="161">
        <v>47</v>
      </c>
      <c r="O1412" s="159"/>
      <c r="P1412" s="163"/>
      <c r="Q1412" s="163"/>
      <c r="S1412" s="234"/>
      <c r="T1412" s="183"/>
      <c r="U1412" s="181"/>
      <c r="V1412" s="229">
        <v>33</v>
      </c>
      <c r="W1412" s="160">
        <v>5</v>
      </c>
    </row>
    <row r="1413" spans="1:23" ht="21">
      <c r="A1413" s="105"/>
      <c r="B1413" s="104"/>
      <c r="C1413" s="101"/>
      <c r="D1413" s="25"/>
      <c r="G1413" s="228">
        <v>35.4</v>
      </c>
      <c r="H1413" s="161">
        <v>32</v>
      </c>
      <c r="I1413" s="159"/>
      <c r="J1413" s="163"/>
      <c r="K1413" s="163"/>
      <c r="M1413" s="228">
        <v>38</v>
      </c>
      <c r="N1413" s="161">
        <v>47</v>
      </c>
      <c r="O1413" s="159"/>
      <c r="P1413" s="163"/>
      <c r="Q1413" s="163"/>
      <c r="S1413" s="234"/>
      <c r="T1413" s="183"/>
      <c r="U1413" s="181"/>
      <c r="V1413" s="229">
        <v>33.01</v>
      </c>
      <c r="W1413" s="160">
        <v>4</v>
      </c>
    </row>
    <row r="1414" spans="1:23" ht="21">
      <c r="A1414" s="105"/>
      <c r="B1414" s="104"/>
      <c r="C1414" s="101"/>
      <c r="D1414" s="25"/>
      <c r="G1414" s="228">
        <v>35.409999999999997</v>
      </c>
      <c r="H1414" s="161">
        <v>32</v>
      </c>
      <c r="I1414" s="159"/>
      <c r="J1414" s="163"/>
      <c r="K1414" s="163"/>
      <c r="M1414" s="228">
        <v>38.01</v>
      </c>
      <c r="N1414" s="161">
        <v>47</v>
      </c>
      <c r="O1414" s="159"/>
      <c r="P1414" s="163"/>
      <c r="Q1414" s="163"/>
      <c r="S1414" s="234"/>
      <c r="T1414" s="183"/>
      <c r="U1414" s="181"/>
      <c r="V1414" s="229">
        <v>33.020000000000003</v>
      </c>
      <c r="W1414" s="160">
        <v>4</v>
      </c>
    </row>
    <row r="1415" spans="1:23" ht="21">
      <c r="A1415" s="105"/>
      <c r="B1415" s="104"/>
      <c r="C1415" s="101"/>
      <c r="D1415" s="25"/>
      <c r="G1415" s="228">
        <v>35.42</v>
      </c>
      <c r="H1415" s="161">
        <v>32</v>
      </c>
      <c r="I1415" s="159"/>
      <c r="J1415" s="163"/>
      <c r="K1415" s="163"/>
      <c r="M1415" s="228">
        <v>38.020000000000003</v>
      </c>
      <c r="N1415" s="161">
        <v>47</v>
      </c>
      <c r="O1415" s="159"/>
      <c r="P1415" s="163"/>
      <c r="Q1415" s="163"/>
      <c r="S1415" s="234"/>
      <c r="T1415" s="183"/>
      <c r="U1415" s="181"/>
      <c r="V1415" s="229">
        <v>33.03</v>
      </c>
      <c r="W1415" s="160">
        <v>4</v>
      </c>
    </row>
    <row r="1416" spans="1:23" ht="21">
      <c r="A1416" s="105"/>
      <c r="B1416" s="104"/>
      <c r="C1416" s="101"/>
      <c r="D1416" s="25"/>
      <c r="G1416" s="228">
        <v>35.43</v>
      </c>
      <c r="H1416" s="161">
        <v>32</v>
      </c>
      <c r="I1416" s="159"/>
      <c r="J1416" s="163"/>
      <c r="K1416" s="163"/>
      <c r="M1416" s="228">
        <v>38.03</v>
      </c>
      <c r="N1416" s="161">
        <v>47</v>
      </c>
      <c r="O1416" s="159"/>
      <c r="P1416" s="163"/>
      <c r="Q1416" s="163"/>
      <c r="S1416" s="234"/>
      <c r="T1416" s="183"/>
      <c r="U1416" s="181"/>
      <c r="V1416" s="229">
        <v>33.04</v>
      </c>
      <c r="W1416" s="160">
        <v>4</v>
      </c>
    </row>
    <row r="1417" spans="1:23" ht="21">
      <c r="A1417" s="105"/>
      <c r="B1417" s="104"/>
      <c r="C1417" s="101"/>
      <c r="D1417" s="25"/>
      <c r="G1417" s="228">
        <v>35.44</v>
      </c>
      <c r="H1417" s="161">
        <v>32</v>
      </c>
      <c r="I1417" s="159"/>
      <c r="J1417" s="163"/>
      <c r="K1417" s="163"/>
      <c r="M1417" s="228">
        <v>38.04</v>
      </c>
      <c r="N1417" s="161">
        <v>47</v>
      </c>
      <c r="O1417" s="159"/>
      <c r="P1417" s="163"/>
      <c r="Q1417" s="163"/>
      <c r="S1417" s="234"/>
      <c r="T1417" s="183"/>
      <c r="U1417" s="181"/>
      <c r="V1417" s="229">
        <v>33.049999999999997</v>
      </c>
      <c r="W1417" s="160">
        <v>3</v>
      </c>
    </row>
    <row r="1418" spans="1:23" ht="21">
      <c r="A1418" s="105"/>
      <c r="B1418" s="104"/>
      <c r="C1418" s="101"/>
      <c r="D1418" s="25"/>
      <c r="G1418" s="228">
        <v>35.450000000000003</v>
      </c>
      <c r="H1418" s="161">
        <v>32</v>
      </c>
      <c r="I1418" s="159"/>
      <c r="J1418" s="163"/>
      <c r="K1418" s="163"/>
      <c r="M1418" s="228">
        <v>38.049999999999997</v>
      </c>
      <c r="N1418" s="161">
        <v>47</v>
      </c>
      <c r="O1418" s="159"/>
      <c r="P1418" s="163"/>
      <c r="Q1418" s="163"/>
      <c r="S1418" s="234"/>
      <c r="T1418" s="183"/>
      <c r="U1418" s="181"/>
      <c r="V1418" s="229">
        <v>33.06</v>
      </c>
      <c r="W1418" s="160">
        <v>3</v>
      </c>
    </row>
    <row r="1419" spans="1:23" ht="21">
      <c r="A1419" s="105"/>
      <c r="B1419" s="104"/>
      <c r="C1419" s="101"/>
      <c r="D1419" s="25"/>
      <c r="G1419" s="228">
        <v>35.46</v>
      </c>
      <c r="H1419" s="161">
        <v>32</v>
      </c>
      <c r="I1419" s="159"/>
      <c r="J1419" s="163"/>
      <c r="K1419" s="163"/>
      <c r="M1419" s="228">
        <v>38.06</v>
      </c>
      <c r="N1419" s="161">
        <v>47</v>
      </c>
      <c r="O1419" s="159"/>
      <c r="P1419" s="163"/>
      <c r="Q1419" s="163"/>
      <c r="S1419" s="234"/>
      <c r="T1419" s="183"/>
      <c r="U1419" s="181"/>
      <c r="V1419" s="229">
        <v>33.07</v>
      </c>
      <c r="W1419" s="160">
        <v>3</v>
      </c>
    </row>
    <row r="1420" spans="1:23" ht="21">
      <c r="A1420" s="105"/>
      <c r="B1420" s="104"/>
      <c r="C1420" s="101"/>
      <c r="D1420" s="25"/>
      <c r="G1420" s="228">
        <v>35.47</v>
      </c>
      <c r="H1420" s="161">
        <v>32</v>
      </c>
      <c r="I1420" s="159"/>
      <c r="J1420" s="163"/>
      <c r="K1420" s="163"/>
      <c r="M1420" s="228">
        <v>38.07</v>
      </c>
      <c r="N1420" s="161">
        <v>46</v>
      </c>
      <c r="O1420" s="159"/>
      <c r="P1420" s="163"/>
      <c r="Q1420" s="163"/>
      <c r="S1420" s="234"/>
      <c r="T1420" s="183"/>
      <c r="U1420" s="181"/>
      <c r="V1420" s="229">
        <v>33.08</v>
      </c>
      <c r="W1420" s="160">
        <v>3</v>
      </c>
    </row>
    <row r="1421" spans="1:23" ht="21">
      <c r="A1421" s="105"/>
      <c r="B1421" s="104"/>
      <c r="C1421" s="101"/>
      <c r="D1421" s="25"/>
      <c r="G1421" s="228">
        <v>35.479999999999997</v>
      </c>
      <c r="H1421" s="161">
        <v>31</v>
      </c>
      <c r="I1421" s="159"/>
      <c r="J1421" s="163"/>
      <c r="K1421" s="163"/>
      <c r="M1421" s="228">
        <v>38.08</v>
      </c>
      <c r="N1421" s="161">
        <v>46</v>
      </c>
      <c r="O1421" s="159"/>
      <c r="P1421" s="163"/>
      <c r="Q1421" s="163"/>
      <c r="S1421" s="234"/>
      <c r="T1421" s="183"/>
      <c r="U1421" s="181"/>
      <c r="V1421" s="229">
        <v>33.090000000000003</v>
      </c>
      <c r="W1421" s="160">
        <v>2</v>
      </c>
    </row>
    <row r="1422" spans="1:23" ht="21">
      <c r="A1422" s="105"/>
      <c r="B1422" s="104"/>
      <c r="C1422" s="101"/>
      <c r="D1422" s="25"/>
      <c r="G1422" s="228">
        <v>35.49</v>
      </c>
      <c r="H1422" s="161">
        <v>31</v>
      </c>
      <c r="I1422" s="159"/>
      <c r="J1422" s="163"/>
      <c r="K1422" s="163"/>
      <c r="M1422" s="228">
        <v>38.090000000000003</v>
      </c>
      <c r="N1422" s="161">
        <v>46</v>
      </c>
      <c r="O1422" s="159"/>
      <c r="P1422" s="163"/>
      <c r="Q1422" s="163"/>
      <c r="S1422" s="234"/>
      <c r="T1422" s="183"/>
      <c r="U1422" s="181"/>
      <c r="V1422" s="229">
        <v>33.1</v>
      </c>
      <c r="W1422" s="160">
        <v>2</v>
      </c>
    </row>
    <row r="1423" spans="1:23" ht="21">
      <c r="A1423" s="105"/>
      <c r="B1423" s="104"/>
      <c r="C1423" s="101"/>
      <c r="D1423" s="25"/>
      <c r="G1423" s="228">
        <v>35.5</v>
      </c>
      <c r="H1423" s="161">
        <v>31</v>
      </c>
      <c r="I1423" s="159"/>
      <c r="J1423" s="163"/>
      <c r="K1423" s="163"/>
      <c r="M1423" s="228">
        <v>38.1</v>
      </c>
      <c r="N1423" s="161">
        <v>46</v>
      </c>
      <c r="O1423" s="159"/>
      <c r="P1423" s="163"/>
      <c r="Q1423" s="163"/>
      <c r="S1423" s="234"/>
      <c r="T1423" s="183"/>
      <c r="U1423" s="181"/>
      <c r="V1423" s="229">
        <v>33.11</v>
      </c>
      <c r="W1423" s="160">
        <v>2</v>
      </c>
    </row>
    <row r="1424" spans="1:23" ht="21">
      <c r="A1424" s="105"/>
      <c r="B1424" s="104"/>
      <c r="C1424" s="101"/>
      <c r="D1424" s="25"/>
      <c r="G1424" s="228">
        <v>35.51</v>
      </c>
      <c r="H1424" s="161">
        <v>31</v>
      </c>
      <c r="I1424" s="159"/>
      <c r="J1424" s="163"/>
      <c r="K1424" s="163"/>
      <c r="M1424" s="228">
        <v>38.11</v>
      </c>
      <c r="N1424" s="161">
        <v>46</v>
      </c>
      <c r="O1424" s="159"/>
      <c r="P1424" s="163"/>
      <c r="Q1424" s="163"/>
      <c r="S1424" s="234"/>
      <c r="T1424" s="183"/>
      <c r="U1424" s="181"/>
      <c r="V1424" s="229">
        <v>33.119999999999997</v>
      </c>
      <c r="W1424" s="160">
        <v>2</v>
      </c>
    </row>
    <row r="1425" spans="1:23" ht="21">
      <c r="A1425" s="105"/>
      <c r="B1425" s="104"/>
      <c r="C1425" s="101"/>
      <c r="D1425" s="25"/>
      <c r="G1425" s="228">
        <v>35.520000000000003</v>
      </c>
      <c r="H1425" s="161">
        <v>31</v>
      </c>
      <c r="I1425" s="159"/>
      <c r="J1425" s="163"/>
      <c r="K1425" s="163"/>
      <c r="M1425" s="228">
        <v>38.119999999999997</v>
      </c>
      <c r="N1425" s="161">
        <v>46</v>
      </c>
      <c r="O1425" s="159"/>
      <c r="P1425" s="163"/>
      <c r="Q1425" s="163"/>
      <c r="S1425" s="234"/>
      <c r="T1425" s="183"/>
      <c r="U1425" s="181"/>
      <c r="V1425" s="229">
        <v>33.130000000000003</v>
      </c>
      <c r="W1425" s="160">
        <v>1</v>
      </c>
    </row>
    <row r="1426" spans="1:23" ht="21">
      <c r="A1426" s="105"/>
      <c r="B1426" s="104"/>
      <c r="C1426" s="101"/>
      <c r="D1426" s="25"/>
      <c r="G1426" s="228">
        <v>35.53</v>
      </c>
      <c r="H1426" s="161">
        <v>31</v>
      </c>
      <c r="I1426" s="159"/>
      <c r="J1426" s="163"/>
      <c r="K1426" s="163"/>
      <c r="M1426" s="228">
        <v>38.130000000000003</v>
      </c>
      <c r="N1426" s="161">
        <v>46</v>
      </c>
      <c r="O1426" s="159"/>
      <c r="P1426" s="163"/>
      <c r="Q1426" s="163"/>
      <c r="S1426" s="234"/>
      <c r="T1426" s="183"/>
      <c r="U1426" s="181"/>
      <c r="V1426" s="229">
        <v>33.14</v>
      </c>
      <c r="W1426" s="160">
        <v>1</v>
      </c>
    </row>
    <row r="1427" spans="1:23" ht="21">
      <c r="A1427" s="105"/>
      <c r="B1427" s="104"/>
      <c r="C1427" s="101"/>
      <c r="D1427" s="25"/>
      <c r="G1427" s="228">
        <v>35.54</v>
      </c>
      <c r="H1427" s="161">
        <v>31</v>
      </c>
      <c r="I1427" s="159"/>
      <c r="J1427" s="163"/>
      <c r="K1427" s="163"/>
      <c r="M1427" s="228">
        <v>38.14</v>
      </c>
      <c r="N1427" s="161">
        <v>46</v>
      </c>
      <c r="O1427" s="159"/>
      <c r="P1427" s="163"/>
      <c r="Q1427" s="163"/>
      <c r="S1427" s="234"/>
      <c r="T1427" s="183"/>
      <c r="U1427" s="181"/>
      <c r="V1427" s="229">
        <v>33.15</v>
      </c>
      <c r="W1427" s="160">
        <v>1</v>
      </c>
    </row>
    <row r="1428" spans="1:23" ht="21">
      <c r="A1428" s="105"/>
      <c r="B1428" s="104"/>
      <c r="C1428" s="101"/>
      <c r="D1428" s="25"/>
      <c r="G1428" s="228">
        <v>35.549999999999997</v>
      </c>
      <c r="H1428" s="161">
        <v>31</v>
      </c>
      <c r="I1428" s="159"/>
      <c r="J1428" s="163"/>
      <c r="K1428" s="163"/>
      <c r="M1428" s="228">
        <v>38.15</v>
      </c>
      <c r="N1428" s="161">
        <v>46</v>
      </c>
      <c r="O1428" s="159"/>
      <c r="P1428" s="163"/>
      <c r="Q1428" s="163"/>
      <c r="S1428" s="234"/>
      <c r="T1428" s="183"/>
      <c r="U1428" s="181"/>
      <c r="V1428" s="231">
        <v>33.159999999999997</v>
      </c>
      <c r="W1428" s="156">
        <v>1</v>
      </c>
    </row>
    <row r="1429" spans="1:23" ht="21">
      <c r="A1429" s="105"/>
      <c r="B1429" s="104"/>
      <c r="C1429" s="101"/>
      <c r="D1429" s="25"/>
      <c r="G1429" s="228">
        <v>35.56</v>
      </c>
      <c r="H1429" s="161">
        <v>31</v>
      </c>
      <c r="I1429" s="159"/>
      <c r="J1429" s="163"/>
      <c r="K1429" s="163"/>
      <c r="M1429" s="228">
        <v>38.159999999999997</v>
      </c>
      <c r="N1429" s="161">
        <v>46</v>
      </c>
      <c r="O1429" s="159"/>
      <c r="P1429" s="163"/>
      <c r="Q1429" s="163"/>
      <c r="S1429" s="234"/>
      <c r="T1429" s="183"/>
      <c r="U1429" s="181"/>
      <c r="V1429" s="251">
        <v>33.17</v>
      </c>
      <c r="W1429" s="160">
        <v>1</v>
      </c>
    </row>
    <row r="1430" spans="1:23" ht="21">
      <c r="A1430" s="105"/>
      <c r="B1430" s="104"/>
      <c r="C1430" s="101"/>
      <c r="D1430" s="25"/>
      <c r="G1430" s="228">
        <v>35.57</v>
      </c>
      <c r="H1430" s="161">
        <v>30</v>
      </c>
      <c r="I1430" s="159"/>
      <c r="J1430" s="163"/>
      <c r="K1430" s="163"/>
      <c r="M1430" s="228">
        <v>38.17</v>
      </c>
      <c r="N1430" s="161">
        <v>46</v>
      </c>
      <c r="O1430" s="159"/>
      <c r="P1430" s="163"/>
      <c r="Q1430" s="163"/>
      <c r="S1430" s="234"/>
      <c r="T1430" s="183"/>
      <c r="U1430" s="181"/>
      <c r="V1430" s="229">
        <v>33.18</v>
      </c>
      <c r="W1430" s="160">
        <v>1</v>
      </c>
    </row>
    <row r="1431" spans="1:23" ht="21">
      <c r="A1431" s="105"/>
      <c r="B1431" s="104"/>
      <c r="C1431" s="101"/>
      <c r="D1431" s="25"/>
      <c r="G1431" s="228">
        <v>35.58</v>
      </c>
      <c r="H1431" s="161">
        <v>30</v>
      </c>
      <c r="I1431" s="159"/>
      <c r="J1431" s="163"/>
      <c r="K1431" s="163"/>
      <c r="M1431" s="228">
        <v>38.18</v>
      </c>
      <c r="N1431" s="161">
        <v>46</v>
      </c>
      <c r="O1431" s="159"/>
      <c r="P1431" s="163"/>
      <c r="Q1431" s="163"/>
      <c r="S1431" s="234"/>
      <c r="T1431" s="183"/>
      <c r="U1431" s="181"/>
      <c r="V1431" s="229">
        <v>33.19</v>
      </c>
      <c r="W1431" s="160">
        <v>1</v>
      </c>
    </row>
    <row r="1432" spans="1:23" ht="21">
      <c r="A1432" s="105"/>
      <c r="B1432" s="104"/>
      <c r="C1432" s="101"/>
      <c r="D1432" s="25"/>
      <c r="G1432" s="228">
        <v>35.590000000000003</v>
      </c>
      <c r="H1432" s="161">
        <v>30</v>
      </c>
      <c r="I1432" s="159"/>
      <c r="J1432" s="163"/>
      <c r="K1432" s="163"/>
      <c r="M1432" s="228">
        <v>38.19</v>
      </c>
      <c r="N1432" s="161">
        <v>46</v>
      </c>
      <c r="O1432" s="159"/>
      <c r="P1432" s="163"/>
      <c r="Q1432" s="163"/>
      <c r="S1432" s="234"/>
      <c r="T1432" s="183"/>
      <c r="U1432" s="181"/>
      <c r="V1432" s="229">
        <v>33.200000000000003</v>
      </c>
      <c r="W1432" s="160">
        <v>1</v>
      </c>
    </row>
    <row r="1433" spans="1:23" ht="21">
      <c r="A1433" s="105"/>
      <c r="B1433" s="104"/>
      <c r="C1433" s="101"/>
      <c r="D1433" s="25"/>
      <c r="G1433" s="228">
        <v>36</v>
      </c>
      <c r="H1433" s="161">
        <v>30</v>
      </c>
      <c r="I1433" s="159"/>
      <c r="J1433" s="163"/>
      <c r="K1433" s="163"/>
      <c r="M1433" s="228">
        <v>38.200000000000003</v>
      </c>
      <c r="N1433" s="161">
        <v>46</v>
      </c>
      <c r="O1433" s="159"/>
      <c r="P1433" s="163"/>
      <c r="Q1433" s="163"/>
      <c r="S1433" s="234"/>
      <c r="T1433" s="183"/>
      <c r="U1433" s="181"/>
      <c r="V1433" s="229">
        <v>33.21</v>
      </c>
      <c r="W1433" s="160">
        <v>1</v>
      </c>
    </row>
    <row r="1434" spans="1:23" ht="21">
      <c r="A1434" s="105"/>
      <c r="B1434" s="104"/>
      <c r="C1434" s="101"/>
      <c r="D1434" s="25"/>
      <c r="G1434" s="228">
        <v>36.01</v>
      </c>
      <c r="H1434" s="161">
        <v>30</v>
      </c>
      <c r="I1434" s="159"/>
      <c r="J1434" s="163"/>
      <c r="K1434" s="163"/>
      <c r="M1434" s="228">
        <v>38.21</v>
      </c>
      <c r="N1434" s="161">
        <v>46</v>
      </c>
      <c r="O1434" s="159"/>
      <c r="P1434" s="163"/>
      <c r="Q1434" s="163"/>
      <c r="S1434" s="234"/>
      <c r="T1434" s="183"/>
      <c r="U1434" s="181"/>
      <c r="V1434" s="229">
        <v>33.22</v>
      </c>
      <c r="W1434" s="160">
        <v>1</v>
      </c>
    </row>
    <row r="1435" spans="1:23" ht="21">
      <c r="A1435" s="105"/>
      <c r="B1435" s="104"/>
      <c r="C1435" s="101"/>
      <c r="D1435" s="25"/>
      <c r="G1435" s="228">
        <v>36.020000000000003</v>
      </c>
      <c r="H1435" s="161">
        <v>30</v>
      </c>
      <c r="I1435" s="159"/>
      <c r="J1435" s="163"/>
      <c r="K1435" s="163"/>
      <c r="M1435" s="228">
        <v>38.22</v>
      </c>
      <c r="N1435" s="161">
        <v>46</v>
      </c>
      <c r="O1435" s="159"/>
      <c r="P1435" s="163"/>
      <c r="Q1435" s="163"/>
      <c r="S1435" s="234"/>
      <c r="T1435" s="183"/>
      <c r="U1435" s="181"/>
      <c r="V1435" s="229">
        <v>33.229999999999997</v>
      </c>
      <c r="W1435" s="160">
        <v>1</v>
      </c>
    </row>
    <row r="1436" spans="1:23" ht="21">
      <c r="A1436" s="105"/>
      <c r="B1436" s="104"/>
      <c r="C1436" s="101"/>
      <c r="D1436" s="25"/>
      <c r="G1436" s="228">
        <v>36.03</v>
      </c>
      <c r="H1436" s="161">
        <v>30</v>
      </c>
      <c r="I1436" s="159"/>
      <c r="J1436" s="163"/>
      <c r="K1436" s="163"/>
      <c r="M1436" s="228">
        <v>38.229999999999997</v>
      </c>
      <c r="N1436" s="161">
        <v>46</v>
      </c>
      <c r="O1436" s="159"/>
      <c r="P1436" s="163"/>
      <c r="Q1436" s="163"/>
      <c r="S1436" s="234"/>
      <c r="T1436" s="183"/>
      <c r="U1436" s="181"/>
      <c r="V1436" s="229">
        <v>33.24</v>
      </c>
      <c r="W1436" s="160">
        <v>1</v>
      </c>
    </row>
    <row r="1437" spans="1:23" ht="21">
      <c r="A1437" s="105"/>
      <c r="B1437" s="104"/>
      <c r="C1437" s="101"/>
      <c r="D1437" s="25"/>
      <c r="G1437" s="228">
        <v>36.04</v>
      </c>
      <c r="H1437" s="161">
        <v>30</v>
      </c>
      <c r="I1437" s="159"/>
      <c r="J1437" s="163"/>
      <c r="K1437" s="163"/>
      <c r="M1437" s="228">
        <v>38.24</v>
      </c>
      <c r="N1437" s="161">
        <v>46</v>
      </c>
      <c r="O1437" s="159"/>
      <c r="P1437" s="163"/>
      <c r="Q1437" s="163"/>
      <c r="S1437" s="234"/>
      <c r="T1437" s="183"/>
      <c r="U1437" s="181"/>
      <c r="V1437" s="229">
        <v>33.25</v>
      </c>
      <c r="W1437" s="160">
        <v>1</v>
      </c>
    </row>
    <row r="1438" spans="1:23" ht="21">
      <c r="A1438" s="105"/>
      <c r="B1438" s="104"/>
      <c r="C1438" s="101"/>
      <c r="D1438" s="25"/>
      <c r="G1438" s="228">
        <v>36.049999999999997</v>
      </c>
      <c r="H1438" s="161">
        <v>30</v>
      </c>
      <c r="I1438" s="159"/>
      <c r="J1438" s="163"/>
      <c r="K1438" s="163"/>
      <c r="M1438" s="228">
        <v>38.25</v>
      </c>
      <c r="N1438" s="161">
        <v>46</v>
      </c>
      <c r="O1438" s="159"/>
      <c r="P1438" s="163"/>
      <c r="Q1438" s="163"/>
      <c r="S1438" s="234"/>
      <c r="T1438" s="183"/>
      <c r="U1438" s="181"/>
      <c r="V1438" s="229">
        <v>33.26</v>
      </c>
      <c r="W1438" s="160">
        <v>1</v>
      </c>
    </row>
    <row r="1439" spans="1:23" ht="21">
      <c r="A1439" s="105"/>
      <c r="B1439" s="104"/>
      <c r="C1439" s="101"/>
      <c r="D1439" s="25"/>
      <c r="G1439" s="228">
        <v>36.06</v>
      </c>
      <c r="H1439" s="161">
        <v>30</v>
      </c>
      <c r="I1439" s="159"/>
      <c r="J1439" s="163"/>
      <c r="K1439" s="163"/>
      <c r="M1439" s="228">
        <v>38.26</v>
      </c>
      <c r="N1439" s="161">
        <v>46</v>
      </c>
      <c r="O1439" s="159"/>
      <c r="P1439" s="163"/>
      <c r="Q1439" s="163"/>
      <c r="S1439" s="234"/>
      <c r="T1439" s="183"/>
      <c r="U1439" s="181"/>
      <c r="V1439" s="232">
        <v>0</v>
      </c>
      <c r="W1439" s="184">
        <v>0</v>
      </c>
    </row>
    <row r="1440" spans="1:23" ht="21">
      <c r="A1440" s="105"/>
      <c r="B1440" s="104"/>
      <c r="C1440" s="101"/>
      <c r="D1440" s="25"/>
      <c r="G1440" s="228">
        <v>36.07</v>
      </c>
      <c r="H1440" s="161">
        <v>29</v>
      </c>
      <c r="I1440" s="159"/>
      <c r="J1440" s="163"/>
      <c r="K1440" s="163"/>
      <c r="M1440" s="228">
        <v>38.270000000000003</v>
      </c>
      <c r="N1440" s="161">
        <v>46</v>
      </c>
      <c r="O1440" s="159"/>
      <c r="P1440" s="163"/>
      <c r="Q1440" s="163"/>
      <c r="S1440" s="115"/>
      <c r="T1440" s="116"/>
    </row>
    <row r="1441" spans="1:20" ht="21">
      <c r="A1441" s="105"/>
      <c r="B1441" s="104"/>
      <c r="C1441" s="101"/>
      <c r="D1441" s="25"/>
      <c r="G1441" s="228">
        <v>36.08</v>
      </c>
      <c r="H1441" s="161">
        <v>29</v>
      </c>
      <c r="I1441" s="159"/>
      <c r="J1441" s="163"/>
      <c r="K1441" s="163"/>
      <c r="M1441" s="228">
        <v>38.28</v>
      </c>
      <c r="N1441" s="161">
        <v>46</v>
      </c>
      <c r="O1441" s="159"/>
      <c r="P1441" s="163"/>
      <c r="Q1441" s="163"/>
      <c r="S1441" s="115"/>
      <c r="T1441" s="116"/>
    </row>
    <row r="1442" spans="1:20" ht="21">
      <c r="A1442" s="105"/>
      <c r="B1442" s="104"/>
      <c r="C1442" s="101"/>
      <c r="D1442" s="25"/>
      <c r="G1442" s="228">
        <v>36.090000000000003</v>
      </c>
      <c r="H1442" s="161">
        <v>29</v>
      </c>
      <c r="I1442" s="159"/>
      <c r="J1442" s="163"/>
      <c r="K1442" s="163"/>
      <c r="M1442" s="228">
        <v>38.29</v>
      </c>
      <c r="N1442" s="161">
        <v>45</v>
      </c>
      <c r="O1442" s="159"/>
      <c r="P1442" s="163"/>
      <c r="Q1442" s="163"/>
      <c r="S1442" s="115"/>
      <c r="T1442" s="116"/>
    </row>
    <row r="1443" spans="1:20" ht="21">
      <c r="A1443" s="105"/>
      <c r="B1443" s="104"/>
      <c r="C1443" s="101"/>
      <c r="D1443" s="25"/>
      <c r="G1443" s="228">
        <v>36.1</v>
      </c>
      <c r="H1443" s="161">
        <v>29</v>
      </c>
      <c r="I1443" s="159"/>
      <c r="J1443" s="163"/>
      <c r="K1443" s="163"/>
      <c r="M1443" s="228">
        <v>38.299999999999997</v>
      </c>
      <c r="N1443" s="161">
        <v>45</v>
      </c>
      <c r="O1443" s="159"/>
      <c r="P1443" s="163"/>
      <c r="Q1443" s="163"/>
      <c r="S1443" s="115"/>
      <c r="T1443" s="116"/>
    </row>
    <row r="1444" spans="1:20" ht="21">
      <c r="A1444" s="105"/>
      <c r="B1444" s="104"/>
      <c r="C1444" s="101"/>
      <c r="D1444" s="25"/>
      <c r="G1444" s="228">
        <v>36.11</v>
      </c>
      <c r="H1444" s="161">
        <v>29</v>
      </c>
      <c r="I1444" s="159"/>
      <c r="J1444" s="163"/>
      <c r="K1444" s="163"/>
      <c r="M1444" s="228">
        <v>38.31</v>
      </c>
      <c r="N1444" s="161">
        <v>45</v>
      </c>
      <c r="O1444" s="159"/>
      <c r="P1444" s="163"/>
      <c r="Q1444" s="163"/>
      <c r="S1444" s="115"/>
      <c r="T1444" s="116"/>
    </row>
    <row r="1445" spans="1:20" ht="21">
      <c r="A1445" s="105"/>
      <c r="B1445" s="104"/>
      <c r="C1445" s="101"/>
      <c r="D1445" s="25"/>
      <c r="G1445" s="228">
        <v>36.119999999999997</v>
      </c>
      <c r="H1445" s="161">
        <v>29</v>
      </c>
      <c r="I1445" s="159"/>
      <c r="J1445" s="163"/>
      <c r="K1445" s="163"/>
      <c r="M1445" s="228">
        <v>38.32</v>
      </c>
      <c r="N1445" s="161">
        <v>45</v>
      </c>
      <c r="O1445" s="159"/>
      <c r="P1445" s="163"/>
      <c r="Q1445" s="163"/>
      <c r="S1445" s="115"/>
      <c r="T1445" s="116"/>
    </row>
    <row r="1446" spans="1:20" ht="21">
      <c r="A1446" s="105"/>
      <c r="B1446" s="104"/>
      <c r="C1446" s="101"/>
      <c r="D1446" s="25"/>
      <c r="G1446" s="228">
        <v>36.130000000000003</v>
      </c>
      <c r="H1446" s="161">
        <v>29</v>
      </c>
      <c r="I1446" s="159"/>
      <c r="J1446" s="163"/>
      <c r="K1446" s="163"/>
      <c r="M1446" s="228">
        <v>38.33</v>
      </c>
      <c r="N1446" s="161">
        <v>45</v>
      </c>
      <c r="O1446" s="159"/>
      <c r="P1446" s="163"/>
      <c r="Q1446" s="163"/>
      <c r="S1446" s="115"/>
      <c r="T1446" s="116"/>
    </row>
    <row r="1447" spans="1:20" ht="21">
      <c r="A1447" s="105"/>
      <c r="B1447" s="104"/>
      <c r="C1447" s="101"/>
      <c r="D1447" s="25"/>
      <c r="G1447" s="228">
        <v>36.14</v>
      </c>
      <c r="H1447" s="161">
        <v>29</v>
      </c>
      <c r="I1447" s="159"/>
      <c r="J1447" s="163"/>
      <c r="K1447" s="163"/>
      <c r="M1447" s="228">
        <v>38.340000000000003</v>
      </c>
      <c r="N1447" s="161">
        <v>45</v>
      </c>
      <c r="O1447" s="159"/>
      <c r="P1447" s="163"/>
      <c r="Q1447" s="163"/>
      <c r="S1447" s="115"/>
      <c r="T1447" s="116"/>
    </row>
    <row r="1448" spans="1:20" ht="21">
      <c r="A1448" s="105"/>
      <c r="B1448" s="104"/>
      <c r="C1448" s="101"/>
      <c r="D1448" s="25"/>
      <c r="G1448" s="228">
        <v>36.15</v>
      </c>
      <c r="H1448" s="161">
        <v>29</v>
      </c>
      <c r="I1448" s="159"/>
      <c r="J1448" s="163"/>
      <c r="K1448" s="163"/>
      <c r="M1448" s="228">
        <v>38.35</v>
      </c>
      <c r="N1448" s="161">
        <v>45</v>
      </c>
      <c r="O1448" s="159"/>
      <c r="P1448" s="163"/>
      <c r="Q1448" s="163"/>
      <c r="S1448" s="115"/>
      <c r="T1448" s="116"/>
    </row>
    <row r="1449" spans="1:20" ht="21">
      <c r="A1449" s="105"/>
      <c r="B1449" s="104"/>
      <c r="C1449" s="101"/>
      <c r="D1449" s="25"/>
      <c r="G1449" s="228">
        <v>36.159999999999997</v>
      </c>
      <c r="H1449" s="161">
        <v>29</v>
      </c>
      <c r="I1449" s="159"/>
      <c r="J1449" s="163"/>
      <c r="K1449" s="163"/>
      <c r="M1449" s="228">
        <v>38.36</v>
      </c>
      <c r="N1449" s="161">
        <v>45</v>
      </c>
      <c r="O1449" s="159"/>
      <c r="P1449" s="163"/>
      <c r="Q1449" s="163"/>
      <c r="S1449" s="115"/>
      <c r="T1449" s="116"/>
    </row>
    <row r="1450" spans="1:20" ht="21">
      <c r="A1450" s="105"/>
      <c r="B1450" s="104"/>
      <c r="C1450" s="101"/>
      <c r="D1450" s="25"/>
      <c r="G1450" s="228">
        <v>36.17</v>
      </c>
      <c r="H1450" s="161">
        <v>28</v>
      </c>
      <c r="I1450" s="159"/>
      <c r="J1450" s="163"/>
      <c r="K1450" s="163"/>
      <c r="M1450" s="228">
        <v>38.369999999999997</v>
      </c>
      <c r="N1450" s="161">
        <v>45</v>
      </c>
      <c r="O1450" s="159"/>
      <c r="P1450" s="163"/>
      <c r="Q1450" s="163"/>
      <c r="S1450" s="115"/>
      <c r="T1450" s="116"/>
    </row>
    <row r="1451" spans="1:20" ht="21">
      <c r="A1451" s="105"/>
      <c r="B1451" s="104"/>
      <c r="C1451" s="101"/>
      <c r="D1451" s="25"/>
      <c r="G1451" s="228">
        <v>36.18</v>
      </c>
      <c r="H1451" s="161">
        <v>28</v>
      </c>
      <c r="I1451" s="159"/>
      <c r="J1451" s="163"/>
      <c r="K1451" s="163"/>
      <c r="M1451" s="228">
        <v>38.380000000000003</v>
      </c>
      <c r="N1451" s="161">
        <v>45</v>
      </c>
      <c r="O1451" s="159"/>
      <c r="P1451" s="163"/>
      <c r="Q1451" s="163"/>
      <c r="S1451" s="115"/>
      <c r="T1451" s="116"/>
    </row>
    <row r="1452" spans="1:20" ht="21">
      <c r="A1452" s="105"/>
      <c r="B1452" s="104"/>
      <c r="C1452" s="101"/>
      <c r="D1452" s="25"/>
      <c r="G1452" s="228">
        <v>36.19</v>
      </c>
      <c r="H1452" s="161">
        <v>28</v>
      </c>
      <c r="I1452" s="159"/>
      <c r="J1452" s="163"/>
      <c r="K1452" s="163"/>
      <c r="M1452" s="228">
        <v>38.39</v>
      </c>
      <c r="N1452" s="161">
        <v>45</v>
      </c>
      <c r="O1452" s="159"/>
      <c r="P1452" s="163"/>
      <c r="Q1452" s="163"/>
      <c r="S1452" s="115"/>
      <c r="T1452" s="116"/>
    </row>
    <row r="1453" spans="1:20" ht="21">
      <c r="A1453" s="105"/>
      <c r="B1453" s="104"/>
      <c r="C1453" s="101"/>
      <c r="D1453" s="25"/>
      <c r="G1453" s="228">
        <v>36.200000000000003</v>
      </c>
      <c r="H1453" s="161">
        <v>28</v>
      </c>
      <c r="I1453" s="159"/>
      <c r="J1453" s="163"/>
      <c r="K1453" s="163"/>
      <c r="M1453" s="228">
        <v>38.4</v>
      </c>
      <c r="N1453" s="161">
        <v>45</v>
      </c>
      <c r="O1453" s="159"/>
      <c r="P1453" s="163"/>
      <c r="Q1453" s="163"/>
      <c r="S1453" s="115"/>
      <c r="T1453" s="116"/>
    </row>
    <row r="1454" spans="1:20" ht="21">
      <c r="A1454" s="105"/>
      <c r="B1454" s="104"/>
      <c r="C1454" s="101"/>
      <c r="D1454" s="25"/>
      <c r="G1454" s="228">
        <v>36.21</v>
      </c>
      <c r="H1454" s="161">
        <v>28</v>
      </c>
      <c r="I1454" s="159"/>
      <c r="J1454" s="163"/>
      <c r="K1454" s="163"/>
      <c r="M1454" s="228">
        <v>38.409999999999997</v>
      </c>
      <c r="N1454" s="161">
        <v>45</v>
      </c>
      <c r="O1454" s="159"/>
      <c r="P1454" s="163"/>
      <c r="Q1454" s="163"/>
      <c r="S1454" s="115"/>
      <c r="T1454" s="116"/>
    </row>
    <row r="1455" spans="1:20" ht="21">
      <c r="A1455" s="105"/>
      <c r="B1455" s="104"/>
      <c r="C1455" s="101"/>
      <c r="D1455" s="25"/>
      <c r="G1455" s="228">
        <v>36.22</v>
      </c>
      <c r="H1455" s="161">
        <v>28</v>
      </c>
      <c r="I1455" s="159"/>
      <c r="J1455" s="163"/>
      <c r="K1455" s="163"/>
      <c r="M1455" s="228">
        <v>38.42</v>
      </c>
      <c r="N1455" s="161">
        <v>45</v>
      </c>
      <c r="O1455" s="159"/>
      <c r="P1455" s="163"/>
      <c r="Q1455" s="163"/>
      <c r="S1455" s="115"/>
      <c r="T1455" s="116"/>
    </row>
    <row r="1456" spans="1:20" ht="21">
      <c r="A1456" s="105"/>
      <c r="B1456" s="104"/>
      <c r="C1456" s="101"/>
      <c r="D1456" s="25"/>
      <c r="G1456" s="228">
        <v>36.229999999999997</v>
      </c>
      <c r="H1456" s="161">
        <v>28</v>
      </c>
      <c r="I1456" s="159"/>
      <c r="J1456" s="163"/>
      <c r="K1456" s="163"/>
      <c r="M1456" s="228">
        <v>38.43</v>
      </c>
      <c r="N1456" s="161">
        <v>45</v>
      </c>
      <c r="O1456" s="159"/>
      <c r="P1456" s="163"/>
      <c r="Q1456" s="163"/>
      <c r="S1456" s="115"/>
      <c r="T1456" s="116"/>
    </row>
    <row r="1457" spans="1:20" ht="21">
      <c r="A1457" s="105"/>
      <c r="B1457" s="104"/>
      <c r="C1457" s="101"/>
      <c r="D1457" s="25"/>
      <c r="G1457" s="228">
        <v>36.24</v>
      </c>
      <c r="H1457" s="161">
        <v>28</v>
      </c>
      <c r="I1457" s="159"/>
      <c r="J1457" s="163"/>
      <c r="K1457" s="163"/>
      <c r="M1457" s="228">
        <v>38.44</v>
      </c>
      <c r="N1457" s="161">
        <v>45</v>
      </c>
      <c r="O1457" s="159"/>
      <c r="P1457" s="163"/>
      <c r="Q1457" s="163"/>
      <c r="S1457" s="115"/>
      <c r="T1457" s="116"/>
    </row>
    <row r="1458" spans="1:20" ht="21">
      <c r="A1458" s="105"/>
      <c r="B1458" s="104"/>
      <c r="C1458" s="101"/>
      <c r="D1458" s="25"/>
      <c r="G1458" s="228">
        <v>36.25</v>
      </c>
      <c r="H1458" s="161">
        <v>28</v>
      </c>
      <c r="I1458" s="159"/>
      <c r="J1458" s="163"/>
      <c r="K1458" s="163"/>
      <c r="M1458" s="228">
        <v>38.450000000000003</v>
      </c>
      <c r="N1458" s="161">
        <v>45</v>
      </c>
      <c r="O1458" s="159"/>
      <c r="P1458" s="163"/>
      <c r="Q1458" s="163"/>
      <c r="S1458" s="115"/>
      <c r="T1458" s="116"/>
    </row>
    <row r="1459" spans="1:20" ht="21">
      <c r="A1459" s="105"/>
      <c r="B1459" s="104"/>
      <c r="C1459" s="101"/>
      <c r="D1459" s="25"/>
      <c r="G1459" s="228">
        <v>36.26</v>
      </c>
      <c r="H1459" s="161">
        <v>28</v>
      </c>
      <c r="I1459" s="159"/>
      <c r="J1459" s="163"/>
      <c r="K1459" s="163"/>
      <c r="M1459" s="228">
        <v>38.46</v>
      </c>
      <c r="N1459" s="161">
        <v>45</v>
      </c>
      <c r="O1459" s="159"/>
      <c r="P1459" s="163"/>
      <c r="Q1459" s="163"/>
      <c r="S1459" s="115"/>
      <c r="T1459" s="116"/>
    </row>
    <row r="1460" spans="1:20" ht="21">
      <c r="A1460" s="105"/>
      <c r="B1460" s="104"/>
      <c r="C1460" s="101"/>
      <c r="D1460" s="25"/>
      <c r="G1460" s="228">
        <v>36.270000000000003</v>
      </c>
      <c r="H1460" s="161">
        <v>28</v>
      </c>
      <c r="I1460" s="159"/>
      <c r="J1460" s="163"/>
      <c r="K1460" s="163"/>
      <c r="M1460" s="228">
        <v>38.47</v>
      </c>
      <c r="N1460" s="161">
        <v>45</v>
      </c>
      <c r="O1460" s="159"/>
      <c r="P1460" s="163"/>
      <c r="Q1460" s="163"/>
      <c r="S1460" s="115"/>
      <c r="T1460" s="116"/>
    </row>
    <row r="1461" spans="1:20" ht="21">
      <c r="A1461" s="105"/>
      <c r="B1461" s="104"/>
      <c r="C1461" s="101"/>
      <c r="D1461" s="25"/>
      <c r="G1461" s="228">
        <v>36.28</v>
      </c>
      <c r="H1461" s="161">
        <v>27</v>
      </c>
      <c r="I1461" s="159"/>
      <c r="J1461" s="163"/>
      <c r="K1461" s="163"/>
      <c r="M1461" s="228">
        <v>38.479999999999997</v>
      </c>
      <c r="N1461" s="161">
        <v>45</v>
      </c>
      <c r="O1461" s="159"/>
      <c r="P1461" s="163"/>
      <c r="Q1461" s="163"/>
      <c r="S1461" s="115"/>
      <c r="T1461" s="116"/>
    </row>
    <row r="1462" spans="1:20" ht="21">
      <c r="A1462" s="105"/>
      <c r="B1462" s="104"/>
      <c r="C1462" s="101"/>
      <c r="D1462" s="25"/>
      <c r="G1462" s="228">
        <v>36.29</v>
      </c>
      <c r="H1462" s="161">
        <v>27</v>
      </c>
      <c r="I1462" s="159"/>
      <c r="J1462" s="163"/>
      <c r="K1462" s="163"/>
      <c r="M1462" s="228">
        <v>38.49</v>
      </c>
      <c r="N1462" s="161">
        <v>45</v>
      </c>
      <c r="O1462" s="159"/>
      <c r="P1462" s="163"/>
      <c r="Q1462" s="163"/>
      <c r="S1462" s="115"/>
      <c r="T1462" s="116"/>
    </row>
    <row r="1463" spans="1:20" ht="21">
      <c r="A1463" s="105"/>
      <c r="B1463" s="104"/>
      <c r="C1463" s="101"/>
      <c r="D1463" s="25"/>
      <c r="G1463" s="228">
        <v>36.299999999999997</v>
      </c>
      <c r="H1463" s="161">
        <v>27</v>
      </c>
      <c r="I1463" s="159"/>
      <c r="J1463" s="163"/>
      <c r="K1463" s="163"/>
      <c r="M1463" s="228">
        <v>38.5</v>
      </c>
      <c r="N1463" s="161">
        <v>45</v>
      </c>
      <c r="O1463" s="159"/>
      <c r="P1463" s="163"/>
      <c r="Q1463" s="163"/>
      <c r="S1463" s="115"/>
      <c r="T1463" s="116"/>
    </row>
    <row r="1464" spans="1:20" ht="21">
      <c r="A1464" s="105"/>
      <c r="B1464" s="104"/>
      <c r="C1464" s="101"/>
      <c r="D1464" s="25"/>
      <c r="G1464" s="228">
        <v>36.31</v>
      </c>
      <c r="H1464" s="161">
        <v>27</v>
      </c>
      <c r="I1464" s="159"/>
      <c r="J1464" s="163"/>
      <c r="K1464" s="163"/>
      <c r="M1464" s="228">
        <v>38.51</v>
      </c>
      <c r="N1464" s="161">
        <v>44</v>
      </c>
      <c r="O1464" s="159"/>
      <c r="P1464" s="163"/>
      <c r="Q1464" s="163"/>
      <c r="S1464" s="115"/>
      <c r="T1464" s="116"/>
    </row>
    <row r="1465" spans="1:20" ht="21">
      <c r="A1465" s="105"/>
      <c r="B1465" s="104"/>
      <c r="C1465" s="101"/>
      <c r="D1465" s="25"/>
      <c r="G1465" s="228">
        <v>36.32</v>
      </c>
      <c r="H1465" s="161">
        <v>27</v>
      </c>
      <c r="I1465" s="159"/>
      <c r="J1465" s="163"/>
      <c r="K1465" s="163"/>
      <c r="M1465" s="228">
        <v>38.520000000000003</v>
      </c>
      <c r="N1465" s="161">
        <v>44</v>
      </c>
      <c r="O1465" s="159"/>
      <c r="P1465" s="163"/>
      <c r="Q1465" s="163"/>
      <c r="S1465" s="115"/>
      <c r="T1465" s="116"/>
    </row>
    <row r="1466" spans="1:20" ht="21">
      <c r="A1466" s="105"/>
      <c r="B1466" s="104"/>
      <c r="C1466" s="101"/>
      <c r="D1466" s="25"/>
      <c r="G1466" s="228">
        <v>36.33</v>
      </c>
      <c r="H1466" s="161">
        <v>27</v>
      </c>
      <c r="I1466" s="159"/>
      <c r="J1466" s="163"/>
      <c r="K1466" s="163"/>
      <c r="M1466" s="228">
        <v>38.53</v>
      </c>
      <c r="N1466" s="161">
        <v>44</v>
      </c>
      <c r="O1466" s="159"/>
      <c r="P1466" s="163"/>
      <c r="Q1466" s="163"/>
      <c r="S1466" s="115"/>
      <c r="T1466" s="116"/>
    </row>
    <row r="1467" spans="1:20" ht="21">
      <c r="A1467" s="105"/>
      <c r="B1467" s="104"/>
      <c r="C1467" s="101"/>
      <c r="D1467" s="25"/>
      <c r="G1467" s="228">
        <v>36.340000000000003</v>
      </c>
      <c r="H1467" s="161">
        <v>27</v>
      </c>
      <c r="I1467" s="159"/>
      <c r="J1467" s="163"/>
      <c r="K1467" s="163"/>
      <c r="M1467" s="228">
        <v>38.54</v>
      </c>
      <c r="N1467" s="161">
        <v>44</v>
      </c>
      <c r="O1467" s="159"/>
      <c r="P1467" s="163"/>
      <c r="Q1467" s="163"/>
      <c r="S1467" s="115"/>
      <c r="T1467" s="116"/>
    </row>
    <row r="1468" spans="1:20" ht="21">
      <c r="A1468" s="105"/>
      <c r="B1468" s="104"/>
      <c r="C1468" s="101"/>
      <c r="D1468" s="25"/>
      <c r="G1468" s="228">
        <v>36.35</v>
      </c>
      <c r="H1468" s="161">
        <v>27</v>
      </c>
      <c r="I1468" s="159"/>
      <c r="J1468" s="163"/>
      <c r="K1468" s="163"/>
      <c r="M1468" s="228">
        <v>38.549999999999997</v>
      </c>
      <c r="N1468" s="161">
        <v>44</v>
      </c>
      <c r="O1468" s="159"/>
      <c r="P1468" s="163"/>
      <c r="Q1468" s="163"/>
      <c r="S1468" s="115"/>
      <c r="T1468" s="116"/>
    </row>
    <row r="1469" spans="1:20" ht="21">
      <c r="A1469" s="105"/>
      <c r="B1469" s="104"/>
      <c r="C1469" s="101"/>
      <c r="D1469" s="25"/>
      <c r="G1469" s="228">
        <v>36.36</v>
      </c>
      <c r="H1469" s="161">
        <v>27</v>
      </c>
      <c r="I1469" s="159"/>
      <c r="J1469" s="163"/>
      <c r="K1469" s="163"/>
      <c r="M1469" s="228">
        <v>38.56</v>
      </c>
      <c r="N1469" s="161">
        <v>44</v>
      </c>
      <c r="O1469" s="159"/>
      <c r="P1469" s="163"/>
      <c r="Q1469" s="163"/>
      <c r="S1469" s="115"/>
      <c r="T1469" s="116"/>
    </row>
    <row r="1470" spans="1:20" ht="21">
      <c r="A1470" s="105"/>
      <c r="B1470" s="104"/>
      <c r="C1470" s="101"/>
      <c r="D1470" s="25"/>
      <c r="G1470" s="228">
        <v>36.369999999999997</v>
      </c>
      <c r="H1470" s="161">
        <v>27</v>
      </c>
      <c r="I1470" s="159"/>
      <c r="J1470" s="163"/>
      <c r="K1470" s="163"/>
      <c r="M1470" s="228">
        <v>38.57</v>
      </c>
      <c r="N1470" s="161">
        <v>44</v>
      </c>
      <c r="O1470" s="159"/>
      <c r="P1470" s="163"/>
      <c r="Q1470" s="163"/>
      <c r="S1470" s="115"/>
      <c r="T1470" s="116"/>
    </row>
    <row r="1471" spans="1:20" ht="21">
      <c r="A1471" s="105"/>
      <c r="B1471" s="104"/>
      <c r="C1471" s="101"/>
      <c r="D1471" s="25"/>
      <c r="G1471" s="228">
        <v>36.380000000000003</v>
      </c>
      <c r="H1471" s="161">
        <v>27</v>
      </c>
      <c r="I1471" s="159"/>
      <c r="J1471" s="163"/>
      <c r="K1471" s="163"/>
      <c r="M1471" s="228">
        <v>38.58</v>
      </c>
      <c r="N1471" s="161">
        <v>44</v>
      </c>
      <c r="O1471" s="159"/>
      <c r="P1471" s="163"/>
      <c r="Q1471" s="163"/>
      <c r="S1471" s="115"/>
      <c r="T1471" s="116"/>
    </row>
    <row r="1472" spans="1:20" ht="21">
      <c r="A1472" s="105"/>
      <c r="B1472" s="104"/>
      <c r="C1472" s="101"/>
      <c r="D1472" s="25"/>
      <c r="G1472" s="228">
        <v>36.39</v>
      </c>
      <c r="H1472" s="161">
        <v>26</v>
      </c>
      <c r="I1472" s="159"/>
      <c r="J1472" s="163"/>
      <c r="K1472" s="163"/>
      <c r="M1472" s="228">
        <v>38.590000000000003</v>
      </c>
      <c r="N1472" s="161">
        <v>44</v>
      </c>
      <c r="O1472" s="159"/>
      <c r="P1472" s="163"/>
      <c r="Q1472" s="163"/>
      <c r="S1472" s="115"/>
      <c r="T1472" s="116"/>
    </row>
    <row r="1473" spans="1:20" ht="21">
      <c r="A1473" s="105"/>
      <c r="B1473" s="104"/>
      <c r="C1473" s="101"/>
      <c r="D1473" s="25"/>
      <c r="G1473" s="228">
        <v>36.4</v>
      </c>
      <c r="H1473" s="161">
        <v>26</v>
      </c>
      <c r="I1473" s="159"/>
      <c r="J1473" s="163"/>
      <c r="K1473" s="163"/>
      <c r="M1473" s="228">
        <v>39</v>
      </c>
      <c r="N1473" s="161">
        <v>44</v>
      </c>
      <c r="O1473" s="159"/>
      <c r="P1473" s="163"/>
      <c r="Q1473" s="163"/>
      <c r="S1473" s="115"/>
      <c r="T1473" s="116"/>
    </row>
    <row r="1474" spans="1:20" ht="21">
      <c r="A1474" s="105"/>
      <c r="B1474" s="104"/>
      <c r="C1474" s="101"/>
      <c r="D1474" s="25"/>
      <c r="G1474" s="228">
        <v>36.409999999999997</v>
      </c>
      <c r="H1474" s="161">
        <v>26</v>
      </c>
      <c r="I1474" s="159"/>
      <c r="J1474" s="163"/>
      <c r="K1474" s="163"/>
      <c r="M1474" s="228">
        <v>39.01</v>
      </c>
      <c r="N1474" s="161">
        <v>44</v>
      </c>
      <c r="O1474" s="159"/>
      <c r="P1474" s="163"/>
      <c r="Q1474" s="163"/>
      <c r="S1474" s="115"/>
      <c r="T1474" s="116"/>
    </row>
    <row r="1475" spans="1:20" ht="21">
      <c r="A1475" s="105"/>
      <c r="B1475" s="104"/>
      <c r="C1475" s="101"/>
      <c r="D1475" s="25"/>
      <c r="G1475" s="228">
        <v>36.42</v>
      </c>
      <c r="H1475" s="161">
        <v>26</v>
      </c>
      <c r="I1475" s="159"/>
      <c r="J1475" s="163"/>
      <c r="K1475" s="163"/>
      <c r="M1475" s="228">
        <v>39.020000000000003</v>
      </c>
      <c r="N1475" s="161">
        <v>44</v>
      </c>
      <c r="O1475" s="159"/>
      <c r="P1475" s="163"/>
      <c r="Q1475" s="163"/>
      <c r="S1475" s="115"/>
      <c r="T1475" s="116"/>
    </row>
    <row r="1476" spans="1:20" ht="21">
      <c r="A1476" s="105"/>
      <c r="B1476" s="104"/>
      <c r="C1476" s="101"/>
      <c r="D1476" s="25"/>
      <c r="G1476" s="228">
        <v>36.43</v>
      </c>
      <c r="H1476" s="161">
        <v>26</v>
      </c>
      <c r="I1476" s="159"/>
      <c r="J1476" s="163"/>
      <c r="K1476" s="163"/>
      <c r="M1476" s="228">
        <v>39.03</v>
      </c>
      <c r="N1476" s="161">
        <v>44</v>
      </c>
      <c r="O1476" s="159"/>
      <c r="P1476" s="163"/>
      <c r="Q1476" s="163"/>
      <c r="S1476" s="115"/>
      <c r="T1476" s="116"/>
    </row>
    <row r="1477" spans="1:20" ht="21">
      <c r="A1477" s="105"/>
      <c r="B1477" s="104"/>
      <c r="C1477" s="101"/>
      <c r="D1477" s="25"/>
      <c r="G1477" s="228">
        <v>36.44</v>
      </c>
      <c r="H1477" s="161">
        <v>26</v>
      </c>
      <c r="I1477" s="159"/>
      <c r="J1477" s="163"/>
      <c r="K1477" s="163"/>
      <c r="M1477" s="228">
        <v>39.04</v>
      </c>
      <c r="N1477" s="161">
        <v>44</v>
      </c>
      <c r="O1477" s="159"/>
      <c r="P1477" s="163"/>
      <c r="Q1477" s="163"/>
      <c r="S1477" s="115"/>
      <c r="T1477" s="116"/>
    </row>
    <row r="1478" spans="1:20" ht="21">
      <c r="A1478" s="105"/>
      <c r="B1478" s="104"/>
      <c r="C1478" s="101"/>
      <c r="D1478" s="25"/>
      <c r="G1478" s="228">
        <v>36.450000000000003</v>
      </c>
      <c r="H1478" s="161">
        <v>26</v>
      </c>
      <c r="I1478" s="159"/>
      <c r="J1478" s="163"/>
      <c r="K1478" s="163"/>
      <c r="M1478" s="228">
        <v>39.049999999999997</v>
      </c>
      <c r="N1478" s="161">
        <v>44</v>
      </c>
      <c r="O1478" s="159"/>
      <c r="P1478" s="163"/>
      <c r="Q1478" s="163"/>
      <c r="S1478" s="115"/>
      <c r="T1478" s="116"/>
    </row>
    <row r="1479" spans="1:20" ht="21">
      <c r="A1479" s="105"/>
      <c r="B1479" s="104"/>
      <c r="C1479" s="101"/>
      <c r="D1479" s="25"/>
      <c r="G1479" s="228">
        <v>36.46</v>
      </c>
      <c r="H1479" s="161">
        <v>26</v>
      </c>
      <c r="I1479" s="159"/>
      <c r="J1479" s="163"/>
      <c r="K1479" s="163"/>
      <c r="M1479" s="228">
        <v>39.06</v>
      </c>
      <c r="N1479" s="161">
        <v>44</v>
      </c>
      <c r="O1479" s="159"/>
      <c r="P1479" s="163"/>
      <c r="Q1479" s="163"/>
      <c r="S1479" s="115"/>
      <c r="T1479" s="116"/>
    </row>
    <row r="1480" spans="1:20" ht="21">
      <c r="A1480" s="105"/>
      <c r="B1480" s="104"/>
      <c r="C1480" s="101"/>
      <c r="D1480" s="25"/>
      <c r="G1480" s="228">
        <v>36.47</v>
      </c>
      <c r="H1480" s="161">
        <v>26</v>
      </c>
      <c r="I1480" s="159"/>
      <c r="J1480" s="163"/>
      <c r="K1480" s="163"/>
      <c r="M1480" s="228">
        <v>39.07</v>
      </c>
      <c r="N1480" s="161">
        <v>44</v>
      </c>
      <c r="O1480" s="159"/>
      <c r="P1480" s="163"/>
      <c r="Q1480" s="163"/>
      <c r="S1480" s="115"/>
      <c r="T1480" s="116"/>
    </row>
    <row r="1481" spans="1:20" ht="21">
      <c r="A1481" s="105"/>
      <c r="B1481" s="104"/>
      <c r="C1481" s="101"/>
      <c r="D1481" s="25"/>
      <c r="G1481" s="228">
        <v>36.479999999999997</v>
      </c>
      <c r="H1481" s="161">
        <v>26</v>
      </c>
      <c r="I1481" s="159"/>
      <c r="J1481" s="163"/>
      <c r="K1481" s="163"/>
      <c r="M1481" s="228">
        <v>39.08</v>
      </c>
      <c r="N1481" s="161">
        <v>44</v>
      </c>
      <c r="O1481" s="159"/>
      <c r="P1481" s="163"/>
      <c r="Q1481" s="163"/>
      <c r="S1481" s="115"/>
      <c r="T1481" s="116"/>
    </row>
    <row r="1482" spans="1:20" ht="21">
      <c r="A1482" s="105"/>
      <c r="B1482" s="104"/>
      <c r="C1482" s="101"/>
      <c r="D1482" s="25"/>
      <c r="G1482" s="228">
        <v>36.49</v>
      </c>
      <c r="H1482" s="161">
        <v>26</v>
      </c>
      <c r="I1482" s="159"/>
      <c r="J1482" s="163"/>
      <c r="K1482" s="163"/>
      <c r="M1482" s="228">
        <v>39.090000000000003</v>
      </c>
      <c r="N1482" s="161">
        <v>44</v>
      </c>
      <c r="O1482" s="159"/>
      <c r="P1482" s="163"/>
      <c r="Q1482" s="163"/>
      <c r="S1482" s="115"/>
      <c r="T1482" s="116"/>
    </row>
    <row r="1483" spans="1:20" ht="21">
      <c r="A1483" s="105"/>
      <c r="B1483" s="104"/>
      <c r="C1483" s="101"/>
      <c r="D1483" s="25"/>
      <c r="G1483" s="228">
        <v>36.5</v>
      </c>
      <c r="H1483" s="161">
        <v>25</v>
      </c>
      <c r="I1483" s="159"/>
      <c r="J1483" s="163"/>
      <c r="K1483" s="163"/>
      <c r="M1483" s="228">
        <v>39.1</v>
      </c>
      <c r="N1483" s="161">
        <v>44</v>
      </c>
      <c r="O1483" s="159"/>
      <c r="P1483" s="163"/>
      <c r="Q1483" s="163"/>
      <c r="S1483" s="115"/>
      <c r="T1483" s="116"/>
    </row>
    <row r="1484" spans="1:20" ht="21">
      <c r="A1484" s="105"/>
      <c r="B1484" s="104"/>
      <c r="C1484" s="101"/>
      <c r="D1484" s="25"/>
      <c r="G1484" s="228">
        <v>36.51</v>
      </c>
      <c r="H1484" s="161">
        <v>25</v>
      </c>
      <c r="I1484" s="159"/>
      <c r="J1484" s="163"/>
      <c r="K1484" s="163"/>
      <c r="M1484" s="228">
        <v>39.11</v>
      </c>
      <c r="N1484" s="161">
        <v>44</v>
      </c>
      <c r="O1484" s="159"/>
      <c r="P1484" s="163"/>
      <c r="Q1484" s="163"/>
      <c r="S1484" s="115"/>
      <c r="T1484" s="116"/>
    </row>
    <row r="1485" spans="1:20" ht="21">
      <c r="A1485" s="105"/>
      <c r="B1485" s="104"/>
      <c r="C1485" s="101"/>
      <c r="D1485" s="25"/>
      <c r="G1485" s="228">
        <v>36.520000000000003</v>
      </c>
      <c r="H1485" s="161">
        <v>25</v>
      </c>
      <c r="I1485" s="159"/>
      <c r="J1485" s="163"/>
      <c r="K1485" s="163"/>
      <c r="M1485" s="228">
        <v>39.119999999999997</v>
      </c>
      <c r="N1485" s="161">
        <v>44</v>
      </c>
      <c r="O1485" s="159"/>
      <c r="P1485" s="163"/>
      <c r="Q1485" s="163"/>
      <c r="S1485" s="115"/>
      <c r="T1485" s="116"/>
    </row>
    <row r="1486" spans="1:20" ht="21">
      <c r="A1486" s="105"/>
      <c r="B1486" s="104"/>
      <c r="C1486" s="101"/>
      <c r="D1486" s="25"/>
      <c r="G1486" s="228">
        <v>36.53</v>
      </c>
      <c r="H1486" s="161">
        <v>25</v>
      </c>
      <c r="I1486" s="159"/>
      <c r="J1486" s="163"/>
      <c r="K1486" s="163"/>
      <c r="M1486" s="228">
        <v>39.130000000000003</v>
      </c>
      <c r="N1486" s="161">
        <v>43</v>
      </c>
      <c r="O1486" s="159"/>
      <c r="P1486" s="163"/>
      <c r="Q1486" s="163"/>
      <c r="S1486" s="115"/>
      <c r="T1486" s="116"/>
    </row>
    <row r="1487" spans="1:20" ht="21">
      <c r="A1487" s="105"/>
      <c r="B1487" s="104"/>
      <c r="C1487" s="101"/>
      <c r="D1487" s="25"/>
      <c r="G1487" s="228">
        <v>36.54</v>
      </c>
      <c r="H1487" s="161">
        <v>25</v>
      </c>
      <c r="I1487" s="159"/>
      <c r="J1487" s="163"/>
      <c r="K1487" s="163"/>
      <c r="M1487" s="228">
        <v>39.14</v>
      </c>
      <c r="N1487" s="161">
        <v>43</v>
      </c>
      <c r="O1487" s="159"/>
      <c r="P1487" s="163"/>
      <c r="Q1487" s="163"/>
      <c r="S1487" s="115"/>
      <c r="T1487" s="116"/>
    </row>
    <row r="1488" spans="1:20" ht="21">
      <c r="A1488" s="105"/>
      <c r="B1488" s="104"/>
      <c r="C1488" s="101"/>
      <c r="D1488" s="25"/>
      <c r="G1488" s="228">
        <v>36.549999999999997</v>
      </c>
      <c r="H1488" s="161">
        <v>25</v>
      </c>
      <c r="I1488" s="159"/>
      <c r="J1488" s="163"/>
      <c r="K1488" s="163"/>
      <c r="M1488" s="228">
        <v>39.15</v>
      </c>
      <c r="N1488" s="161">
        <v>43</v>
      </c>
      <c r="O1488" s="159"/>
      <c r="P1488" s="163"/>
      <c r="Q1488" s="163"/>
      <c r="S1488" s="115"/>
      <c r="T1488" s="116"/>
    </row>
    <row r="1489" spans="1:20" ht="21">
      <c r="A1489" s="105"/>
      <c r="B1489" s="104"/>
      <c r="C1489" s="101"/>
      <c r="D1489" s="25"/>
      <c r="G1489" s="228">
        <v>36.56</v>
      </c>
      <c r="H1489" s="161">
        <v>25</v>
      </c>
      <c r="I1489" s="159"/>
      <c r="J1489" s="163"/>
      <c r="K1489" s="163"/>
      <c r="M1489" s="228">
        <v>39.159999999999997</v>
      </c>
      <c r="N1489" s="161">
        <v>43</v>
      </c>
      <c r="O1489" s="159"/>
      <c r="P1489" s="163"/>
      <c r="Q1489" s="163"/>
      <c r="S1489" s="115"/>
      <c r="T1489" s="116"/>
    </row>
    <row r="1490" spans="1:20" ht="21">
      <c r="A1490" s="105"/>
      <c r="B1490" s="104"/>
      <c r="C1490" s="101"/>
      <c r="D1490" s="25"/>
      <c r="G1490" s="228">
        <v>36.57</v>
      </c>
      <c r="H1490" s="161">
        <v>25</v>
      </c>
      <c r="I1490" s="159"/>
      <c r="J1490" s="163"/>
      <c r="K1490" s="163"/>
      <c r="M1490" s="228">
        <v>39.17</v>
      </c>
      <c r="N1490" s="161">
        <v>43</v>
      </c>
      <c r="O1490" s="159"/>
      <c r="P1490" s="163"/>
      <c r="Q1490" s="163"/>
      <c r="S1490" s="115"/>
      <c r="T1490" s="116"/>
    </row>
    <row r="1491" spans="1:20" ht="21">
      <c r="A1491" s="105"/>
      <c r="B1491" s="104"/>
      <c r="C1491" s="101"/>
      <c r="D1491" s="25"/>
      <c r="G1491" s="228">
        <v>36.58</v>
      </c>
      <c r="H1491" s="161">
        <v>25</v>
      </c>
      <c r="I1491" s="159"/>
      <c r="J1491" s="163"/>
      <c r="K1491" s="163"/>
      <c r="M1491" s="228">
        <v>39.18</v>
      </c>
      <c r="N1491" s="161">
        <v>43</v>
      </c>
      <c r="O1491" s="159"/>
      <c r="P1491" s="163"/>
      <c r="Q1491" s="163"/>
      <c r="S1491" s="115"/>
      <c r="T1491" s="116"/>
    </row>
    <row r="1492" spans="1:20" ht="21">
      <c r="A1492" s="105"/>
      <c r="B1492" s="104"/>
      <c r="C1492" s="101"/>
      <c r="D1492" s="25"/>
      <c r="G1492" s="228">
        <v>36.590000000000003</v>
      </c>
      <c r="H1492" s="161">
        <v>25</v>
      </c>
      <c r="I1492" s="159"/>
      <c r="J1492" s="163"/>
      <c r="K1492" s="163"/>
      <c r="M1492" s="228">
        <v>39.19</v>
      </c>
      <c r="N1492" s="161">
        <v>43</v>
      </c>
      <c r="O1492" s="159"/>
      <c r="P1492" s="163"/>
      <c r="Q1492" s="163"/>
      <c r="S1492" s="115"/>
      <c r="T1492" s="116"/>
    </row>
    <row r="1493" spans="1:20" ht="21">
      <c r="A1493" s="105"/>
      <c r="B1493" s="104"/>
      <c r="C1493" s="101"/>
      <c r="D1493" s="25"/>
      <c r="G1493" s="228">
        <v>37</v>
      </c>
      <c r="H1493" s="161">
        <v>25</v>
      </c>
      <c r="I1493" s="159"/>
      <c r="J1493" s="163"/>
      <c r="K1493" s="163"/>
      <c r="M1493" s="228">
        <v>39.200000000000003</v>
      </c>
      <c r="N1493" s="161">
        <v>43</v>
      </c>
      <c r="O1493" s="159"/>
      <c r="P1493" s="163"/>
      <c r="Q1493" s="163"/>
      <c r="S1493" s="115"/>
      <c r="T1493" s="116"/>
    </row>
    <row r="1494" spans="1:20" ht="21">
      <c r="A1494" s="105"/>
      <c r="B1494" s="104"/>
      <c r="C1494" s="101"/>
      <c r="D1494" s="25"/>
      <c r="G1494" s="228">
        <v>37.01</v>
      </c>
      <c r="H1494" s="161">
        <v>24</v>
      </c>
      <c r="I1494" s="159"/>
      <c r="J1494" s="163"/>
      <c r="K1494" s="163"/>
      <c r="M1494" s="228">
        <v>39.21</v>
      </c>
      <c r="N1494" s="161">
        <v>43</v>
      </c>
      <c r="O1494" s="159"/>
      <c r="P1494" s="163"/>
      <c r="Q1494" s="163"/>
      <c r="S1494" s="115"/>
      <c r="T1494" s="116"/>
    </row>
    <row r="1495" spans="1:20" ht="21">
      <c r="A1495" s="105"/>
      <c r="B1495" s="104"/>
      <c r="C1495" s="101"/>
      <c r="D1495" s="25"/>
      <c r="G1495" s="228">
        <v>37.020000000000003</v>
      </c>
      <c r="H1495" s="161">
        <v>24</v>
      </c>
      <c r="I1495" s="159"/>
      <c r="J1495" s="163"/>
      <c r="K1495" s="163"/>
      <c r="M1495" s="228">
        <v>39.22</v>
      </c>
      <c r="N1495" s="161">
        <v>43</v>
      </c>
      <c r="O1495" s="159"/>
      <c r="P1495" s="163"/>
      <c r="Q1495" s="163"/>
      <c r="S1495" s="115"/>
      <c r="T1495" s="116"/>
    </row>
    <row r="1496" spans="1:20" ht="21">
      <c r="A1496" s="105"/>
      <c r="B1496" s="104"/>
      <c r="C1496" s="101"/>
      <c r="D1496" s="25"/>
      <c r="G1496" s="228">
        <v>37.03</v>
      </c>
      <c r="H1496" s="161">
        <v>23</v>
      </c>
      <c r="I1496" s="159"/>
      <c r="J1496" s="163"/>
      <c r="K1496" s="163"/>
      <c r="M1496" s="228">
        <v>39.229999999999997</v>
      </c>
      <c r="N1496" s="161">
        <v>43</v>
      </c>
      <c r="O1496" s="159"/>
      <c r="P1496" s="163"/>
      <c r="Q1496" s="163"/>
      <c r="S1496" s="115"/>
      <c r="T1496" s="116"/>
    </row>
    <row r="1497" spans="1:20" ht="21">
      <c r="A1497" s="105"/>
      <c r="B1497" s="104"/>
      <c r="C1497" s="101"/>
      <c r="D1497" s="25"/>
      <c r="G1497" s="228">
        <v>37.04</v>
      </c>
      <c r="H1497" s="161">
        <v>23</v>
      </c>
      <c r="I1497" s="159"/>
      <c r="J1497" s="163"/>
      <c r="K1497" s="163"/>
      <c r="M1497" s="228">
        <v>39.24</v>
      </c>
      <c r="N1497" s="161">
        <v>43</v>
      </c>
      <c r="O1497" s="159"/>
      <c r="P1497" s="163"/>
      <c r="Q1497" s="163"/>
      <c r="S1497" s="115"/>
      <c r="T1497" s="116"/>
    </row>
    <row r="1498" spans="1:20" ht="21">
      <c r="A1498" s="105"/>
      <c r="B1498" s="104"/>
      <c r="C1498" s="101"/>
      <c r="D1498" s="25"/>
      <c r="G1498" s="228">
        <v>37.049999999999997</v>
      </c>
      <c r="H1498" s="161">
        <v>22</v>
      </c>
      <c r="I1498" s="159"/>
      <c r="J1498" s="163"/>
      <c r="K1498" s="163"/>
      <c r="M1498" s="228">
        <v>39.25</v>
      </c>
      <c r="N1498" s="161">
        <v>43</v>
      </c>
      <c r="O1498" s="159"/>
      <c r="P1498" s="163"/>
      <c r="Q1498" s="163"/>
      <c r="S1498" s="115"/>
      <c r="T1498" s="116"/>
    </row>
    <row r="1499" spans="1:20" ht="21">
      <c r="A1499" s="105"/>
      <c r="B1499" s="104"/>
      <c r="C1499" s="101"/>
      <c r="D1499" s="25"/>
      <c r="G1499" s="228">
        <v>37.06</v>
      </c>
      <c r="H1499" s="161">
        <v>22</v>
      </c>
      <c r="I1499" s="159"/>
      <c r="J1499" s="163"/>
      <c r="K1499" s="163"/>
      <c r="M1499" s="228">
        <v>39.26</v>
      </c>
      <c r="N1499" s="161">
        <v>43</v>
      </c>
      <c r="O1499" s="159"/>
      <c r="P1499" s="163"/>
      <c r="Q1499" s="163"/>
      <c r="S1499" s="115"/>
      <c r="T1499" s="116"/>
    </row>
    <row r="1500" spans="1:20" ht="21">
      <c r="A1500" s="105"/>
      <c r="B1500" s="104"/>
      <c r="C1500" s="101"/>
      <c r="D1500" s="25"/>
      <c r="G1500" s="228">
        <v>37.07</v>
      </c>
      <c r="H1500" s="161">
        <v>21</v>
      </c>
      <c r="I1500" s="159"/>
      <c r="J1500" s="163"/>
      <c r="K1500" s="163"/>
      <c r="M1500" s="228">
        <v>39.270000000000003</v>
      </c>
      <c r="N1500" s="161">
        <v>43</v>
      </c>
      <c r="O1500" s="159"/>
      <c r="P1500" s="163"/>
      <c r="Q1500" s="163"/>
      <c r="S1500" s="115"/>
      <c r="T1500" s="116"/>
    </row>
    <row r="1501" spans="1:20" ht="21">
      <c r="A1501" s="105"/>
      <c r="B1501" s="104"/>
      <c r="C1501" s="101"/>
      <c r="D1501" s="25"/>
      <c r="G1501" s="228">
        <v>37.08</v>
      </c>
      <c r="H1501" s="161">
        <v>21</v>
      </c>
      <c r="I1501" s="159"/>
      <c r="J1501" s="163"/>
      <c r="K1501" s="163"/>
      <c r="M1501" s="228">
        <v>39.28</v>
      </c>
      <c r="N1501" s="161">
        <v>43</v>
      </c>
      <c r="O1501" s="159"/>
      <c r="P1501" s="163"/>
      <c r="Q1501" s="163"/>
      <c r="S1501" s="115"/>
      <c r="T1501" s="116"/>
    </row>
    <row r="1502" spans="1:20" ht="21">
      <c r="A1502" s="105"/>
      <c r="B1502" s="104"/>
      <c r="C1502" s="101"/>
      <c r="D1502" s="25"/>
      <c r="G1502" s="228">
        <v>37.090000000000003</v>
      </c>
      <c r="H1502" s="161">
        <v>20</v>
      </c>
      <c r="I1502" s="159"/>
      <c r="J1502" s="163"/>
      <c r="K1502" s="163"/>
      <c r="M1502" s="228">
        <v>39.29</v>
      </c>
      <c r="N1502" s="161">
        <v>43</v>
      </c>
      <c r="O1502" s="159"/>
      <c r="P1502" s="163"/>
      <c r="Q1502" s="163"/>
      <c r="S1502" s="115"/>
      <c r="T1502" s="116"/>
    </row>
    <row r="1503" spans="1:20" ht="21">
      <c r="A1503" s="34"/>
      <c r="B1503" s="104"/>
      <c r="C1503" s="101"/>
      <c r="D1503" s="25"/>
      <c r="G1503" s="228">
        <v>37.1</v>
      </c>
      <c r="H1503" s="161">
        <v>20</v>
      </c>
      <c r="I1503" s="159"/>
      <c r="J1503" s="163"/>
      <c r="K1503" s="163"/>
      <c r="M1503" s="228">
        <v>39.299999999999997</v>
      </c>
      <c r="N1503" s="161">
        <v>43</v>
      </c>
      <c r="O1503" s="159"/>
      <c r="P1503" s="163"/>
      <c r="Q1503" s="163"/>
      <c r="S1503" s="115"/>
      <c r="T1503" s="116"/>
    </row>
    <row r="1504" spans="1:20" ht="21">
      <c r="A1504" s="105"/>
      <c r="B1504" s="104"/>
      <c r="C1504" s="101"/>
      <c r="D1504" s="25"/>
      <c r="G1504" s="228">
        <v>37.11</v>
      </c>
      <c r="H1504" s="161">
        <v>19</v>
      </c>
      <c r="I1504" s="159"/>
      <c r="J1504" s="163"/>
      <c r="K1504" s="163"/>
      <c r="M1504" s="228">
        <v>39.31</v>
      </c>
      <c r="N1504" s="161">
        <v>43</v>
      </c>
      <c r="O1504" s="159"/>
      <c r="P1504" s="163"/>
      <c r="Q1504" s="163"/>
      <c r="S1504" s="115"/>
      <c r="T1504" s="116"/>
    </row>
    <row r="1505" spans="1:20" ht="21">
      <c r="A1505" s="105"/>
      <c r="B1505" s="104"/>
      <c r="C1505" s="101"/>
      <c r="D1505" s="25"/>
      <c r="G1505" s="228">
        <v>37.119999999999997</v>
      </c>
      <c r="H1505" s="161">
        <v>19</v>
      </c>
      <c r="I1505" s="159"/>
      <c r="J1505" s="163"/>
      <c r="K1505" s="163"/>
      <c r="M1505" s="228">
        <v>39.32</v>
      </c>
      <c r="N1505" s="161">
        <v>43</v>
      </c>
      <c r="O1505" s="159"/>
      <c r="P1505" s="163"/>
      <c r="Q1505" s="163"/>
      <c r="S1505" s="115"/>
      <c r="T1505" s="116"/>
    </row>
    <row r="1506" spans="1:20" ht="21">
      <c r="A1506" s="105"/>
      <c r="B1506" s="104"/>
      <c r="C1506" s="101"/>
      <c r="D1506" s="25"/>
      <c r="G1506" s="228">
        <v>37.130000000000003</v>
      </c>
      <c r="H1506" s="161">
        <v>19</v>
      </c>
      <c r="I1506" s="159"/>
      <c r="J1506" s="163"/>
      <c r="K1506" s="163"/>
      <c r="M1506" s="228">
        <v>39.33</v>
      </c>
      <c r="N1506" s="161">
        <v>43</v>
      </c>
      <c r="O1506" s="159"/>
      <c r="P1506" s="163"/>
      <c r="Q1506" s="163"/>
      <c r="S1506" s="115"/>
      <c r="T1506" s="116"/>
    </row>
    <row r="1507" spans="1:20" ht="21">
      <c r="A1507" s="105"/>
      <c r="B1507" s="104"/>
      <c r="C1507" s="101"/>
      <c r="D1507" s="25"/>
      <c r="G1507" s="228">
        <v>37.14</v>
      </c>
      <c r="H1507" s="161">
        <v>18</v>
      </c>
      <c r="I1507" s="159"/>
      <c r="J1507" s="163"/>
      <c r="K1507" s="163"/>
      <c r="M1507" s="228">
        <v>39.340000000000003</v>
      </c>
      <c r="N1507" s="161">
        <v>43</v>
      </c>
      <c r="O1507" s="159"/>
      <c r="P1507" s="163"/>
      <c r="Q1507" s="163"/>
      <c r="S1507" s="115"/>
      <c r="T1507" s="116"/>
    </row>
    <row r="1508" spans="1:20" ht="21">
      <c r="A1508" s="105"/>
      <c r="B1508" s="104"/>
      <c r="C1508" s="101"/>
      <c r="D1508" s="25"/>
      <c r="G1508" s="228">
        <v>37.15</v>
      </c>
      <c r="H1508" s="161">
        <v>18</v>
      </c>
      <c r="I1508" s="159"/>
      <c r="J1508" s="163"/>
      <c r="K1508" s="163"/>
      <c r="M1508" s="228">
        <v>39.35</v>
      </c>
      <c r="N1508" s="161">
        <v>42</v>
      </c>
      <c r="O1508" s="159"/>
      <c r="P1508" s="163"/>
      <c r="Q1508" s="163"/>
      <c r="S1508" s="115"/>
      <c r="T1508" s="116"/>
    </row>
    <row r="1509" spans="1:20" ht="21">
      <c r="A1509" s="105"/>
      <c r="B1509" s="104"/>
      <c r="C1509" s="101"/>
      <c r="D1509" s="25"/>
      <c r="G1509" s="228">
        <v>37.159999999999997</v>
      </c>
      <c r="H1509" s="161">
        <v>18</v>
      </c>
      <c r="I1509" s="159"/>
      <c r="J1509" s="163"/>
      <c r="K1509" s="163"/>
      <c r="M1509" s="228">
        <v>39.36</v>
      </c>
      <c r="N1509" s="161">
        <v>42</v>
      </c>
      <c r="O1509" s="159"/>
      <c r="P1509" s="163"/>
      <c r="Q1509" s="163"/>
      <c r="S1509" s="115"/>
      <c r="T1509" s="116"/>
    </row>
    <row r="1510" spans="1:20" ht="21">
      <c r="A1510" s="105"/>
      <c r="B1510" s="104"/>
      <c r="C1510" s="101"/>
      <c r="D1510" s="25"/>
      <c r="G1510" s="228">
        <v>37.17</v>
      </c>
      <c r="H1510" s="161">
        <v>17</v>
      </c>
      <c r="I1510" s="159"/>
      <c r="J1510" s="163"/>
      <c r="K1510" s="163"/>
      <c r="M1510" s="228">
        <v>39.369999999999997</v>
      </c>
      <c r="N1510" s="161">
        <v>42</v>
      </c>
      <c r="O1510" s="159"/>
      <c r="P1510" s="163"/>
      <c r="Q1510" s="163"/>
      <c r="S1510" s="115"/>
      <c r="T1510" s="116"/>
    </row>
    <row r="1511" spans="1:20" ht="21">
      <c r="A1511" s="105"/>
      <c r="B1511" s="104"/>
      <c r="C1511" s="101"/>
      <c r="D1511" s="25"/>
      <c r="G1511" s="228">
        <v>37.18</v>
      </c>
      <c r="H1511" s="161">
        <v>17</v>
      </c>
      <c r="I1511" s="159"/>
      <c r="J1511" s="163"/>
      <c r="K1511" s="163"/>
      <c r="M1511" s="228">
        <v>39.380000000000003</v>
      </c>
      <c r="N1511" s="161">
        <v>42</v>
      </c>
      <c r="O1511" s="159"/>
      <c r="P1511" s="163"/>
      <c r="Q1511" s="163"/>
      <c r="S1511" s="115"/>
      <c r="T1511" s="116"/>
    </row>
    <row r="1512" spans="1:20" ht="21">
      <c r="A1512" s="105"/>
      <c r="B1512" s="104"/>
      <c r="C1512" s="101"/>
      <c r="D1512" s="25"/>
      <c r="G1512" s="228">
        <v>37.19</v>
      </c>
      <c r="H1512" s="161">
        <v>17</v>
      </c>
      <c r="I1512" s="159"/>
      <c r="J1512" s="163"/>
      <c r="K1512" s="163"/>
      <c r="M1512" s="228">
        <v>39.39</v>
      </c>
      <c r="N1512" s="161">
        <v>42</v>
      </c>
      <c r="O1512" s="159"/>
      <c r="P1512" s="163"/>
      <c r="Q1512" s="163"/>
      <c r="S1512" s="115"/>
      <c r="T1512" s="116"/>
    </row>
    <row r="1513" spans="1:20" ht="21">
      <c r="A1513" s="105"/>
      <c r="B1513" s="104"/>
      <c r="C1513" s="101"/>
      <c r="D1513" s="25"/>
      <c r="G1513" s="228">
        <v>37.200000000000003</v>
      </c>
      <c r="H1513" s="161">
        <v>16</v>
      </c>
      <c r="I1513" s="159"/>
      <c r="J1513" s="163"/>
      <c r="K1513" s="163"/>
      <c r="M1513" s="228">
        <v>39.4</v>
      </c>
      <c r="N1513" s="161">
        <v>42</v>
      </c>
      <c r="O1513" s="159"/>
      <c r="P1513" s="163"/>
      <c r="Q1513" s="163"/>
      <c r="S1513" s="115"/>
      <c r="T1513" s="116"/>
    </row>
    <row r="1514" spans="1:20" ht="21">
      <c r="A1514" s="106"/>
      <c r="B1514" s="104"/>
      <c r="C1514" s="101"/>
      <c r="D1514" s="25"/>
      <c r="G1514" s="228">
        <v>37.21</v>
      </c>
      <c r="H1514" s="161">
        <v>16</v>
      </c>
      <c r="I1514" s="159"/>
      <c r="J1514" s="163"/>
      <c r="K1514" s="163"/>
      <c r="M1514" s="228">
        <v>39.409999999999997</v>
      </c>
      <c r="N1514" s="161">
        <v>42</v>
      </c>
      <c r="O1514" s="159"/>
      <c r="P1514" s="163"/>
      <c r="Q1514" s="163"/>
      <c r="S1514" s="115"/>
      <c r="T1514" s="116"/>
    </row>
    <row r="1515" spans="1:20" ht="21">
      <c r="A1515" s="32"/>
      <c r="B1515" s="22"/>
      <c r="C1515" s="101"/>
      <c r="D1515" s="25"/>
      <c r="G1515" s="228">
        <v>37.22</v>
      </c>
      <c r="H1515" s="161">
        <v>16</v>
      </c>
      <c r="I1515" s="159"/>
      <c r="J1515" s="163"/>
      <c r="K1515" s="163"/>
      <c r="M1515" s="228">
        <v>39.42</v>
      </c>
      <c r="N1515" s="161">
        <v>42</v>
      </c>
      <c r="O1515" s="159"/>
      <c r="P1515" s="163"/>
      <c r="Q1515" s="163"/>
      <c r="S1515" s="115"/>
      <c r="T1515" s="116"/>
    </row>
    <row r="1516" spans="1:20" ht="21">
      <c r="A1516" s="32"/>
      <c r="B1516" s="22"/>
      <c r="C1516" s="101"/>
      <c r="D1516" s="25"/>
      <c r="G1516" s="228">
        <v>37.229999999999997</v>
      </c>
      <c r="H1516" s="161">
        <v>15</v>
      </c>
      <c r="I1516" s="159"/>
      <c r="J1516" s="163"/>
      <c r="K1516" s="163"/>
      <c r="M1516" s="228">
        <v>39.43</v>
      </c>
      <c r="N1516" s="161">
        <v>42</v>
      </c>
      <c r="O1516" s="159"/>
      <c r="P1516" s="163"/>
      <c r="Q1516" s="163"/>
      <c r="S1516" s="115"/>
      <c r="T1516" s="116"/>
    </row>
    <row r="1517" spans="1:20" ht="21">
      <c r="A1517" s="32"/>
      <c r="B1517" s="22"/>
      <c r="C1517" s="101"/>
      <c r="D1517" s="25"/>
      <c r="G1517" s="228">
        <v>37.24</v>
      </c>
      <c r="H1517" s="161">
        <v>15</v>
      </c>
      <c r="I1517" s="159"/>
      <c r="J1517" s="163"/>
      <c r="K1517" s="163"/>
      <c r="M1517" s="228">
        <v>39.44</v>
      </c>
      <c r="N1517" s="161">
        <v>42</v>
      </c>
      <c r="O1517" s="159"/>
      <c r="P1517" s="163"/>
      <c r="Q1517" s="163"/>
      <c r="S1517" s="115"/>
      <c r="T1517" s="116"/>
    </row>
    <row r="1518" spans="1:20" ht="21">
      <c r="A1518" s="32"/>
      <c r="B1518" s="22"/>
      <c r="C1518" s="101"/>
      <c r="D1518" s="25"/>
      <c r="G1518" s="228">
        <v>37.25</v>
      </c>
      <c r="H1518" s="161">
        <v>15</v>
      </c>
      <c r="I1518" s="159"/>
      <c r="J1518" s="163"/>
      <c r="K1518" s="163"/>
      <c r="M1518" s="228">
        <v>39.450000000000003</v>
      </c>
      <c r="N1518" s="161">
        <v>42</v>
      </c>
      <c r="O1518" s="159"/>
      <c r="P1518" s="163"/>
      <c r="Q1518" s="163"/>
      <c r="S1518" s="115"/>
      <c r="T1518" s="116"/>
    </row>
    <row r="1519" spans="1:20" ht="21">
      <c r="A1519" s="32"/>
      <c r="B1519" s="22"/>
      <c r="C1519" s="101"/>
      <c r="D1519" s="25"/>
      <c r="G1519" s="228">
        <v>37.26</v>
      </c>
      <c r="H1519" s="161">
        <v>14</v>
      </c>
      <c r="I1519" s="159"/>
      <c r="J1519" s="163"/>
      <c r="K1519" s="163"/>
      <c r="M1519" s="228">
        <v>39.46</v>
      </c>
      <c r="N1519" s="161">
        <v>42</v>
      </c>
      <c r="O1519" s="159"/>
      <c r="P1519" s="163"/>
      <c r="Q1519" s="163"/>
      <c r="S1519" s="115"/>
      <c r="T1519" s="116"/>
    </row>
    <row r="1520" spans="1:20" ht="21">
      <c r="A1520" s="32"/>
      <c r="B1520" s="22"/>
      <c r="C1520" s="101"/>
      <c r="D1520" s="25"/>
      <c r="G1520" s="228">
        <v>37.270000000000003</v>
      </c>
      <c r="H1520" s="161">
        <v>14</v>
      </c>
      <c r="I1520" s="159"/>
      <c r="J1520" s="163"/>
      <c r="K1520" s="163"/>
      <c r="M1520" s="228">
        <v>39.47</v>
      </c>
      <c r="N1520" s="161">
        <v>42</v>
      </c>
      <c r="O1520" s="159"/>
      <c r="P1520" s="163"/>
      <c r="Q1520" s="163"/>
      <c r="S1520" s="115"/>
      <c r="T1520" s="116"/>
    </row>
    <row r="1521" spans="1:20" ht="21">
      <c r="A1521" s="32"/>
      <c r="B1521" s="22"/>
      <c r="C1521" s="101"/>
      <c r="D1521" s="25"/>
      <c r="G1521" s="228">
        <v>37.28</v>
      </c>
      <c r="H1521" s="161">
        <v>14</v>
      </c>
      <c r="I1521" s="159"/>
      <c r="J1521" s="163"/>
      <c r="K1521" s="163"/>
      <c r="M1521" s="228">
        <v>39.479999999999997</v>
      </c>
      <c r="N1521" s="161">
        <v>42</v>
      </c>
      <c r="O1521" s="159"/>
      <c r="P1521" s="163"/>
      <c r="Q1521" s="163"/>
      <c r="S1521" s="115"/>
      <c r="T1521" s="116"/>
    </row>
    <row r="1522" spans="1:20" ht="21">
      <c r="A1522" s="32"/>
      <c r="B1522" s="22"/>
      <c r="C1522" s="101"/>
      <c r="D1522" s="25"/>
      <c r="G1522" s="228">
        <v>37.29</v>
      </c>
      <c r="H1522" s="161">
        <v>13</v>
      </c>
      <c r="I1522" s="159"/>
      <c r="J1522" s="163"/>
      <c r="K1522" s="163"/>
      <c r="M1522" s="228">
        <v>39.49</v>
      </c>
      <c r="N1522" s="161">
        <v>42</v>
      </c>
      <c r="O1522" s="159"/>
      <c r="P1522" s="163"/>
      <c r="Q1522" s="163"/>
      <c r="S1522" s="115"/>
      <c r="T1522" s="116"/>
    </row>
    <row r="1523" spans="1:20" ht="21">
      <c r="A1523" s="32"/>
      <c r="B1523" s="22"/>
      <c r="C1523" s="101"/>
      <c r="D1523" s="25"/>
      <c r="G1523" s="228">
        <v>37.299999999999997</v>
      </c>
      <c r="H1523" s="161">
        <v>13</v>
      </c>
      <c r="I1523" s="159"/>
      <c r="J1523" s="163"/>
      <c r="K1523" s="163"/>
      <c r="M1523" s="228">
        <v>39.5</v>
      </c>
      <c r="N1523" s="161">
        <v>42</v>
      </c>
      <c r="O1523" s="159"/>
      <c r="P1523" s="163"/>
      <c r="Q1523" s="163"/>
      <c r="S1523" s="115"/>
      <c r="T1523" s="116"/>
    </row>
    <row r="1524" spans="1:20" ht="21">
      <c r="A1524" s="32"/>
      <c r="B1524" s="22"/>
      <c r="C1524" s="101"/>
      <c r="D1524" s="25"/>
      <c r="G1524" s="228">
        <v>37.31</v>
      </c>
      <c r="H1524" s="161">
        <v>13</v>
      </c>
      <c r="I1524" s="159"/>
      <c r="J1524" s="163"/>
      <c r="K1524" s="163"/>
      <c r="M1524" s="228">
        <v>39.51</v>
      </c>
      <c r="N1524" s="161">
        <v>42</v>
      </c>
      <c r="O1524" s="159"/>
      <c r="P1524" s="163"/>
      <c r="Q1524" s="163"/>
      <c r="S1524" s="115"/>
      <c r="T1524" s="116"/>
    </row>
    <row r="1525" spans="1:20" ht="21">
      <c r="A1525" s="32"/>
      <c r="B1525" s="22"/>
      <c r="C1525" s="101"/>
      <c r="D1525" s="25"/>
      <c r="G1525" s="228">
        <v>37.32</v>
      </c>
      <c r="H1525" s="161">
        <v>12</v>
      </c>
      <c r="I1525" s="159"/>
      <c r="J1525" s="163"/>
      <c r="K1525" s="163"/>
      <c r="M1525" s="228">
        <v>39.520000000000003</v>
      </c>
      <c r="N1525" s="161">
        <v>42</v>
      </c>
      <c r="O1525" s="159"/>
      <c r="P1525" s="163"/>
      <c r="Q1525" s="163"/>
      <c r="S1525" s="115"/>
      <c r="T1525" s="116"/>
    </row>
    <row r="1526" spans="1:20" ht="21">
      <c r="A1526" s="32"/>
      <c r="B1526" s="22"/>
      <c r="C1526" s="101"/>
      <c r="D1526" s="25"/>
      <c r="G1526" s="228">
        <v>37.33</v>
      </c>
      <c r="H1526" s="161">
        <v>12</v>
      </c>
      <c r="I1526" s="159"/>
      <c r="J1526" s="163"/>
      <c r="K1526" s="163"/>
      <c r="M1526" s="228">
        <v>39.53</v>
      </c>
      <c r="N1526" s="161">
        <v>42</v>
      </c>
      <c r="O1526" s="159"/>
      <c r="P1526" s="163"/>
      <c r="Q1526" s="163"/>
      <c r="S1526" s="115"/>
      <c r="T1526" s="116"/>
    </row>
    <row r="1527" spans="1:20" ht="21">
      <c r="A1527" s="32"/>
      <c r="B1527" s="22"/>
      <c r="C1527" s="101"/>
      <c r="D1527" s="25"/>
      <c r="G1527" s="228">
        <v>37.340000000000003</v>
      </c>
      <c r="H1527" s="161">
        <v>12</v>
      </c>
      <c r="I1527" s="159"/>
      <c r="J1527" s="163"/>
      <c r="K1527" s="163"/>
      <c r="M1527" s="228">
        <v>39.54</v>
      </c>
      <c r="N1527" s="161">
        <v>42</v>
      </c>
      <c r="O1527" s="159"/>
      <c r="P1527" s="163"/>
      <c r="Q1527" s="163"/>
      <c r="S1527" s="115"/>
      <c r="T1527" s="116"/>
    </row>
    <row r="1528" spans="1:20" ht="21">
      <c r="A1528" s="32"/>
      <c r="B1528" s="22"/>
      <c r="C1528" s="101"/>
      <c r="D1528" s="25"/>
      <c r="G1528" s="228">
        <v>37.35</v>
      </c>
      <c r="H1528" s="161">
        <v>11</v>
      </c>
      <c r="I1528" s="159"/>
      <c r="J1528" s="163"/>
      <c r="K1528" s="163"/>
      <c r="M1528" s="228">
        <v>39.549999999999997</v>
      </c>
      <c r="N1528" s="161">
        <v>42</v>
      </c>
      <c r="O1528" s="159"/>
      <c r="P1528" s="163"/>
      <c r="Q1528" s="163"/>
      <c r="S1528" s="115"/>
      <c r="T1528" s="116"/>
    </row>
    <row r="1529" spans="1:20" ht="21">
      <c r="A1529" s="32"/>
      <c r="B1529" s="22"/>
      <c r="C1529" s="101"/>
      <c r="D1529" s="25"/>
      <c r="G1529" s="228">
        <v>37.36</v>
      </c>
      <c r="H1529" s="161">
        <v>11</v>
      </c>
      <c r="I1529" s="159"/>
      <c r="J1529" s="163"/>
      <c r="K1529" s="163"/>
      <c r="M1529" s="228">
        <v>39.56</v>
      </c>
      <c r="N1529" s="161">
        <v>42</v>
      </c>
      <c r="O1529" s="159"/>
      <c r="P1529" s="163"/>
      <c r="Q1529" s="163"/>
      <c r="S1529" s="115"/>
      <c r="T1529" s="116"/>
    </row>
    <row r="1530" spans="1:20" ht="21">
      <c r="A1530" s="32"/>
      <c r="B1530" s="22"/>
      <c r="C1530" s="101"/>
      <c r="D1530" s="25"/>
      <c r="G1530" s="228">
        <v>37.369999999999997</v>
      </c>
      <c r="H1530" s="161">
        <v>11</v>
      </c>
      <c r="I1530" s="159"/>
      <c r="J1530" s="163"/>
      <c r="K1530" s="163"/>
      <c r="M1530" s="228">
        <v>39.57</v>
      </c>
      <c r="N1530" s="161">
        <v>41</v>
      </c>
      <c r="O1530" s="159"/>
      <c r="P1530" s="163"/>
      <c r="Q1530" s="163"/>
      <c r="S1530" s="115"/>
      <c r="T1530" s="116"/>
    </row>
    <row r="1531" spans="1:20" ht="21">
      <c r="A1531" s="32"/>
      <c r="B1531" s="22"/>
      <c r="C1531" s="101"/>
      <c r="D1531" s="25"/>
      <c r="G1531" s="228">
        <v>37.380000000000003</v>
      </c>
      <c r="H1531" s="161">
        <v>10</v>
      </c>
      <c r="I1531" s="159"/>
      <c r="J1531" s="163"/>
      <c r="K1531" s="163"/>
      <c r="M1531" s="228">
        <v>39.58</v>
      </c>
      <c r="N1531" s="161">
        <v>41</v>
      </c>
      <c r="O1531" s="159"/>
      <c r="P1531" s="163"/>
      <c r="Q1531" s="163"/>
      <c r="S1531" s="115"/>
      <c r="T1531" s="116"/>
    </row>
    <row r="1532" spans="1:20" ht="21">
      <c r="A1532" s="32"/>
      <c r="B1532" s="22"/>
      <c r="C1532" s="101"/>
      <c r="D1532" s="25"/>
      <c r="G1532" s="228">
        <v>37.39</v>
      </c>
      <c r="H1532" s="161">
        <v>10</v>
      </c>
      <c r="I1532" s="159"/>
      <c r="J1532" s="163"/>
      <c r="K1532" s="163"/>
      <c r="M1532" s="228">
        <v>39.590000000000003</v>
      </c>
      <c r="N1532" s="161">
        <v>41</v>
      </c>
      <c r="O1532" s="159"/>
      <c r="P1532" s="163"/>
      <c r="Q1532" s="163"/>
      <c r="S1532" s="115"/>
      <c r="T1532" s="116"/>
    </row>
    <row r="1533" spans="1:20" ht="21">
      <c r="A1533" s="32"/>
      <c r="B1533" s="22"/>
      <c r="C1533" s="101"/>
      <c r="D1533" s="25"/>
      <c r="G1533" s="228">
        <v>37.4</v>
      </c>
      <c r="H1533" s="161">
        <v>10</v>
      </c>
      <c r="I1533" s="159"/>
      <c r="J1533" s="163"/>
      <c r="K1533" s="163"/>
      <c r="M1533" s="228">
        <v>40</v>
      </c>
      <c r="N1533" s="161">
        <v>41</v>
      </c>
      <c r="O1533" s="159"/>
      <c r="P1533" s="163"/>
      <c r="Q1533" s="163"/>
      <c r="S1533" s="115"/>
      <c r="T1533" s="116"/>
    </row>
    <row r="1534" spans="1:20" ht="21">
      <c r="A1534" s="32"/>
      <c r="B1534" s="22"/>
      <c r="C1534" s="101"/>
      <c r="D1534" s="25"/>
      <c r="G1534" s="228">
        <v>37.409999999999997</v>
      </c>
      <c r="H1534" s="161">
        <v>9</v>
      </c>
      <c r="I1534" s="159"/>
      <c r="J1534" s="163"/>
      <c r="K1534" s="163"/>
      <c r="M1534" s="228">
        <v>40.01</v>
      </c>
      <c r="N1534" s="161">
        <v>41</v>
      </c>
      <c r="O1534" s="159"/>
      <c r="P1534" s="163"/>
      <c r="Q1534" s="163"/>
      <c r="S1534" s="115"/>
      <c r="T1534" s="116"/>
    </row>
    <row r="1535" spans="1:20" ht="21">
      <c r="A1535" s="32"/>
      <c r="B1535" s="22"/>
      <c r="C1535" s="101"/>
      <c r="D1535" s="25"/>
      <c r="G1535" s="228">
        <v>37.42</v>
      </c>
      <c r="H1535" s="161">
        <v>9</v>
      </c>
      <c r="I1535" s="159"/>
      <c r="J1535" s="163"/>
      <c r="K1535" s="163"/>
      <c r="M1535" s="228">
        <v>40.020000000000003</v>
      </c>
      <c r="N1535" s="161">
        <v>41</v>
      </c>
      <c r="O1535" s="159"/>
      <c r="P1535" s="163"/>
      <c r="Q1535" s="163"/>
      <c r="S1535" s="115"/>
      <c r="T1535" s="116"/>
    </row>
    <row r="1536" spans="1:20" ht="21">
      <c r="A1536" s="32"/>
      <c r="B1536" s="22"/>
      <c r="C1536" s="101"/>
      <c r="D1536" s="25"/>
      <c r="G1536" s="228">
        <v>37.43</v>
      </c>
      <c r="H1536" s="161">
        <v>9</v>
      </c>
      <c r="I1536" s="159"/>
      <c r="J1536" s="163"/>
      <c r="K1536" s="163"/>
      <c r="M1536" s="228">
        <v>40.03</v>
      </c>
      <c r="N1536" s="161">
        <v>41</v>
      </c>
      <c r="O1536" s="159"/>
      <c r="P1536" s="163"/>
      <c r="Q1536" s="163"/>
      <c r="S1536" s="115"/>
      <c r="T1536" s="116"/>
    </row>
    <row r="1537" spans="1:20" ht="21">
      <c r="A1537" s="32"/>
      <c r="B1537" s="22"/>
      <c r="C1537" s="101"/>
      <c r="D1537" s="25"/>
      <c r="G1537" s="228">
        <v>37.44</v>
      </c>
      <c r="H1537" s="161">
        <v>9</v>
      </c>
      <c r="I1537" s="159"/>
      <c r="J1537" s="163"/>
      <c r="K1537" s="163"/>
      <c r="M1537" s="228">
        <v>40.04</v>
      </c>
      <c r="N1537" s="161">
        <v>41</v>
      </c>
      <c r="O1537" s="159"/>
      <c r="P1537" s="163"/>
      <c r="Q1537" s="163"/>
      <c r="S1537" s="115"/>
      <c r="T1537" s="116"/>
    </row>
    <row r="1538" spans="1:20" ht="21">
      <c r="A1538" s="32"/>
      <c r="B1538" s="22"/>
      <c r="C1538" s="101"/>
      <c r="D1538" s="25"/>
      <c r="G1538" s="228">
        <v>37.450000000000003</v>
      </c>
      <c r="H1538" s="161">
        <v>8</v>
      </c>
      <c r="I1538" s="159"/>
      <c r="J1538" s="163"/>
      <c r="K1538" s="163"/>
      <c r="M1538" s="228">
        <v>40.049999999999997</v>
      </c>
      <c r="N1538" s="161">
        <v>41</v>
      </c>
      <c r="O1538" s="159"/>
      <c r="P1538" s="163"/>
      <c r="Q1538" s="163"/>
      <c r="S1538" s="115"/>
      <c r="T1538" s="116"/>
    </row>
    <row r="1539" spans="1:20" ht="21">
      <c r="A1539" s="32"/>
      <c r="B1539" s="22"/>
      <c r="C1539" s="101"/>
      <c r="D1539" s="25"/>
      <c r="G1539" s="228">
        <v>37.46</v>
      </c>
      <c r="H1539" s="161">
        <v>8</v>
      </c>
      <c r="I1539" s="159"/>
      <c r="J1539" s="163"/>
      <c r="K1539" s="163"/>
      <c r="M1539" s="228">
        <v>40.06</v>
      </c>
      <c r="N1539" s="161">
        <v>41</v>
      </c>
      <c r="O1539" s="159"/>
      <c r="P1539" s="163"/>
      <c r="Q1539" s="163"/>
      <c r="S1539" s="115"/>
      <c r="T1539" s="116"/>
    </row>
    <row r="1540" spans="1:20" ht="21">
      <c r="A1540" s="32"/>
      <c r="B1540" s="22"/>
      <c r="C1540" s="101"/>
      <c r="D1540" s="25"/>
      <c r="G1540" s="228">
        <v>37.47</v>
      </c>
      <c r="H1540" s="161">
        <v>8</v>
      </c>
      <c r="I1540" s="159"/>
      <c r="J1540" s="163"/>
      <c r="K1540" s="163"/>
      <c r="M1540" s="228">
        <v>40.07</v>
      </c>
      <c r="N1540" s="161">
        <v>41</v>
      </c>
      <c r="O1540" s="159"/>
      <c r="P1540" s="163"/>
      <c r="Q1540" s="163"/>
      <c r="S1540" s="115"/>
      <c r="T1540" s="116"/>
    </row>
    <row r="1541" spans="1:20" ht="21">
      <c r="A1541" s="32"/>
      <c r="B1541" s="22"/>
      <c r="C1541" s="101"/>
      <c r="D1541" s="25"/>
      <c r="G1541" s="228">
        <v>37.479999999999997</v>
      </c>
      <c r="H1541" s="161">
        <v>8</v>
      </c>
      <c r="I1541" s="159"/>
      <c r="J1541" s="163"/>
      <c r="K1541" s="163"/>
      <c r="M1541" s="228">
        <v>40.08</v>
      </c>
      <c r="N1541" s="161">
        <v>41</v>
      </c>
      <c r="O1541" s="159"/>
      <c r="P1541" s="163"/>
      <c r="Q1541" s="163"/>
      <c r="S1541" s="115"/>
      <c r="T1541" s="116"/>
    </row>
    <row r="1542" spans="1:20" ht="21">
      <c r="A1542" s="32"/>
      <c r="B1542" s="22"/>
      <c r="C1542" s="101"/>
      <c r="D1542" s="25"/>
      <c r="G1542" s="228">
        <v>37.49</v>
      </c>
      <c r="H1542" s="161">
        <v>7</v>
      </c>
      <c r="I1542" s="159"/>
      <c r="J1542" s="163"/>
      <c r="K1542" s="163"/>
      <c r="M1542" s="228">
        <v>40.090000000000003</v>
      </c>
      <c r="N1542" s="161">
        <v>41</v>
      </c>
      <c r="O1542" s="159"/>
      <c r="P1542" s="163"/>
      <c r="Q1542" s="163"/>
      <c r="S1542" s="115"/>
      <c r="T1542" s="116"/>
    </row>
    <row r="1543" spans="1:20" ht="21">
      <c r="A1543" s="32"/>
      <c r="B1543" s="22"/>
      <c r="C1543" s="101"/>
      <c r="D1543" s="25"/>
      <c r="G1543" s="228">
        <v>37.5</v>
      </c>
      <c r="H1543" s="161">
        <v>7</v>
      </c>
      <c r="I1543" s="159"/>
      <c r="J1543" s="163"/>
      <c r="K1543" s="163"/>
      <c r="M1543" s="228">
        <v>40.1</v>
      </c>
      <c r="N1543" s="161">
        <v>41</v>
      </c>
      <c r="O1543" s="159"/>
      <c r="P1543" s="163"/>
      <c r="Q1543" s="163"/>
      <c r="S1543" s="115"/>
      <c r="T1543" s="116"/>
    </row>
    <row r="1544" spans="1:20" ht="21">
      <c r="A1544" s="32"/>
      <c r="B1544" s="22"/>
      <c r="C1544" s="101"/>
      <c r="D1544" s="25"/>
      <c r="G1544" s="228">
        <v>37.51</v>
      </c>
      <c r="H1544" s="161">
        <v>7</v>
      </c>
      <c r="I1544" s="159"/>
      <c r="J1544" s="163"/>
      <c r="K1544" s="163"/>
      <c r="M1544" s="228">
        <v>40.11</v>
      </c>
      <c r="N1544" s="161">
        <v>41</v>
      </c>
      <c r="O1544" s="159"/>
      <c r="P1544" s="163"/>
      <c r="Q1544" s="163"/>
      <c r="S1544" s="115"/>
      <c r="T1544" s="116"/>
    </row>
    <row r="1545" spans="1:20" ht="21">
      <c r="A1545" s="32"/>
      <c r="B1545" s="22"/>
      <c r="C1545" s="101"/>
      <c r="D1545" s="25"/>
      <c r="G1545" s="228">
        <v>37.520000000000003</v>
      </c>
      <c r="H1545" s="161">
        <v>7</v>
      </c>
      <c r="I1545" s="159"/>
      <c r="J1545" s="163"/>
      <c r="K1545" s="163"/>
      <c r="M1545" s="228">
        <v>40.119999999999997</v>
      </c>
      <c r="N1545" s="161">
        <v>41</v>
      </c>
      <c r="O1545" s="159"/>
      <c r="P1545" s="163"/>
      <c r="Q1545" s="163"/>
      <c r="S1545" s="115"/>
      <c r="T1545" s="116"/>
    </row>
    <row r="1546" spans="1:20" ht="21">
      <c r="A1546" s="32"/>
      <c r="B1546" s="22"/>
      <c r="C1546" s="101"/>
      <c r="D1546" s="25"/>
      <c r="G1546" s="228">
        <v>37.53</v>
      </c>
      <c r="H1546" s="161">
        <v>6</v>
      </c>
      <c r="I1546" s="159"/>
      <c r="J1546" s="163"/>
      <c r="K1546" s="163"/>
      <c r="M1546" s="228">
        <v>40.130000000000003</v>
      </c>
      <c r="N1546" s="161">
        <v>41</v>
      </c>
      <c r="O1546" s="159"/>
      <c r="P1546" s="163"/>
      <c r="Q1546" s="163"/>
      <c r="S1546" s="115"/>
      <c r="T1546" s="116"/>
    </row>
    <row r="1547" spans="1:20" ht="21">
      <c r="A1547" s="32"/>
      <c r="B1547" s="22"/>
      <c r="C1547" s="101"/>
      <c r="D1547" s="25"/>
      <c r="G1547" s="228">
        <v>37.54</v>
      </c>
      <c r="H1547" s="161">
        <v>6</v>
      </c>
      <c r="I1547" s="159"/>
      <c r="J1547" s="163"/>
      <c r="K1547" s="163"/>
      <c r="M1547" s="228">
        <v>40.14</v>
      </c>
      <c r="N1547" s="161">
        <v>41</v>
      </c>
      <c r="O1547" s="159"/>
      <c r="P1547" s="163"/>
      <c r="Q1547" s="163"/>
      <c r="S1547" s="115"/>
      <c r="T1547" s="116"/>
    </row>
    <row r="1548" spans="1:20" ht="21">
      <c r="A1548" s="32"/>
      <c r="B1548" s="22"/>
      <c r="C1548" s="101"/>
      <c r="D1548" s="25"/>
      <c r="G1548" s="228">
        <v>37.549999999999997</v>
      </c>
      <c r="H1548" s="161">
        <v>6</v>
      </c>
      <c r="I1548" s="159"/>
      <c r="J1548" s="163"/>
      <c r="K1548" s="163"/>
      <c r="M1548" s="228">
        <v>40.15</v>
      </c>
      <c r="N1548" s="161">
        <v>41</v>
      </c>
      <c r="O1548" s="159"/>
      <c r="P1548" s="163"/>
      <c r="Q1548" s="163"/>
      <c r="S1548" s="115"/>
      <c r="T1548" s="116"/>
    </row>
    <row r="1549" spans="1:20" ht="21">
      <c r="A1549" s="32"/>
      <c r="B1549" s="22"/>
      <c r="C1549" s="101"/>
      <c r="D1549" s="25"/>
      <c r="G1549" s="228">
        <v>37.56</v>
      </c>
      <c r="H1549" s="161">
        <v>6</v>
      </c>
      <c r="I1549" s="159"/>
      <c r="J1549" s="163"/>
      <c r="K1549" s="163"/>
      <c r="M1549" s="228">
        <v>40.159999999999997</v>
      </c>
      <c r="N1549" s="161">
        <v>41</v>
      </c>
      <c r="O1549" s="159"/>
      <c r="P1549" s="163"/>
      <c r="Q1549" s="163"/>
      <c r="S1549" s="115"/>
      <c r="T1549" s="116"/>
    </row>
    <row r="1550" spans="1:20" ht="21">
      <c r="A1550" s="32"/>
      <c r="B1550" s="22"/>
      <c r="C1550" s="101"/>
      <c r="D1550" s="25"/>
      <c r="G1550" s="228">
        <v>37.57</v>
      </c>
      <c r="H1550" s="161">
        <v>5</v>
      </c>
      <c r="I1550" s="159"/>
      <c r="J1550" s="163"/>
      <c r="K1550" s="163"/>
      <c r="M1550" s="228">
        <v>40.17</v>
      </c>
      <c r="N1550" s="161">
        <v>41</v>
      </c>
      <c r="O1550" s="159"/>
      <c r="P1550" s="163"/>
      <c r="Q1550" s="163"/>
      <c r="S1550" s="115"/>
      <c r="T1550" s="116"/>
    </row>
    <row r="1551" spans="1:20" ht="21">
      <c r="A1551" s="32"/>
      <c r="B1551" s="22"/>
      <c r="C1551" s="101"/>
      <c r="D1551" s="25"/>
      <c r="G1551" s="228">
        <v>37.58</v>
      </c>
      <c r="H1551" s="161">
        <v>5</v>
      </c>
      <c r="I1551" s="159"/>
      <c r="J1551" s="163"/>
      <c r="K1551" s="163"/>
      <c r="M1551" s="228">
        <v>40.18</v>
      </c>
      <c r="N1551" s="161">
        <v>41</v>
      </c>
      <c r="O1551" s="159"/>
      <c r="P1551" s="163"/>
      <c r="Q1551" s="163"/>
      <c r="S1551" s="115"/>
      <c r="T1551" s="116"/>
    </row>
    <row r="1552" spans="1:20" ht="21">
      <c r="A1552" s="32"/>
      <c r="B1552" s="22"/>
      <c r="C1552" s="101"/>
      <c r="D1552" s="25"/>
      <c r="G1552" s="228">
        <v>37.590000000000003</v>
      </c>
      <c r="H1552" s="161">
        <v>5</v>
      </c>
      <c r="I1552" s="159"/>
      <c r="J1552" s="163"/>
      <c r="K1552" s="163"/>
      <c r="M1552" s="228">
        <v>40.19</v>
      </c>
      <c r="N1552" s="161">
        <v>40</v>
      </c>
      <c r="O1552" s="159"/>
      <c r="P1552" s="163"/>
      <c r="Q1552" s="163"/>
      <c r="S1552" s="115"/>
      <c r="T1552" s="116"/>
    </row>
    <row r="1553" spans="1:20" ht="21">
      <c r="A1553" s="32"/>
      <c r="B1553" s="22"/>
      <c r="C1553" s="101"/>
      <c r="D1553" s="25"/>
      <c r="G1553" s="228">
        <v>38</v>
      </c>
      <c r="H1553" s="161">
        <v>5</v>
      </c>
      <c r="I1553" s="159"/>
      <c r="J1553" s="163"/>
      <c r="K1553" s="163"/>
      <c r="M1553" s="228">
        <v>40.200000000000003</v>
      </c>
      <c r="N1553" s="161">
        <v>40</v>
      </c>
      <c r="O1553" s="159"/>
      <c r="P1553" s="163"/>
      <c r="Q1553" s="163"/>
      <c r="S1553" s="115"/>
      <c r="T1553" s="116"/>
    </row>
    <row r="1554" spans="1:20" ht="21">
      <c r="A1554" s="32"/>
      <c r="B1554" s="22"/>
      <c r="C1554" s="101"/>
      <c r="D1554" s="25"/>
      <c r="G1554" s="228">
        <v>38.01</v>
      </c>
      <c r="H1554" s="161">
        <v>4</v>
      </c>
      <c r="I1554" s="159"/>
      <c r="J1554" s="163"/>
      <c r="K1554" s="163"/>
      <c r="M1554" s="228">
        <v>40.21</v>
      </c>
      <c r="N1554" s="161">
        <v>40</v>
      </c>
      <c r="O1554" s="159"/>
      <c r="P1554" s="163"/>
      <c r="Q1554" s="163"/>
      <c r="S1554" s="115"/>
      <c r="T1554" s="116"/>
    </row>
    <row r="1555" spans="1:20" ht="21">
      <c r="A1555" s="32"/>
      <c r="B1555" s="22"/>
      <c r="C1555" s="101"/>
      <c r="D1555" s="25"/>
      <c r="G1555" s="228">
        <v>38.020000000000003</v>
      </c>
      <c r="H1555" s="161">
        <v>4</v>
      </c>
      <c r="I1555" s="159"/>
      <c r="J1555" s="163"/>
      <c r="K1555" s="163"/>
      <c r="M1555" s="228">
        <v>40.22</v>
      </c>
      <c r="N1555" s="161">
        <v>40</v>
      </c>
      <c r="O1555" s="159"/>
      <c r="P1555" s="163"/>
      <c r="Q1555" s="163"/>
      <c r="S1555" s="115"/>
      <c r="T1555" s="116"/>
    </row>
    <row r="1556" spans="1:20" ht="21">
      <c r="A1556" s="32"/>
      <c r="B1556" s="22"/>
      <c r="C1556" s="101"/>
      <c r="D1556" s="25"/>
      <c r="G1556" s="228">
        <v>38.03</v>
      </c>
      <c r="H1556" s="161">
        <v>4</v>
      </c>
      <c r="I1556" s="159"/>
      <c r="J1556" s="163"/>
      <c r="K1556" s="163"/>
      <c r="M1556" s="228">
        <v>40.229999999999997</v>
      </c>
      <c r="N1556" s="161">
        <v>40</v>
      </c>
      <c r="O1556" s="159"/>
      <c r="P1556" s="163"/>
      <c r="Q1556" s="163"/>
      <c r="S1556" s="115"/>
      <c r="T1556" s="116"/>
    </row>
    <row r="1557" spans="1:20" ht="21">
      <c r="A1557" s="32"/>
      <c r="B1557" s="22"/>
      <c r="C1557" s="101"/>
      <c r="D1557" s="25"/>
      <c r="G1557" s="228">
        <v>38.04</v>
      </c>
      <c r="H1557" s="161">
        <v>4</v>
      </c>
      <c r="I1557" s="159"/>
      <c r="J1557" s="163"/>
      <c r="K1557" s="163"/>
      <c r="M1557" s="228">
        <v>40.24</v>
      </c>
      <c r="N1557" s="161">
        <v>40</v>
      </c>
      <c r="O1557" s="159"/>
      <c r="P1557" s="163"/>
      <c r="Q1557" s="163"/>
      <c r="S1557" s="115"/>
      <c r="T1557" s="116"/>
    </row>
    <row r="1558" spans="1:20" ht="21">
      <c r="A1558" s="32"/>
      <c r="B1558" s="22"/>
      <c r="C1558" s="101"/>
      <c r="D1558" s="25"/>
      <c r="G1558" s="228">
        <v>38.049999999999997</v>
      </c>
      <c r="H1558" s="161">
        <v>4</v>
      </c>
      <c r="I1558" s="159"/>
      <c r="J1558" s="163"/>
      <c r="K1558" s="163"/>
      <c r="M1558" s="228">
        <v>40.25</v>
      </c>
      <c r="N1558" s="161">
        <v>40</v>
      </c>
      <c r="O1558" s="159"/>
      <c r="P1558" s="163"/>
      <c r="Q1558" s="163"/>
      <c r="S1558" s="115"/>
      <c r="T1558" s="116"/>
    </row>
    <row r="1559" spans="1:20" ht="21">
      <c r="A1559" s="32"/>
      <c r="B1559" s="22"/>
      <c r="C1559" s="101"/>
      <c r="D1559" s="25"/>
      <c r="G1559" s="228">
        <v>38.06</v>
      </c>
      <c r="H1559" s="161">
        <v>3</v>
      </c>
      <c r="I1559" s="159"/>
      <c r="J1559" s="163"/>
      <c r="K1559" s="163"/>
      <c r="M1559" s="228">
        <v>40.26</v>
      </c>
      <c r="N1559" s="161">
        <v>40</v>
      </c>
      <c r="O1559" s="159"/>
      <c r="P1559" s="163"/>
      <c r="Q1559" s="163"/>
      <c r="S1559" s="115"/>
      <c r="T1559" s="116"/>
    </row>
    <row r="1560" spans="1:20" ht="21">
      <c r="A1560" s="32"/>
      <c r="B1560" s="22"/>
      <c r="C1560" s="101"/>
      <c r="D1560" s="25"/>
      <c r="G1560" s="228">
        <v>38.07</v>
      </c>
      <c r="H1560" s="161">
        <v>3</v>
      </c>
      <c r="I1560" s="159"/>
      <c r="J1560" s="163"/>
      <c r="K1560" s="163"/>
      <c r="M1560" s="228">
        <v>40.270000000000003</v>
      </c>
      <c r="N1560" s="161">
        <v>40</v>
      </c>
      <c r="O1560" s="159"/>
      <c r="P1560" s="163"/>
      <c r="Q1560" s="163"/>
      <c r="S1560" s="115"/>
      <c r="T1560" s="116"/>
    </row>
    <row r="1561" spans="1:20" ht="21">
      <c r="A1561" s="32"/>
      <c r="B1561" s="22"/>
      <c r="C1561" s="101"/>
      <c r="D1561" s="25"/>
      <c r="G1561" s="228">
        <v>38.08</v>
      </c>
      <c r="H1561" s="161">
        <v>3</v>
      </c>
      <c r="I1561" s="159"/>
      <c r="J1561" s="163"/>
      <c r="K1561" s="163"/>
      <c r="M1561" s="228">
        <v>40.28</v>
      </c>
      <c r="N1561" s="161">
        <v>40</v>
      </c>
      <c r="O1561" s="159"/>
      <c r="P1561" s="163"/>
      <c r="Q1561" s="163"/>
      <c r="S1561" s="115"/>
      <c r="T1561" s="116"/>
    </row>
    <row r="1562" spans="1:20" ht="21">
      <c r="A1562" s="32"/>
      <c r="B1562" s="22"/>
      <c r="C1562" s="101"/>
      <c r="D1562" s="25"/>
      <c r="G1562" s="228">
        <v>38.090000000000003</v>
      </c>
      <c r="H1562" s="161">
        <v>3</v>
      </c>
      <c r="I1562" s="159"/>
      <c r="J1562" s="163"/>
      <c r="K1562" s="163"/>
      <c r="M1562" s="228">
        <v>40.29</v>
      </c>
      <c r="N1562" s="161">
        <v>40</v>
      </c>
      <c r="O1562" s="159"/>
      <c r="P1562" s="163"/>
      <c r="Q1562" s="163"/>
      <c r="S1562" s="115"/>
      <c r="T1562" s="116"/>
    </row>
    <row r="1563" spans="1:20" ht="21">
      <c r="A1563" s="32"/>
      <c r="B1563" s="22"/>
      <c r="C1563" s="101"/>
      <c r="D1563" s="25"/>
      <c r="G1563" s="228">
        <v>38.1</v>
      </c>
      <c r="H1563" s="161">
        <v>3</v>
      </c>
      <c r="I1563" s="159"/>
      <c r="J1563" s="163"/>
      <c r="K1563" s="163"/>
      <c r="M1563" s="228">
        <v>40.299999999999997</v>
      </c>
      <c r="N1563" s="161">
        <v>40</v>
      </c>
      <c r="O1563" s="159"/>
      <c r="P1563" s="163"/>
      <c r="Q1563" s="163"/>
      <c r="S1563" s="115"/>
      <c r="T1563" s="116"/>
    </row>
    <row r="1564" spans="1:20" ht="21">
      <c r="A1564" s="25"/>
      <c r="B1564" s="22"/>
      <c r="C1564" s="101"/>
      <c r="D1564" s="25"/>
      <c r="G1564" s="228">
        <v>38.11</v>
      </c>
      <c r="H1564" s="161">
        <v>2</v>
      </c>
      <c r="I1564" s="159"/>
      <c r="J1564" s="163"/>
      <c r="K1564" s="163"/>
      <c r="M1564" s="228">
        <v>40.31</v>
      </c>
      <c r="N1564" s="161">
        <v>40</v>
      </c>
      <c r="O1564" s="159"/>
      <c r="P1564" s="163"/>
      <c r="Q1564" s="163"/>
      <c r="S1564" s="115"/>
      <c r="T1564" s="116"/>
    </row>
    <row r="1565" spans="1:20" ht="21">
      <c r="A1565" s="25"/>
      <c r="B1565" s="22"/>
      <c r="C1565" s="101"/>
      <c r="D1565" s="25"/>
      <c r="G1565" s="228">
        <v>38.119999999999997</v>
      </c>
      <c r="H1565" s="161">
        <v>2</v>
      </c>
      <c r="I1565" s="159"/>
      <c r="J1565" s="163"/>
      <c r="K1565" s="163"/>
      <c r="M1565" s="228">
        <v>40.32</v>
      </c>
      <c r="N1565" s="161">
        <v>40</v>
      </c>
      <c r="O1565" s="159"/>
      <c r="P1565" s="163"/>
      <c r="Q1565" s="163"/>
      <c r="S1565" s="115"/>
      <c r="T1565" s="116"/>
    </row>
    <row r="1566" spans="1:20" ht="21">
      <c r="A1566" s="25"/>
      <c r="B1566" s="22"/>
      <c r="C1566" s="101"/>
      <c r="D1566" s="25"/>
      <c r="G1566" s="228">
        <v>38.130000000000003</v>
      </c>
      <c r="H1566" s="161">
        <v>2</v>
      </c>
      <c r="I1566" s="159"/>
      <c r="J1566" s="163"/>
      <c r="K1566" s="163"/>
      <c r="M1566" s="228">
        <v>40.33</v>
      </c>
      <c r="N1566" s="161">
        <v>40</v>
      </c>
      <c r="O1566" s="159"/>
      <c r="P1566" s="163"/>
      <c r="Q1566" s="163"/>
      <c r="S1566" s="115"/>
      <c r="T1566" s="116"/>
    </row>
    <row r="1567" spans="1:20" ht="21">
      <c r="A1567" s="25"/>
      <c r="B1567" s="22"/>
      <c r="C1567" s="101"/>
      <c r="D1567" s="25"/>
      <c r="G1567" s="228">
        <v>38.14</v>
      </c>
      <c r="H1567" s="161">
        <v>2</v>
      </c>
      <c r="I1567" s="159"/>
      <c r="J1567" s="163"/>
      <c r="K1567" s="163"/>
      <c r="M1567" s="228">
        <v>40.340000000000003</v>
      </c>
      <c r="N1567" s="161">
        <v>40</v>
      </c>
      <c r="O1567" s="159"/>
      <c r="P1567" s="163"/>
      <c r="Q1567" s="163"/>
      <c r="S1567" s="115"/>
      <c r="T1567" s="116"/>
    </row>
    <row r="1568" spans="1:20" ht="21">
      <c r="A1568" s="25"/>
      <c r="B1568" s="22"/>
      <c r="C1568" s="101"/>
      <c r="D1568" s="25"/>
      <c r="G1568" s="228">
        <v>38.15</v>
      </c>
      <c r="H1568" s="161">
        <v>2</v>
      </c>
      <c r="I1568" s="159"/>
      <c r="J1568" s="163"/>
      <c r="K1568" s="163"/>
      <c r="M1568" s="228">
        <v>40.35</v>
      </c>
      <c r="N1568" s="161">
        <v>40</v>
      </c>
      <c r="O1568" s="159"/>
      <c r="P1568" s="163"/>
      <c r="Q1568" s="163"/>
      <c r="S1568" s="115"/>
      <c r="T1568" s="116"/>
    </row>
    <row r="1569" spans="1:20" ht="21">
      <c r="A1569" s="25"/>
      <c r="B1569" s="22"/>
      <c r="C1569" s="101"/>
      <c r="D1569" s="25"/>
      <c r="G1569" s="228">
        <v>38.159999999999997</v>
      </c>
      <c r="H1569" s="161">
        <v>1</v>
      </c>
      <c r="I1569" s="159"/>
      <c r="J1569" s="163"/>
      <c r="K1569" s="163"/>
      <c r="M1569" s="228">
        <v>40.36</v>
      </c>
      <c r="N1569" s="161">
        <v>40</v>
      </c>
      <c r="O1569" s="159"/>
      <c r="P1569" s="163"/>
      <c r="Q1569" s="163"/>
      <c r="S1569" s="115"/>
      <c r="T1569" s="116"/>
    </row>
    <row r="1570" spans="1:20" ht="21">
      <c r="A1570" s="25"/>
      <c r="B1570" s="22"/>
      <c r="C1570" s="101"/>
      <c r="D1570" s="25"/>
      <c r="G1570" s="228">
        <v>38.17</v>
      </c>
      <c r="H1570" s="161">
        <v>1</v>
      </c>
      <c r="I1570" s="159"/>
      <c r="J1570" s="163"/>
      <c r="K1570" s="163"/>
      <c r="M1570" s="228">
        <v>40.369999999999997</v>
      </c>
      <c r="N1570" s="161">
        <v>40</v>
      </c>
      <c r="O1570" s="159"/>
      <c r="P1570" s="163"/>
      <c r="Q1570" s="163"/>
      <c r="S1570" s="115"/>
      <c r="T1570" s="116"/>
    </row>
    <row r="1571" spans="1:20" ht="21">
      <c r="A1571" s="25"/>
      <c r="B1571" s="22"/>
      <c r="C1571" s="101"/>
      <c r="D1571" s="25"/>
      <c r="G1571" s="228">
        <v>38.18</v>
      </c>
      <c r="H1571" s="161">
        <v>1</v>
      </c>
      <c r="I1571" s="159"/>
      <c r="J1571" s="163"/>
      <c r="K1571" s="163"/>
      <c r="M1571" s="228">
        <v>40.380000000000003</v>
      </c>
      <c r="N1571" s="161">
        <v>40</v>
      </c>
      <c r="O1571" s="159"/>
      <c r="P1571" s="163"/>
      <c r="Q1571" s="163"/>
      <c r="S1571" s="115"/>
      <c r="T1571" s="116"/>
    </row>
    <row r="1572" spans="1:20" ht="21">
      <c r="A1572" s="25"/>
      <c r="B1572" s="22"/>
      <c r="C1572" s="101"/>
      <c r="D1572" s="25"/>
      <c r="G1572" s="249">
        <v>38.19</v>
      </c>
      <c r="H1572" s="161">
        <v>1</v>
      </c>
      <c r="I1572" s="159"/>
      <c r="J1572" s="163"/>
      <c r="K1572" s="163"/>
      <c r="M1572" s="228">
        <v>40.39</v>
      </c>
      <c r="N1572" s="161">
        <v>40</v>
      </c>
      <c r="O1572" s="159"/>
      <c r="P1572" s="163"/>
      <c r="Q1572" s="163"/>
      <c r="S1572" s="115"/>
      <c r="T1572" s="116"/>
    </row>
    <row r="1573" spans="1:20" ht="21">
      <c r="A1573" s="25"/>
      <c r="B1573" s="22"/>
      <c r="C1573" s="101"/>
      <c r="D1573" s="25"/>
      <c r="G1573" s="233">
        <v>38.200000000000003</v>
      </c>
      <c r="H1573" s="220">
        <v>1</v>
      </c>
      <c r="I1573" s="159"/>
      <c r="J1573" s="163"/>
      <c r="K1573" s="163"/>
      <c r="M1573" s="228">
        <v>40.4</v>
      </c>
      <c r="N1573" s="161">
        <v>40</v>
      </c>
      <c r="O1573" s="159"/>
      <c r="P1573" s="163"/>
      <c r="Q1573" s="163"/>
      <c r="S1573" s="115"/>
      <c r="T1573" s="116"/>
    </row>
    <row r="1574" spans="1:20" ht="21">
      <c r="A1574" s="25"/>
      <c r="B1574" s="22"/>
      <c r="C1574" s="101"/>
      <c r="D1574" s="25"/>
      <c r="G1574" s="250">
        <v>38.21</v>
      </c>
      <c r="H1574" s="161">
        <v>1</v>
      </c>
      <c r="I1574" s="159"/>
      <c r="J1574" s="163"/>
      <c r="K1574" s="163"/>
      <c r="M1574" s="228">
        <v>40.409999999999997</v>
      </c>
      <c r="N1574" s="161">
        <v>39</v>
      </c>
      <c r="O1574" s="159"/>
      <c r="P1574" s="163"/>
      <c r="Q1574" s="163"/>
      <c r="S1574" s="115"/>
      <c r="T1574" s="116"/>
    </row>
    <row r="1575" spans="1:20" ht="21">
      <c r="A1575" s="25"/>
      <c r="B1575" s="22"/>
      <c r="C1575" s="101"/>
      <c r="D1575" s="25"/>
      <c r="G1575" s="228">
        <v>38.22</v>
      </c>
      <c r="H1575" s="161">
        <v>1</v>
      </c>
      <c r="I1575" s="159"/>
      <c r="J1575" s="163"/>
      <c r="K1575" s="163"/>
      <c r="M1575" s="228">
        <v>40.42</v>
      </c>
      <c r="N1575" s="161">
        <v>39</v>
      </c>
      <c r="O1575" s="159"/>
      <c r="P1575" s="163"/>
      <c r="Q1575" s="163"/>
      <c r="S1575" s="115"/>
      <c r="T1575" s="116"/>
    </row>
    <row r="1576" spans="1:20" ht="21">
      <c r="A1576" s="25"/>
      <c r="B1576" s="22"/>
      <c r="C1576" s="101"/>
      <c r="D1576" s="25"/>
      <c r="G1576" s="228">
        <v>38.229999999999997</v>
      </c>
      <c r="H1576" s="161">
        <v>1</v>
      </c>
      <c r="I1576" s="159"/>
      <c r="J1576" s="163"/>
      <c r="K1576" s="163"/>
      <c r="M1576" s="228">
        <v>40.43</v>
      </c>
      <c r="N1576" s="161">
        <v>39</v>
      </c>
      <c r="O1576" s="159"/>
      <c r="P1576" s="163"/>
      <c r="Q1576" s="163"/>
      <c r="S1576" s="115"/>
      <c r="T1576" s="116"/>
    </row>
    <row r="1577" spans="1:20" ht="21">
      <c r="A1577" s="25"/>
      <c r="B1577" s="22"/>
      <c r="C1577" s="101"/>
      <c r="D1577" s="25"/>
      <c r="G1577" s="250">
        <v>38.24</v>
      </c>
      <c r="H1577" s="161">
        <v>1</v>
      </c>
      <c r="I1577" s="159"/>
      <c r="J1577" s="163"/>
      <c r="K1577" s="163"/>
      <c r="M1577" s="228">
        <v>40.44</v>
      </c>
      <c r="N1577" s="161">
        <v>39</v>
      </c>
      <c r="O1577" s="159"/>
      <c r="P1577" s="163"/>
      <c r="Q1577" s="163"/>
      <c r="S1577" s="115"/>
      <c r="T1577" s="116"/>
    </row>
    <row r="1578" spans="1:20" ht="21">
      <c r="A1578" s="25"/>
      <c r="B1578" s="22"/>
      <c r="C1578" s="101"/>
      <c r="D1578" s="25"/>
      <c r="G1578" s="228">
        <v>38.25</v>
      </c>
      <c r="H1578" s="161">
        <v>1</v>
      </c>
      <c r="I1578" s="159"/>
      <c r="J1578" s="163"/>
      <c r="K1578" s="163"/>
      <c r="M1578" s="228">
        <v>40.450000000000003</v>
      </c>
      <c r="N1578" s="161">
        <v>39</v>
      </c>
      <c r="O1578" s="159"/>
      <c r="P1578" s="163"/>
      <c r="Q1578" s="163"/>
      <c r="S1578" s="115"/>
      <c r="T1578" s="116"/>
    </row>
    <row r="1579" spans="1:20" ht="21">
      <c r="A1579" s="25"/>
      <c r="B1579" s="22"/>
      <c r="C1579" s="101"/>
      <c r="D1579" s="25"/>
      <c r="G1579" s="228">
        <v>38.26</v>
      </c>
      <c r="H1579" s="161">
        <v>1</v>
      </c>
      <c r="I1579" s="159"/>
      <c r="J1579" s="163"/>
      <c r="K1579" s="163"/>
      <c r="M1579" s="228">
        <v>40.46</v>
      </c>
      <c r="N1579" s="161">
        <v>39</v>
      </c>
      <c r="O1579" s="159"/>
      <c r="P1579" s="163"/>
      <c r="Q1579" s="163"/>
      <c r="S1579" s="115"/>
      <c r="T1579" s="116"/>
    </row>
    <row r="1580" spans="1:20" ht="21">
      <c r="A1580" s="25"/>
      <c r="B1580" s="22"/>
      <c r="C1580" s="101"/>
      <c r="D1580" s="25"/>
      <c r="G1580" s="250">
        <v>38.270000000000003</v>
      </c>
      <c r="H1580" s="161">
        <v>1</v>
      </c>
      <c r="I1580" s="159"/>
      <c r="J1580" s="163"/>
      <c r="K1580" s="163"/>
      <c r="M1580" s="228">
        <v>40.47</v>
      </c>
      <c r="N1580" s="161">
        <v>39</v>
      </c>
      <c r="O1580" s="159"/>
      <c r="P1580" s="163"/>
      <c r="Q1580" s="163"/>
      <c r="S1580" s="115"/>
      <c r="T1580" s="116"/>
    </row>
    <row r="1581" spans="1:20" ht="21">
      <c r="A1581" s="25"/>
      <c r="B1581" s="22"/>
      <c r="C1581" s="101"/>
      <c r="D1581" s="25"/>
      <c r="G1581" s="228">
        <v>38.28</v>
      </c>
      <c r="H1581" s="161">
        <v>1</v>
      </c>
      <c r="I1581" s="159"/>
      <c r="J1581" s="163"/>
      <c r="K1581" s="163"/>
      <c r="M1581" s="228">
        <v>40.479999999999997</v>
      </c>
      <c r="N1581" s="161">
        <v>39</v>
      </c>
      <c r="O1581" s="159"/>
      <c r="P1581" s="163"/>
      <c r="Q1581" s="163"/>
      <c r="S1581" s="115"/>
      <c r="T1581" s="116"/>
    </row>
    <row r="1582" spans="1:20" ht="21">
      <c r="A1582" s="25"/>
      <c r="B1582" s="22"/>
      <c r="C1582" s="101"/>
      <c r="D1582" s="25"/>
      <c r="G1582" s="228">
        <v>38.29</v>
      </c>
      <c r="H1582" s="161">
        <v>1</v>
      </c>
      <c r="I1582" s="159"/>
      <c r="J1582" s="163"/>
      <c r="K1582" s="163"/>
      <c r="M1582" s="228">
        <v>40.49</v>
      </c>
      <c r="N1582" s="161">
        <v>39</v>
      </c>
      <c r="O1582" s="159"/>
      <c r="P1582" s="163"/>
      <c r="Q1582" s="163"/>
      <c r="S1582" s="115"/>
      <c r="T1582" s="116"/>
    </row>
    <row r="1583" spans="1:20" ht="21">
      <c r="A1583" s="25"/>
      <c r="B1583" s="22"/>
      <c r="C1583" s="101"/>
      <c r="D1583" s="25"/>
      <c r="G1583" s="250">
        <v>38.299999999999997</v>
      </c>
      <c r="H1583" s="161">
        <v>1</v>
      </c>
      <c r="I1583" s="159"/>
      <c r="J1583" s="163"/>
      <c r="K1583" s="163"/>
      <c r="M1583" s="228">
        <v>40.5</v>
      </c>
      <c r="N1583" s="161">
        <v>39</v>
      </c>
      <c r="O1583" s="159"/>
      <c r="P1583" s="163"/>
      <c r="Q1583" s="163"/>
      <c r="S1583" s="115"/>
      <c r="T1583" s="116"/>
    </row>
    <row r="1584" spans="1:20" ht="21">
      <c r="A1584" s="25"/>
      <c r="B1584" s="22"/>
      <c r="C1584" s="101"/>
      <c r="D1584" s="25"/>
      <c r="G1584" s="162">
        <v>0</v>
      </c>
      <c r="H1584" s="162">
        <v>0</v>
      </c>
      <c r="I1584" s="159"/>
      <c r="J1584" s="163"/>
      <c r="K1584" s="163"/>
      <c r="M1584" s="228">
        <v>40.51</v>
      </c>
      <c r="N1584" s="161">
        <v>39</v>
      </c>
      <c r="O1584" s="159"/>
      <c r="P1584" s="163"/>
      <c r="Q1584" s="163"/>
      <c r="S1584" s="115"/>
      <c r="T1584" s="116"/>
    </row>
    <row r="1585" spans="1:20" ht="21">
      <c r="A1585" s="25"/>
      <c r="B1585" s="22"/>
      <c r="C1585" s="101"/>
      <c r="D1585" s="25"/>
      <c r="G1585" s="162"/>
      <c r="H1585" s="162"/>
      <c r="I1585" s="159"/>
      <c r="J1585" s="163"/>
      <c r="K1585" s="163"/>
      <c r="M1585" s="228">
        <v>40.520000000000003</v>
      </c>
      <c r="N1585" s="161">
        <v>38</v>
      </c>
      <c r="O1585" s="159"/>
      <c r="P1585" s="163"/>
      <c r="Q1585" s="163"/>
      <c r="S1585" s="115"/>
      <c r="T1585" s="116"/>
    </row>
    <row r="1586" spans="1:20" ht="21">
      <c r="A1586" s="25"/>
      <c r="B1586" s="22"/>
      <c r="C1586" s="101"/>
      <c r="D1586" s="25"/>
      <c r="G1586" s="162"/>
      <c r="H1586" s="162"/>
      <c r="I1586" s="159"/>
      <c r="J1586" s="163"/>
      <c r="K1586" s="163"/>
      <c r="M1586" s="228">
        <v>40.53</v>
      </c>
      <c r="N1586" s="161">
        <v>38</v>
      </c>
      <c r="O1586" s="159"/>
      <c r="P1586" s="163"/>
      <c r="Q1586" s="163"/>
      <c r="S1586" s="115"/>
      <c r="T1586" s="116"/>
    </row>
    <row r="1587" spans="1:20" ht="21">
      <c r="A1587" s="25"/>
      <c r="B1587" s="22"/>
      <c r="C1587" s="101"/>
      <c r="D1587" s="25"/>
      <c r="G1587" s="162"/>
      <c r="H1587" s="162"/>
      <c r="I1587" s="159"/>
      <c r="J1587" s="163"/>
      <c r="K1587" s="163"/>
      <c r="M1587" s="228">
        <v>40.54</v>
      </c>
      <c r="N1587" s="161">
        <v>38</v>
      </c>
      <c r="O1587" s="159"/>
      <c r="P1587" s="163"/>
      <c r="Q1587" s="163"/>
      <c r="S1587" s="115"/>
      <c r="T1587" s="116"/>
    </row>
    <row r="1588" spans="1:20" ht="21">
      <c r="A1588" s="25"/>
      <c r="B1588" s="22"/>
      <c r="C1588" s="101"/>
      <c r="D1588" s="25"/>
      <c r="G1588" s="162"/>
      <c r="H1588" s="162"/>
      <c r="I1588" s="159"/>
      <c r="J1588" s="163"/>
      <c r="K1588" s="163"/>
      <c r="M1588" s="228">
        <v>40.549999999999997</v>
      </c>
      <c r="N1588" s="161">
        <v>38</v>
      </c>
      <c r="O1588" s="159"/>
      <c r="P1588" s="163"/>
      <c r="Q1588" s="163"/>
      <c r="S1588" s="115"/>
      <c r="T1588" s="116"/>
    </row>
    <row r="1589" spans="1:20" ht="21">
      <c r="A1589" s="25"/>
      <c r="B1589" s="22"/>
      <c r="C1589" s="101"/>
      <c r="D1589" s="25"/>
      <c r="G1589" s="162"/>
      <c r="H1589" s="162"/>
      <c r="I1589" s="159"/>
      <c r="J1589" s="163"/>
      <c r="K1589" s="163"/>
      <c r="M1589" s="228">
        <v>40.56</v>
      </c>
      <c r="N1589" s="161">
        <v>38</v>
      </c>
      <c r="O1589" s="159"/>
      <c r="P1589" s="163"/>
      <c r="Q1589" s="163"/>
      <c r="S1589" s="115"/>
      <c r="T1589" s="116"/>
    </row>
    <row r="1590" spans="1:20" ht="21">
      <c r="A1590" s="25"/>
      <c r="B1590" s="22"/>
      <c r="C1590" s="101"/>
      <c r="D1590" s="25"/>
      <c r="G1590" s="162"/>
      <c r="H1590" s="162"/>
      <c r="I1590" s="159"/>
      <c r="J1590" s="163"/>
      <c r="K1590" s="163"/>
      <c r="M1590" s="228">
        <v>40.57</v>
      </c>
      <c r="N1590" s="161">
        <v>38</v>
      </c>
      <c r="O1590" s="159"/>
      <c r="P1590" s="163"/>
      <c r="Q1590" s="163"/>
      <c r="S1590" s="115"/>
      <c r="T1590" s="116"/>
    </row>
    <row r="1591" spans="1:20" ht="21">
      <c r="A1591" s="25"/>
      <c r="B1591" s="22"/>
      <c r="C1591" s="101"/>
      <c r="D1591" s="25"/>
      <c r="G1591" s="162"/>
      <c r="H1591" s="162"/>
      <c r="I1591" s="159"/>
      <c r="J1591" s="163"/>
      <c r="K1591" s="163"/>
      <c r="M1591" s="228">
        <v>40.58</v>
      </c>
      <c r="N1591" s="161">
        <v>38</v>
      </c>
      <c r="O1591" s="159"/>
      <c r="P1591" s="163"/>
      <c r="Q1591" s="163"/>
      <c r="S1591" s="115"/>
      <c r="T1591" s="116"/>
    </row>
    <row r="1592" spans="1:20" ht="21">
      <c r="A1592" s="25"/>
      <c r="B1592" s="22"/>
      <c r="C1592" s="101"/>
      <c r="D1592" s="25"/>
      <c r="G1592" s="162"/>
      <c r="H1592" s="162"/>
      <c r="I1592" s="159"/>
      <c r="J1592" s="163"/>
      <c r="K1592" s="163"/>
      <c r="M1592" s="228">
        <v>40.590000000000003</v>
      </c>
      <c r="N1592" s="161">
        <v>38</v>
      </c>
      <c r="O1592" s="159"/>
      <c r="P1592" s="163"/>
      <c r="Q1592" s="163"/>
      <c r="S1592" s="115"/>
      <c r="T1592" s="116"/>
    </row>
    <row r="1593" spans="1:20" ht="21">
      <c r="A1593" s="25"/>
      <c r="B1593" s="22"/>
      <c r="C1593" s="101"/>
      <c r="D1593" s="25"/>
      <c r="G1593" s="162"/>
      <c r="H1593" s="162"/>
      <c r="I1593" s="159"/>
      <c r="J1593" s="163"/>
      <c r="K1593" s="163"/>
      <c r="M1593" s="228">
        <v>41</v>
      </c>
      <c r="N1593" s="161">
        <v>38</v>
      </c>
      <c r="O1593" s="159"/>
      <c r="P1593" s="163"/>
      <c r="Q1593" s="163"/>
      <c r="S1593" s="115"/>
      <c r="T1593" s="116"/>
    </row>
    <row r="1594" spans="1:20" ht="21">
      <c r="A1594" s="25"/>
      <c r="B1594" s="22"/>
      <c r="C1594" s="101"/>
      <c r="D1594" s="25"/>
      <c r="G1594" s="162"/>
      <c r="H1594" s="162"/>
      <c r="I1594" s="159"/>
      <c r="J1594" s="163"/>
      <c r="K1594" s="163"/>
      <c r="M1594" s="228">
        <v>41.01</v>
      </c>
      <c r="N1594" s="161">
        <v>38</v>
      </c>
      <c r="O1594" s="159"/>
      <c r="P1594" s="163"/>
      <c r="Q1594" s="163"/>
      <c r="S1594" s="115"/>
      <c r="T1594" s="116"/>
    </row>
    <row r="1595" spans="1:20" ht="21">
      <c r="A1595" s="25"/>
      <c r="B1595" s="22"/>
      <c r="C1595" s="101"/>
      <c r="D1595" s="25"/>
      <c r="G1595" s="162"/>
      <c r="H1595" s="162"/>
      <c r="I1595" s="159"/>
      <c r="J1595" s="163"/>
      <c r="K1595" s="163"/>
      <c r="M1595" s="228">
        <v>41.02</v>
      </c>
      <c r="N1595" s="161">
        <v>38</v>
      </c>
      <c r="O1595" s="159"/>
      <c r="P1595" s="163"/>
      <c r="Q1595" s="163"/>
      <c r="S1595" s="115"/>
      <c r="T1595" s="116"/>
    </row>
    <row r="1596" spans="1:20" ht="21">
      <c r="A1596" s="25"/>
      <c r="B1596" s="22"/>
      <c r="C1596" s="101"/>
      <c r="D1596" s="25"/>
      <c r="G1596" s="162"/>
      <c r="H1596" s="162"/>
      <c r="I1596" s="159"/>
      <c r="J1596" s="163"/>
      <c r="K1596" s="163"/>
      <c r="M1596" s="228">
        <v>41.03</v>
      </c>
      <c r="N1596" s="161">
        <v>37</v>
      </c>
      <c r="O1596" s="159"/>
      <c r="P1596" s="163"/>
      <c r="Q1596" s="163"/>
      <c r="S1596" s="115"/>
      <c r="T1596" s="116"/>
    </row>
    <row r="1597" spans="1:20" ht="21">
      <c r="A1597" s="25"/>
      <c r="B1597" s="22"/>
      <c r="C1597" s="101"/>
      <c r="D1597" s="25"/>
      <c r="G1597" s="111"/>
      <c r="H1597" s="110"/>
      <c r="J1597" s="25"/>
      <c r="M1597" s="228">
        <v>41.04</v>
      </c>
      <c r="N1597" s="161">
        <v>37</v>
      </c>
      <c r="O1597" s="159"/>
      <c r="P1597" s="163"/>
      <c r="Q1597" s="163"/>
      <c r="S1597" s="115"/>
      <c r="T1597" s="116"/>
    </row>
    <row r="1598" spans="1:20" ht="21">
      <c r="A1598" s="25"/>
      <c r="B1598" s="22"/>
      <c r="C1598" s="101"/>
      <c r="D1598" s="25"/>
      <c r="G1598" s="111"/>
      <c r="H1598" s="110"/>
      <c r="J1598" s="25"/>
      <c r="M1598" s="228">
        <v>41.05</v>
      </c>
      <c r="N1598" s="161">
        <v>37</v>
      </c>
      <c r="O1598" s="159"/>
      <c r="P1598" s="163"/>
      <c r="Q1598" s="163"/>
      <c r="S1598" s="115"/>
      <c r="T1598" s="116"/>
    </row>
    <row r="1599" spans="1:20" ht="21">
      <c r="A1599" s="25"/>
      <c r="B1599" s="22"/>
      <c r="C1599" s="101"/>
      <c r="D1599" s="25"/>
      <c r="G1599" s="111"/>
      <c r="H1599" s="110"/>
      <c r="J1599" s="25"/>
      <c r="M1599" s="228">
        <v>41.06</v>
      </c>
      <c r="N1599" s="161">
        <v>37</v>
      </c>
      <c r="O1599" s="159"/>
      <c r="P1599" s="163"/>
      <c r="Q1599" s="163"/>
      <c r="S1599" s="115"/>
      <c r="T1599" s="116"/>
    </row>
    <row r="1600" spans="1:20" ht="21">
      <c r="A1600" s="25"/>
      <c r="B1600" s="22"/>
      <c r="C1600" s="101"/>
      <c r="D1600" s="25"/>
      <c r="G1600" s="111"/>
      <c r="H1600" s="110"/>
      <c r="J1600" s="25"/>
      <c r="M1600" s="228">
        <v>41.07</v>
      </c>
      <c r="N1600" s="161">
        <v>37</v>
      </c>
      <c r="O1600" s="159"/>
      <c r="P1600" s="163"/>
      <c r="Q1600" s="163"/>
      <c r="S1600" s="115"/>
      <c r="T1600" s="116"/>
    </row>
    <row r="1601" spans="1:20" ht="21">
      <c r="A1601" s="25"/>
      <c r="B1601" s="22"/>
      <c r="C1601" s="101"/>
      <c r="D1601" s="25"/>
      <c r="G1601" s="111"/>
      <c r="H1601" s="110"/>
      <c r="J1601" s="25"/>
      <c r="M1601" s="228">
        <v>41.08</v>
      </c>
      <c r="N1601" s="161">
        <v>37</v>
      </c>
      <c r="O1601" s="159"/>
      <c r="P1601" s="163"/>
      <c r="Q1601" s="163"/>
      <c r="S1601" s="115"/>
      <c r="T1601" s="116"/>
    </row>
    <row r="1602" spans="1:20" ht="21">
      <c r="A1602" s="25"/>
      <c r="B1602" s="22"/>
      <c r="C1602" s="101"/>
      <c r="D1602" s="25"/>
      <c r="G1602" s="111"/>
      <c r="H1602" s="110"/>
      <c r="J1602" s="25"/>
      <c r="M1602" s="228">
        <v>41.09</v>
      </c>
      <c r="N1602" s="161">
        <v>37</v>
      </c>
      <c r="O1602" s="159"/>
      <c r="P1602" s="163"/>
      <c r="Q1602" s="163"/>
      <c r="S1602" s="115"/>
      <c r="T1602" s="116"/>
    </row>
    <row r="1603" spans="1:20" ht="21">
      <c r="A1603" s="25"/>
      <c r="B1603" s="22"/>
      <c r="C1603" s="101"/>
      <c r="D1603" s="25"/>
      <c r="G1603" s="111"/>
      <c r="H1603" s="110"/>
      <c r="J1603" s="25"/>
      <c r="M1603" s="228">
        <v>41.1</v>
      </c>
      <c r="N1603" s="161">
        <v>37</v>
      </c>
      <c r="O1603" s="159"/>
      <c r="P1603" s="163"/>
      <c r="Q1603" s="163"/>
      <c r="S1603" s="115"/>
      <c r="T1603" s="116"/>
    </row>
    <row r="1604" spans="1:20" ht="21">
      <c r="A1604" s="25"/>
      <c r="B1604" s="22"/>
      <c r="C1604" s="101"/>
      <c r="D1604" s="25"/>
      <c r="G1604" s="111"/>
      <c r="H1604" s="110"/>
      <c r="J1604" s="25"/>
      <c r="M1604" s="228">
        <v>41.11</v>
      </c>
      <c r="N1604" s="161">
        <v>37</v>
      </c>
      <c r="O1604" s="159"/>
      <c r="P1604" s="163"/>
      <c r="Q1604" s="163"/>
      <c r="S1604" s="115"/>
      <c r="T1604" s="116"/>
    </row>
    <row r="1605" spans="1:20" ht="21">
      <c r="A1605" s="25"/>
      <c r="B1605" s="22"/>
      <c r="C1605" s="101"/>
      <c r="D1605" s="25"/>
      <c r="G1605" s="111"/>
      <c r="H1605" s="110"/>
      <c r="J1605" s="25"/>
      <c r="M1605" s="228">
        <v>41.12</v>
      </c>
      <c r="N1605" s="161">
        <v>37</v>
      </c>
      <c r="O1605" s="159"/>
      <c r="P1605" s="163"/>
      <c r="Q1605" s="163"/>
      <c r="S1605" s="115"/>
      <c r="T1605" s="116"/>
    </row>
    <row r="1606" spans="1:20" ht="21">
      <c r="A1606" s="25"/>
      <c r="B1606" s="22"/>
      <c r="C1606" s="101"/>
      <c r="D1606" s="25"/>
      <c r="G1606" s="111"/>
      <c r="H1606" s="110"/>
      <c r="J1606" s="25"/>
      <c r="M1606" s="228">
        <v>41.13</v>
      </c>
      <c r="N1606" s="161">
        <v>37</v>
      </c>
      <c r="O1606" s="159"/>
      <c r="P1606" s="163"/>
      <c r="Q1606" s="163"/>
      <c r="S1606" s="115"/>
      <c r="T1606" s="116"/>
    </row>
    <row r="1607" spans="1:20" ht="21">
      <c r="A1607" s="25"/>
      <c r="B1607" s="22"/>
      <c r="C1607" s="101"/>
      <c r="D1607" s="25"/>
      <c r="G1607" s="111"/>
      <c r="H1607" s="110"/>
      <c r="J1607" s="25"/>
      <c r="M1607" s="228">
        <v>41.14</v>
      </c>
      <c r="N1607" s="161">
        <v>37</v>
      </c>
      <c r="O1607" s="159"/>
      <c r="P1607" s="163"/>
      <c r="Q1607" s="163"/>
      <c r="S1607" s="115"/>
      <c r="T1607" s="116"/>
    </row>
    <row r="1608" spans="1:20" ht="21">
      <c r="A1608" s="25"/>
      <c r="B1608" s="22"/>
      <c r="C1608" s="101"/>
      <c r="D1608" s="25"/>
      <c r="G1608" s="111"/>
      <c r="H1608" s="110"/>
      <c r="J1608" s="25"/>
      <c r="M1608" s="228">
        <v>41.15</v>
      </c>
      <c r="N1608" s="161">
        <v>36</v>
      </c>
      <c r="O1608" s="159"/>
      <c r="P1608" s="163"/>
      <c r="Q1608" s="163"/>
      <c r="S1608" s="115"/>
      <c r="T1608" s="116"/>
    </row>
    <row r="1609" spans="1:20" ht="21">
      <c r="A1609" s="25"/>
      <c r="B1609" s="22"/>
      <c r="C1609" s="101"/>
      <c r="D1609" s="25"/>
      <c r="G1609" s="111"/>
      <c r="H1609" s="110"/>
      <c r="J1609" s="25"/>
      <c r="M1609" s="228">
        <v>41.16</v>
      </c>
      <c r="N1609" s="161">
        <v>36</v>
      </c>
      <c r="O1609" s="159"/>
      <c r="P1609" s="163"/>
      <c r="Q1609" s="163"/>
      <c r="S1609" s="115"/>
      <c r="T1609" s="116"/>
    </row>
    <row r="1610" spans="1:20" ht="21">
      <c r="A1610" s="25"/>
      <c r="B1610" s="22"/>
      <c r="C1610" s="101"/>
      <c r="D1610" s="25"/>
      <c r="G1610" s="111"/>
      <c r="H1610" s="110"/>
      <c r="J1610" s="25"/>
      <c r="M1610" s="228">
        <v>41.17</v>
      </c>
      <c r="N1610" s="161">
        <v>36</v>
      </c>
      <c r="O1610" s="159"/>
      <c r="P1610" s="163"/>
      <c r="Q1610" s="163"/>
      <c r="S1610" s="115"/>
      <c r="T1610" s="116"/>
    </row>
    <row r="1611" spans="1:20" ht="21">
      <c r="A1611" s="25"/>
      <c r="B1611" s="22"/>
      <c r="C1611" s="101"/>
      <c r="D1611" s="25"/>
      <c r="G1611" s="111"/>
      <c r="H1611" s="110"/>
      <c r="J1611" s="25"/>
      <c r="M1611" s="228">
        <v>41.18</v>
      </c>
      <c r="N1611" s="161">
        <v>36</v>
      </c>
      <c r="O1611" s="159"/>
      <c r="P1611" s="163"/>
      <c r="Q1611" s="163"/>
      <c r="S1611" s="115"/>
      <c r="T1611" s="116"/>
    </row>
    <row r="1612" spans="1:20" ht="21">
      <c r="A1612" s="25"/>
      <c r="B1612" s="22"/>
      <c r="C1612" s="101"/>
      <c r="D1612" s="25"/>
      <c r="G1612" s="111"/>
      <c r="H1612" s="110"/>
      <c r="J1612" s="25"/>
      <c r="M1612" s="228">
        <v>41.19</v>
      </c>
      <c r="N1612" s="161">
        <v>36</v>
      </c>
      <c r="O1612" s="159"/>
      <c r="P1612" s="163"/>
      <c r="Q1612" s="163"/>
      <c r="S1612" s="115"/>
      <c r="T1612" s="116"/>
    </row>
    <row r="1613" spans="1:20" ht="21">
      <c r="A1613" s="25"/>
      <c r="B1613" s="22"/>
      <c r="C1613" s="101"/>
      <c r="D1613" s="25"/>
      <c r="G1613" s="111"/>
      <c r="H1613" s="110"/>
      <c r="J1613" s="25"/>
      <c r="M1613" s="228">
        <v>41.2</v>
      </c>
      <c r="N1613" s="161">
        <v>36</v>
      </c>
      <c r="O1613" s="159"/>
      <c r="P1613" s="163"/>
      <c r="Q1613" s="163"/>
      <c r="S1613" s="115"/>
      <c r="T1613" s="116"/>
    </row>
    <row r="1614" spans="1:20" ht="21">
      <c r="A1614" s="25"/>
      <c r="B1614" s="22"/>
      <c r="C1614" s="101"/>
      <c r="D1614" s="25"/>
      <c r="G1614" s="111"/>
      <c r="H1614" s="110"/>
      <c r="J1614" s="25"/>
      <c r="M1614" s="228">
        <v>41.21</v>
      </c>
      <c r="N1614" s="161">
        <v>36</v>
      </c>
      <c r="O1614" s="159"/>
      <c r="P1614" s="163"/>
      <c r="Q1614" s="163"/>
      <c r="S1614" s="115"/>
      <c r="T1614" s="116"/>
    </row>
    <row r="1615" spans="1:20" ht="21">
      <c r="A1615" s="25"/>
      <c r="B1615" s="22"/>
      <c r="C1615" s="101"/>
      <c r="D1615" s="25"/>
      <c r="G1615" s="111"/>
      <c r="H1615" s="110"/>
      <c r="J1615" s="25"/>
      <c r="M1615" s="228">
        <v>41.22</v>
      </c>
      <c r="N1615" s="161">
        <v>36</v>
      </c>
      <c r="O1615" s="159"/>
      <c r="P1615" s="163"/>
      <c r="Q1615" s="163"/>
      <c r="S1615" s="115"/>
      <c r="T1615" s="116"/>
    </row>
    <row r="1616" spans="1:20" ht="21">
      <c r="A1616" s="25"/>
      <c r="B1616" s="22"/>
      <c r="C1616" s="101"/>
      <c r="D1616" s="25"/>
      <c r="G1616" s="109"/>
      <c r="H1616" s="112"/>
      <c r="J1616" s="25"/>
      <c r="M1616" s="228">
        <v>41.23</v>
      </c>
      <c r="N1616" s="161">
        <v>36</v>
      </c>
      <c r="O1616" s="159"/>
      <c r="P1616" s="163"/>
      <c r="Q1616" s="163"/>
      <c r="S1616" s="115"/>
      <c r="T1616" s="116"/>
    </row>
    <row r="1617" spans="1:20" ht="21">
      <c r="A1617" s="25"/>
      <c r="B1617" s="22"/>
      <c r="C1617" s="101"/>
      <c r="D1617" s="25"/>
      <c r="G1617" s="109"/>
      <c r="H1617" s="112"/>
      <c r="J1617" s="25"/>
      <c r="M1617" s="228">
        <v>41.24</v>
      </c>
      <c r="N1617" s="161">
        <v>36</v>
      </c>
      <c r="O1617" s="159"/>
      <c r="P1617" s="163"/>
      <c r="Q1617" s="163"/>
      <c r="S1617" s="115"/>
      <c r="T1617" s="116"/>
    </row>
    <row r="1618" spans="1:20" ht="21">
      <c r="A1618" s="25"/>
      <c r="B1618" s="22"/>
      <c r="C1618" s="101"/>
      <c r="D1618" s="25"/>
      <c r="G1618" s="109"/>
      <c r="H1618" s="112"/>
      <c r="J1618" s="25"/>
      <c r="M1618" s="228">
        <v>41.25</v>
      </c>
      <c r="N1618" s="161">
        <v>36</v>
      </c>
      <c r="O1618" s="159"/>
      <c r="P1618" s="163"/>
      <c r="Q1618" s="163"/>
      <c r="S1618" s="115"/>
      <c r="T1618" s="116"/>
    </row>
    <row r="1619" spans="1:20" ht="21">
      <c r="A1619" s="25"/>
      <c r="B1619" s="22"/>
      <c r="C1619" s="101"/>
      <c r="D1619" s="25"/>
      <c r="G1619" s="109"/>
      <c r="H1619" s="112"/>
      <c r="J1619" s="25"/>
      <c r="M1619" s="228">
        <v>41.26</v>
      </c>
      <c r="N1619" s="161">
        <v>36</v>
      </c>
      <c r="O1619" s="159"/>
      <c r="P1619" s="163"/>
      <c r="Q1619" s="163"/>
      <c r="S1619" s="115"/>
      <c r="T1619" s="116"/>
    </row>
    <row r="1620" spans="1:20" ht="21">
      <c r="A1620" s="25"/>
      <c r="B1620" s="22"/>
      <c r="C1620" s="101"/>
      <c r="D1620" s="25"/>
      <c r="G1620" s="109"/>
      <c r="H1620" s="112"/>
      <c r="J1620" s="25"/>
      <c r="M1620" s="228">
        <v>41.27</v>
      </c>
      <c r="N1620" s="161">
        <v>35</v>
      </c>
      <c r="O1620" s="159"/>
      <c r="P1620" s="163"/>
      <c r="Q1620" s="163"/>
      <c r="S1620" s="115"/>
      <c r="T1620" s="116"/>
    </row>
    <row r="1621" spans="1:20" ht="21">
      <c r="A1621" s="25"/>
      <c r="B1621" s="22"/>
      <c r="C1621" s="101"/>
      <c r="D1621" s="25"/>
      <c r="G1621" s="109"/>
      <c r="H1621" s="112"/>
      <c r="J1621" s="25"/>
      <c r="M1621" s="228">
        <v>41.28</v>
      </c>
      <c r="N1621" s="161">
        <v>35</v>
      </c>
      <c r="O1621" s="159"/>
      <c r="P1621" s="163"/>
      <c r="Q1621" s="163"/>
      <c r="S1621" s="115"/>
      <c r="T1621" s="116"/>
    </row>
    <row r="1622" spans="1:20" ht="21">
      <c r="A1622" s="25"/>
      <c r="B1622" s="22"/>
      <c r="C1622" s="101"/>
      <c r="D1622" s="25"/>
      <c r="G1622" s="109"/>
      <c r="H1622" s="112"/>
      <c r="J1622" s="25"/>
      <c r="M1622" s="228">
        <v>41.29</v>
      </c>
      <c r="N1622" s="161">
        <v>35</v>
      </c>
      <c r="O1622" s="159"/>
      <c r="P1622" s="163"/>
      <c r="Q1622" s="163"/>
      <c r="S1622" s="115"/>
      <c r="T1622" s="116"/>
    </row>
    <row r="1623" spans="1:20" ht="21">
      <c r="A1623" s="25"/>
      <c r="B1623" s="22"/>
      <c r="C1623" s="101"/>
      <c r="D1623" s="25"/>
      <c r="G1623" s="109"/>
      <c r="H1623" s="112"/>
      <c r="J1623" s="25"/>
      <c r="M1623" s="228">
        <v>41.3</v>
      </c>
      <c r="N1623" s="161">
        <v>35</v>
      </c>
      <c r="O1623" s="159"/>
      <c r="P1623" s="163"/>
      <c r="Q1623" s="163"/>
      <c r="S1623" s="115"/>
      <c r="T1623" s="116"/>
    </row>
    <row r="1624" spans="1:20" ht="21">
      <c r="A1624" s="25"/>
      <c r="B1624" s="22"/>
      <c r="C1624" s="101"/>
      <c r="D1624" s="25"/>
      <c r="G1624" s="109"/>
      <c r="H1624" s="112"/>
      <c r="J1624" s="25"/>
      <c r="M1624" s="228">
        <v>41.31</v>
      </c>
      <c r="N1624" s="161">
        <v>35</v>
      </c>
      <c r="O1624" s="159"/>
      <c r="P1624" s="163"/>
      <c r="Q1624" s="163"/>
      <c r="S1624" s="115"/>
      <c r="T1624" s="116"/>
    </row>
    <row r="1625" spans="1:20" ht="21">
      <c r="A1625" s="25"/>
      <c r="B1625" s="22"/>
      <c r="C1625" s="101"/>
      <c r="D1625" s="25"/>
      <c r="G1625" s="109"/>
      <c r="H1625" s="112"/>
      <c r="J1625" s="25"/>
      <c r="M1625" s="228">
        <v>41.32</v>
      </c>
      <c r="N1625" s="161">
        <v>35</v>
      </c>
      <c r="O1625" s="159"/>
      <c r="P1625" s="163"/>
      <c r="Q1625" s="163"/>
      <c r="S1625" s="115"/>
      <c r="T1625" s="116"/>
    </row>
    <row r="1626" spans="1:20" ht="21">
      <c r="A1626" s="25"/>
      <c r="B1626" s="22"/>
      <c r="C1626" s="101"/>
      <c r="D1626" s="25"/>
      <c r="G1626" s="109"/>
      <c r="H1626" s="112"/>
      <c r="J1626" s="25"/>
      <c r="M1626" s="228">
        <v>41.33</v>
      </c>
      <c r="N1626" s="161">
        <v>35</v>
      </c>
      <c r="O1626" s="159"/>
      <c r="P1626" s="163"/>
      <c r="Q1626" s="163"/>
      <c r="S1626" s="115"/>
      <c r="T1626" s="116"/>
    </row>
    <row r="1627" spans="1:20" ht="21">
      <c r="A1627" s="25"/>
      <c r="B1627" s="22"/>
      <c r="C1627" s="101"/>
      <c r="D1627" s="25"/>
      <c r="G1627" s="109"/>
      <c r="H1627" s="112"/>
      <c r="J1627" s="25"/>
      <c r="M1627" s="228">
        <v>41.34</v>
      </c>
      <c r="N1627" s="161">
        <v>35</v>
      </c>
      <c r="O1627" s="159"/>
      <c r="P1627" s="163"/>
      <c r="Q1627" s="163"/>
      <c r="S1627" s="115"/>
      <c r="T1627" s="116"/>
    </row>
    <row r="1628" spans="1:20" ht="21">
      <c r="A1628" s="25"/>
      <c r="B1628" s="22"/>
      <c r="C1628" s="101"/>
      <c r="D1628" s="25"/>
      <c r="G1628" s="109"/>
      <c r="H1628" s="112"/>
      <c r="J1628" s="25"/>
      <c r="M1628" s="228">
        <v>41.35</v>
      </c>
      <c r="N1628" s="161">
        <v>35</v>
      </c>
      <c r="O1628" s="159"/>
      <c r="P1628" s="163"/>
      <c r="Q1628" s="163"/>
      <c r="S1628" s="115"/>
      <c r="T1628" s="116"/>
    </row>
    <row r="1629" spans="1:20" ht="21">
      <c r="A1629" s="25"/>
      <c r="B1629" s="22"/>
      <c r="C1629" s="101"/>
      <c r="D1629" s="25"/>
      <c r="G1629" s="109"/>
      <c r="H1629" s="112"/>
      <c r="J1629" s="25"/>
      <c r="M1629" s="228">
        <v>41.36</v>
      </c>
      <c r="N1629" s="161">
        <v>35</v>
      </c>
      <c r="O1629" s="159"/>
      <c r="P1629" s="163"/>
      <c r="Q1629" s="163"/>
      <c r="S1629" s="115"/>
      <c r="T1629" s="116"/>
    </row>
    <row r="1630" spans="1:20" ht="21">
      <c r="A1630" s="25"/>
      <c r="B1630" s="22"/>
      <c r="C1630" s="101"/>
      <c r="D1630" s="25"/>
      <c r="G1630" s="109"/>
      <c r="H1630" s="112"/>
      <c r="J1630" s="25"/>
      <c r="M1630" s="228">
        <v>41.37</v>
      </c>
      <c r="N1630" s="161">
        <v>35</v>
      </c>
      <c r="O1630" s="159"/>
      <c r="P1630" s="163"/>
      <c r="Q1630" s="163"/>
      <c r="S1630" s="115"/>
      <c r="T1630" s="116"/>
    </row>
    <row r="1631" spans="1:20" ht="21">
      <c r="A1631" s="25"/>
      <c r="B1631" s="22"/>
      <c r="C1631" s="101"/>
      <c r="D1631" s="25"/>
      <c r="G1631" s="109"/>
      <c r="H1631" s="112"/>
      <c r="J1631" s="25"/>
      <c r="M1631" s="228">
        <v>41.38</v>
      </c>
      <c r="N1631" s="161">
        <v>35</v>
      </c>
      <c r="O1631" s="159"/>
      <c r="P1631" s="163"/>
      <c r="Q1631" s="163"/>
      <c r="S1631" s="115"/>
      <c r="T1631" s="116"/>
    </row>
    <row r="1632" spans="1:20" ht="21">
      <c r="A1632" s="25"/>
      <c r="B1632" s="22"/>
      <c r="C1632" s="101"/>
      <c r="D1632" s="25"/>
      <c r="G1632" s="109"/>
      <c r="H1632" s="112"/>
      <c r="J1632" s="25"/>
      <c r="M1632" s="228">
        <v>41.39</v>
      </c>
      <c r="N1632" s="161">
        <v>35</v>
      </c>
      <c r="O1632" s="159"/>
      <c r="P1632" s="163"/>
      <c r="Q1632" s="163"/>
      <c r="S1632" s="115"/>
      <c r="T1632" s="116"/>
    </row>
    <row r="1633" spans="1:20" ht="21">
      <c r="A1633" s="25"/>
      <c r="B1633" s="22"/>
      <c r="C1633" s="101"/>
      <c r="D1633" s="25"/>
      <c r="G1633" s="109"/>
      <c r="H1633" s="112"/>
      <c r="J1633" s="25"/>
      <c r="M1633" s="228">
        <v>41.4</v>
      </c>
      <c r="N1633" s="161">
        <v>34</v>
      </c>
      <c r="O1633" s="159"/>
      <c r="P1633" s="163"/>
      <c r="Q1633" s="163"/>
      <c r="S1633" s="115"/>
      <c r="T1633" s="116"/>
    </row>
    <row r="1634" spans="1:20" ht="21">
      <c r="D1634" s="25"/>
      <c r="J1634" s="25"/>
      <c r="M1634" s="228">
        <v>41.41</v>
      </c>
      <c r="N1634" s="161">
        <v>34</v>
      </c>
      <c r="O1634" s="159"/>
      <c r="P1634" s="163"/>
      <c r="Q1634" s="163"/>
      <c r="S1634" s="115"/>
      <c r="T1634" s="116"/>
    </row>
    <row r="1635" spans="1:20" ht="21">
      <c r="D1635" s="25"/>
      <c r="J1635" s="25"/>
      <c r="M1635" s="228">
        <v>41.42</v>
      </c>
      <c r="N1635" s="161">
        <v>34</v>
      </c>
      <c r="O1635" s="159"/>
      <c r="P1635" s="163"/>
      <c r="Q1635" s="163"/>
      <c r="S1635" s="115"/>
      <c r="T1635" s="116"/>
    </row>
    <row r="1636" spans="1:20" ht="21">
      <c r="D1636" s="25"/>
      <c r="J1636" s="25"/>
      <c r="M1636" s="228">
        <v>41.43</v>
      </c>
      <c r="N1636" s="161">
        <v>34</v>
      </c>
      <c r="O1636" s="159"/>
      <c r="P1636" s="163"/>
      <c r="Q1636" s="163"/>
      <c r="S1636" s="115"/>
      <c r="T1636" s="116"/>
    </row>
    <row r="1637" spans="1:20" ht="21">
      <c r="D1637" s="25"/>
      <c r="J1637" s="25"/>
      <c r="M1637" s="228">
        <v>41.44</v>
      </c>
      <c r="N1637" s="161">
        <v>34</v>
      </c>
      <c r="O1637" s="159"/>
      <c r="P1637" s="163"/>
      <c r="Q1637" s="163"/>
      <c r="S1637" s="115"/>
      <c r="T1637" s="116"/>
    </row>
    <row r="1638" spans="1:20" ht="21">
      <c r="D1638" s="25"/>
      <c r="J1638" s="25"/>
      <c r="M1638" s="228">
        <v>41.45</v>
      </c>
      <c r="N1638" s="161">
        <v>34</v>
      </c>
      <c r="O1638" s="159"/>
      <c r="P1638" s="163"/>
      <c r="Q1638" s="163"/>
      <c r="S1638" s="115"/>
      <c r="T1638" s="116"/>
    </row>
    <row r="1639" spans="1:20" ht="21">
      <c r="D1639" s="25"/>
      <c r="J1639" s="25"/>
      <c r="M1639" s="228">
        <v>41.46</v>
      </c>
      <c r="N1639" s="161">
        <v>34</v>
      </c>
      <c r="O1639" s="159"/>
      <c r="P1639" s="163"/>
      <c r="Q1639" s="163"/>
      <c r="S1639" s="115"/>
      <c r="T1639" s="116"/>
    </row>
    <row r="1640" spans="1:20" ht="21">
      <c r="D1640" s="25"/>
      <c r="J1640" s="25"/>
      <c r="M1640" s="228">
        <v>41.47</v>
      </c>
      <c r="N1640" s="161">
        <v>34</v>
      </c>
      <c r="O1640" s="159"/>
      <c r="P1640" s="163"/>
      <c r="Q1640" s="163"/>
      <c r="S1640" s="115"/>
      <c r="T1640" s="116"/>
    </row>
    <row r="1641" spans="1:20" ht="21">
      <c r="D1641" s="25"/>
      <c r="J1641" s="25"/>
      <c r="M1641" s="228">
        <v>41.48</v>
      </c>
      <c r="N1641" s="161">
        <v>34</v>
      </c>
      <c r="O1641" s="159"/>
      <c r="P1641" s="163"/>
      <c r="Q1641" s="163"/>
      <c r="S1641" s="115"/>
      <c r="T1641" s="116"/>
    </row>
    <row r="1642" spans="1:20" ht="21">
      <c r="D1642" s="25"/>
      <c r="J1642" s="25"/>
      <c r="M1642" s="228">
        <v>41.49</v>
      </c>
      <c r="N1642" s="161">
        <v>34</v>
      </c>
      <c r="O1642" s="159"/>
      <c r="P1642" s="163"/>
      <c r="Q1642" s="163"/>
      <c r="S1642" s="115"/>
      <c r="T1642" s="116"/>
    </row>
    <row r="1643" spans="1:20" ht="21">
      <c r="D1643" s="25"/>
      <c r="J1643" s="25"/>
      <c r="M1643" s="228">
        <v>41.5</v>
      </c>
      <c r="N1643" s="161">
        <v>34</v>
      </c>
      <c r="O1643" s="159"/>
      <c r="P1643" s="163"/>
      <c r="Q1643" s="163"/>
      <c r="S1643" s="115"/>
      <c r="T1643" s="116"/>
    </row>
    <row r="1644" spans="1:20" ht="21">
      <c r="D1644" s="25"/>
      <c r="J1644" s="25"/>
      <c r="M1644" s="228">
        <v>41.51</v>
      </c>
      <c r="N1644" s="161">
        <v>34</v>
      </c>
      <c r="O1644" s="159"/>
      <c r="P1644" s="163"/>
      <c r="Q1644" s="163"/>
      <c r="S1644" s="115"/>
      <c r="T1644" s="116"/>
    </row>
    <row r="1645" spans="1:20" ht="21">
      <c r="D1645" s="25"/>
      <c r="J1645" s="25"/>
      <c r="M1645" s="228">
        <v>41.52</v>
      </c>
      <c r="N1645" s="161">
        <v>34</v>
      </c>
      <c r="O1645" s="159"/>
      <c r="P1645" s="163"/>
      <c r="Q1645" s="163"/>
      <c r="S1645" s="115"/>
      <c r="T1645" s="116"/>
    </row>
    <row r="1646" spans="1:20" ht="21">
      <c r="D1646" s="25"/>
      <c r="J1646" s="25"/>
      <c r="M1646" s="228">
        <v>41.53</v>
      </c>
      <c r="N1646" s="161">
        <v>33</v>
      </c>
      <c r="O1646" s="159"/>
      <c r="P1646" s="163"/>
      <c r="Q1646" s="163"/>
      <c r="S1646" s="115"/>
      <c r="T1646" s="116"/>
    </row>
    <row r="1647" spans="1:20" ht="21">
      <c r="D1647" s="25"/>
      <c r="J1647" s="25"/>
      <c r="M1647" s="228">
        <v>41.54</v>
      </c>
      <c r="N1647" s="161">
        <v>33</v>
      </c>
      <c r="O1647" s="159"/>
      <c r="P1647" s="163"/>
      <c r="Q1647" s="163"/>
      <c r="S1647" s="115"/>
      <c r="T1647" s="116"/>
    </row>
    <row r="1648" spans="1:20" ht="21">
      <c r="D1648" s="25"/>
      <c r="J1648" s="25"/>
      <c r="M1648" s="228">
        <v>41.55</v>
      </c>
      <c r="N1648" s="161">
        <v>33</v>
      </c>
      <c r="O1648" s="159"/>
      <c r="P1648" s="163"/>
      <c r="Q1648" s="163"/>
      <c r="S1648" s="115"/>
      <c r="T1648" s="116"/>
    </row>
    <row r="1649" spans="4:20" ht="21">
      <c r="D1649" s="25"/>
      <c r="J1649" s="25"/>
      <c r="M1649" s="228">
        <v>41.56</v>
      </c>
      <c r="N1649" s="161">
        <v>33</v>
      </c>
      <c r="O1649" s="159"/>
      <c r="P1649" s="163"/>
      <c r="Q1649" s="163"/>
      <c r="S1649" s="115"/>
      <c r="T1649" s="116"/>
    </row>
    <row r="1650" spans="4:20" ht="21">
      <c r="D1650" s="25"/>
      <c r="J1650" s="25"/>
      <c r="M1650" s="228">
        <v>41.57</v>
      </c>
      <c r="N1650" s="161">
        <v>33</v>
      </c>
      <c r="O1650" s="159"/>
      <c r="P1650" s="163"/>
      <c r="Q1650" s="163"/>
      <c r="S1650" s="115"/>
      <c r="T1650" s="116"/>
    </row>
    <row r="1651" spans="4:20" ht="21">
      <c r="D1651" s="25"/>
      <c r="J1651" s="25"/>
      <c r="M1651" s="228">
        <v>41.58</v>
      </c>
      <c r="N1651" s="161">
        <v>33</v>
      </c>
      <c r="O1651" s="159"/>
      <c r="P1651" s="163"/>
      <c r="Q1651" s="163"/>
      <c r="S1651" s="115"/>
      <c r="T1651" s="116"/>
    </row>
    <row r="1652" spans="4:20" ht="21">
      <c r="D1652" s="25"/>
      <c r="J1652" s="25"/>
      <c r="M1652" s="228">
        <v>41.59</v>
      </c>
      <c r="N1652" s="161">
        <v>33</v>
      </c>
      <c r="O1652" s="159"/>
      <c r="P1652" s="163"/>
      <c r="Q1652" s="163"/>
      <c r="S1652" s="115"/>
      <c r="T1652" s="116"/>
    </row>
    <row r="1653" spans="4:20" ht="21">
      <c r="D1653" s="25"/>
      <c r="J1653" s="25"/>
      <c r="M1653" s="228">
        <v>42</v>
      </c>
      <c r="N1653" s="161">
        <v>33</v>
      </c>
      <c r="O1653" s="159"/>
      <c r="P1653" s="163"/>
      <c r="Q1653" s="163"/>
      <c r="S1653" s="115"/>
      <c r="T1653" s="116"/>
    </row>
    <row r="1654" spans="4:20" ht="21">
      <c r="D1654" s="25"/>
      <c r="J1654" s="25"/>
      <c r="M1654" s="228">
        <v>42.01</v>
      </c>
      <c r="N1654" s="161">
        <v>33</v>
      </c>
      <c r="O1654" s="159"/>
      <c r="P1654" s="163"/>
      <c r="Q1654" s="163"/>
      <c r="S1654" s="115"/>
      <c r="T1654" s="116"/>
    </row>
    <row r="1655" spans="4:20" ht="21">
      <c r="D1655" s="25"/>
      <c r="J1655" s="25"/>
      <c r="M1655" s="228">
        <v>42.02</v>
      </c>
      <c r="N1655" s="161">
        <v>33</v>
      </c>
      <c r="O1655" s="159"/>
      <c r="P1655" s="163"/>
      <c r="Q1655" s="163"/>
      <c r="S1655" s="115"/>
      <c r="T1655" s="116"/>
    </row>
    <row r="1656" spans="4:20" ht="21">
      <c r="D1656" s="25"/>
      <c r="J1656" s="25"/>
      <c r="M1656" s="228">
        <v>42.03</v>
      </c>
      <c r="N1656" s="161">
        <v>33</v>
      </c>
      <c r="O1656" s="159"/>
      <c r="P1656" s="163"/>
      <c r="Q1656" s="163"/>
      <c r="S1656" s="115"/>
      <c r="T1656" s="116"/>
    </row>
    <row r="1657" spans="4:20" ht="21">
      <c r="D1657" s="25"/>
      <c r="J1657" s="25"/>
      <c r="M1657" s="228">
        <v>42.04</v>
      </c>
      <c r="N1657" s="161">
        <v>33</v>
      </c>
      <c r="O1657" s="159"/>
      <c r="P1657" s="163"/>
      <c r="Q1657" s="163"/>
      <c r="S1657" s="115"/>
      <c r="T1657" s="116"/>
    </row>
    <row r="1658" spans="4:20" ht="21">
      <c r="D1658" s="25"/>
      <c r="J1658" s="25"/>
      <c r="M1658" s="228">
        <v>42.05</v>
      </c>
      <c r="N1658" s="161">
        <v>33</v>
      </c>
      <c r="O1658" s="159"/>
      <c r="P1658" s="163"/>
      <c r="Q1658" s="163"/>
      <c r="S1658" s="115"/>
      <c r="T1658" s="116"/>
    </row>
    <row r="1659" spans="4:20" ht="21">
      <c r="D1659" s="25"/>
      <c r="J1659" s="25"/>
      <c r="M1659" s="228">
        <v>42.06</v>
      </c>
      <c r="N1659" s="161">
        <v>33</v>
      </c>
      <c r="O1659" s="159"/>
      <c r="P1659" s="163"/>
      <c r="Q1659" s="163"/>
      <c r="S1659" s="115"/>
      <c r="T1659" s="116"/>
    </row>
    <row r="1660" spans="4:20" ht="21">
      <c r="D1660" s="25"/>
      <c r="J1660" s="25"/>
      <c r="M1660" s="228">
        <v>42.07</v>
      </c>
      <c r="N1660" s="161">
        <v>32</v>
      </c>
      <c r="O1660" s="159"/>
      <c r="P1660" s="163"/>
      <c r="Q1660" s="163"/>
      <c r="S1660" s="115"/>
      <c r="T1660" s="116"/>
    </row>
    <row r="1661" spans="4:20" ht="21">
      <c r="D1661" s="25"/>
      <c r="J1661" s="25"/>
      <c r="M1661" s="228">
        <v>42.08</v>
      </c>
      <c r="N1661" s="161">
        <v>32</v>
      </c>
      <c r="O1661" s="159"/>
      <c r="P1661" s="163"/>
      <c r="Q1661" s="163"/>
      <c r="S1661" s="115"/>
      <c r="T1661" s="116"/>
    </row>
    <row r="1662" spans="4:20" ht="21">
      <c r="D1662" s="25"/>
      <c r="J1662" s="25"/>
      <c r="M1662" s="228">
        <v>42.09</v>
      </c>
      <c r="N1662" s="161">
        <v>32</v>
      </c>
      <c r="O1662" s="159"/>
      <c r="P1662" s="163"/>
      <c r="Q1662" s="163"/>
      <c r="S1662" s="115"/>
      <c r="T1662" s="116"/>
    </row>
    <row r="1663" spans="4:20" ht="21">
      <c r="D1663" s="25"/>
      <c r="J1663" s="25"/>
      <c r="M1663" s="228">
        <v>42.1</v>
      </c>
      <c r="N1663" s="161">
        <v>32</v>
      </c>
      <c r="O1663" s="159"/>
      <c r="P1663" s="163"/>
      <c r="Q1663" s="163"/>
      <c r="S1663" s="115"/>
      <c r="T1663" s="116"/>
    </row>
    <row r="1664" spans="4:20" ht="21">
      <c r="D1664" s="25"/>
      <c r="J1664" s="25"/>
      <c r="M1664" s="228">
        <v>42.11</v>
      </c>
      <c r="N1664" s="161">
        <v>32</v>
      </c>
      <c r="O1664" s="159"/>
      <c r="P1664" s="163"/>
      <c r="Q1664" s="163"/>
      <c r="S1664" s="115"/>
      <c r="T1664" s="116"/>
    </row>
    <row r="1665" spans="4:20" ht="21">
      <c r="D1665" s="25"/>
      <c r="J1665" s="25"/>
      <c r="M1665" s="228">
        <v>42.12</v>
      </c>
      <c r="N1665" s="161">
        <v>32</v>
      </c>
      <c r="O1665" s="159"/>
      <c r="P1665" s="163"/>
      <c r="Q1665" s="163"/>
      <c r="S1665" s="115"/>
      <c r="T1665" s="116"/>
    </row>
    <row r="1666" spans="4:20" ht="21">
      <c r="D1666" s="25"/>
      <c r="J1666" s="25"/>
      <c r="M1666" s="228">
        <v>42.13</v>
      </c>
      <c r="N1666" s="161">
        <v>32</v>
      </c>
      <c r="O1666" s="159"/>
      <c r="P1666" s="163"/>
      <c r="Q1666" s="163"/>
      <c r="S1666" s="115"/>
      <c r="T1666" s="116"/>
    </row>
    <row r="1667" spans="4:20" ht="21">
      <c r="D1667" s="25"/>
      <c r="J1667" s="25"/>
      <c r="M1667" s="228">
        <v>42.14</v>
      </c>
      <c r="N1667" s="161">
        <v>32</v>
      </c>
      <c r="O1667" s="159"/>
      <c r="P1667" s="163"/>
      <c r="Q1667" s="163"/>
      <c r="S1667" s="115"/>
      <c r="T1667" s="116"/>
    </row>
    <row r="1668" spans="4:20" ht="21">
      <c r="D1668" s="25"/>
      <c r="J1668" s="25"/>
      <c r="M1668" s="228">
        <v>42.15</v>
      </c>
      <c r="N1668" s="161">
        <v>32</v>
      </c>
      <c r="O1668" s="159"/>
      <c r="P1668" s="163"/>
      <c r="Q1668" s="163"/>
      <c r="S1668" s="115"/>
      <c r="T1668" s="116"/>
    </row>
    <row r="1669" spans="4:20" ht="21">
      <c r="D1669" s="25"/>
      <c r="J1669" s="25"/>
      <c r="M1669" s="228">
        <v>42.16</v>
      </c>
      <c r="N1669" s="161">
        <v>32</v>
      </c>
      <c r="O1669" s="159"/>
      <c r="P1669" s="163"/>
      <c r="Q1669" s="163"/>
      <c r="S1669" s="115"/>
      <c r="T1669" s="116"/>
    </row>
    <row r="1670" spans="4:20" ht="21">
      <c r="D1670" s="25"/>
      <c r="J1670" s="25"/>
      <c r="M1670" s="228">
        <v>42.17</v>
      </c>
      <c r="N1670" s="161">
        <v>32</v>
      </c>
      <c r="O1670" s="159"/>
      <c r="P1670" s="163"/>
      <c r="Q1670" s="163"/>
      <c r="S1670" s="115"/>
      <c r="T1670" s="116"/>
    </row>
    <row r="1671" spans="4:20" ht="21">
      <c r="D1671" s="25"/>
      <c r="J1671" s="25"/>
      <c r="M1671" s="228">
        <v>42.18</v>
      </c>
      <c r="N1671" s="161">
        <v>32</v>
      </c>
      <c r="O1671" s="159"/>
      <c r="P1671" s="163"/>
      <c r="Q1671" s="163"/>
      <c r="S1671" s="115"/>
      <c r="T1671" s="116"/>
    </row>
    <row r="1672" spans="4:20" ht="21">
      <c r="D1672" s="25"/>
      <c r="J1672" s="25"/>
      <c r="M1672" s="228">
        <v>42.19</v>
      </c>
      <c r="N1672" s="161">
        <v>32</v>
      </c>
      <c r="O1672" s="159"/>
      <c r="P1672" s="163"/>
      <c r="Q1672" s="163"/>
      <c r="S1672" s="115"/>
      <c r="T1672" s="116"/>
    </row>
    <row r="1673" spans="4:20" ht="21">
      <c r="D1673" s="25"/>
      <c r="J1673" s="25"/>
      <c r="M1673" s="228">
        <v>42.2</v>
      </c>
      <c r="N1673" s="161">
        <v>32</v>
      </c>
      <c r="O1673" s="159"/>
      <c r="P1673" s="163"/>
      <c r="Q1673" s="163"/>
      <c r="S1673" s="115"/>
      <c r="T1673" s="116"/>
    </row>
    <row r="1674" spans="4:20" ht="21">
      <c r="D1674" s="25"/>
      <c r="J1674" s="25"/>
      <c r="M1674" s="228">
        <v>42.21</v>
      </c>
      <c r="N1674" s="161">
        <v>31</v>
      </c>
      <c r="O1674" s="159"/>
      <c r="P1674" s="163"/>
      <c r="Q1674" s="163"/>
      <c r="S1674" s="115"/>
      <c r="T1674" s="116"/>
    </row>
    <row r="1675" spans="4:20" ht="21">
      <c r="D1675" s="25"/>
      <c r="J1675" s="25"/>
      <c r="M1675" s="228">
        <v>42.22</v>
      </c>
      <c r="N1675" s="161">
        <v>31</v>
      </c>
      <c r="O1675" s="159"/>
      <c r="P1675" s="163"/>
      <c r="Q1675" s="163"/>
      <c r="S1675" s="115"/>
      <c r="T1675" s="116"/>
    </row>
    <row r="1676" spans="4:20" ht="21">
      <c r="D1676" s="25"/>
      <c r="J1676" s="25"/>
      <c r="M1676" s="228">
        <v>42.23</v>
      </c>
      <c r="N1676" s="161">
        <v>31</v>
      </c>
      <c r="O1676" s="159"/>
      <c r="P1676" s="163"/>
      <c r="Q1676" s="163"/>
      <c r="S1676" s="115"/>
      <c r="T1676" s="116"/>
    </row>
    <row r="1677" spans="4:20" ht="21">
      <c r="D1677" s="25"/>
      <c r="J1677" s="25"/>
      <c r="M1677" s="228">
        <v>42.24</v>
      </c>
      <c r="N1677" s="161">
        <v>31</v>
      </c>
      <c r="O1677" s="159"/>
      <c r="P1677" s="163"/>
      <c r="Q1677" s="163"/>
      <c r="S1677" s="115"/>
      <c r="T1677" s="116"/>
    </row>
    <row r="1678" spans="4:20" ht="21">
      <c r="D1678" s="25"/>
      <c r="J1678" s="25"/>
      <c r="M1678" s="228">
        <v>42.25</v>
      </c>
      <c r="N1678" s="161">
        <v>31</v>
      </c>
      <c r="O1678" s="159"/>
      <c r="P1678" s="163"/>
      <c r="Q1678" s="163"/>
      <c r="S1678" s="117"/>
      <c r="T1678" s="118"/>
    </row>
    <row r="1679" spans="4:20" ht="21">
      <c r="D1679" s="25"/>
      <c r="J1679" s="25"/>
      <c r="M1679" s="228">
        <v>42.26</v>
      </c>
      <c r="N1679" s="161">
        <v>31</v>
      </c>
      <c r="O1679" s="159"/>
      <c r="P1679" s="163"/>
      <c r="Q1679" s="163"/>
      <c r="S1679" s="115"/>
      <c r="T1679" s="116"/>
    </row>
    <row r="1680" spans="4:20" ht="21">
      <c r="D1680" s="25"/>
      <c r="J1680" s="25"/>
      <c r="M1680" s="228">
        <v>42.27</v>
      </c>
      <c r="N1680" s="161">
        <v>31</v>
      </c>
      <c r="O1680" s="159"/>
      <c r="P1680" s="163"/>
      <c r="Q1680" s="163"/>
      <c r="S1680" s="115"/>
      <c r="T1680" s="116"/>
    </row>
    <row r="1681" spans="4:20" ht="21">
      <c r="D1681" s="25"/>
      <c r="J1681" s="25"/>
      <c r="M1681" s="228">
        <v>42.28</v>
      </c>
      <c r="N1681" s="161">
        <v>31</v>
      </c>
      <c r="O1681" s="159"/>
      <c r="P1681" s="163"/>
      <c r="Q1681" s="163"/>
      <c r="S1681" s="115"/>
      <c r="T1681" s="116"/>
    </row>
    <row r="1682" spans="4:20" ht="21">
      <c r="D1682" s="25"/>
      <c r="J1682" s="25"/>
      <c r="M1682" s="228">
        <v>42.29</v>
      </c>
      <c r="N1682" s="161">
        <v>31</v>
      </c>
      <c r="O1682" s="159"/>
      <c r="P1682" s="163"/>
      <c r="Q1682" s="163"/>
      <c r="S1682" s="115"/>
      <c r="T1682" s="116"/>
    </row>
    <row r="1683" spans="4:20" ht="21">
      <c r="D1683" s="25"/>
      <c r="J1683" s="25"/>
      <c r="M1683" s="228">
        <v>42.3</v>
      </c>
      <c r="N1683" s="161">
        <v>31</v>
      </c>
      <c r="O1683" s="159"/>
      <c r="P1683" s="163"/>
      <c r="Q1683" s="163"/>
      <c r="S1683" s="115"/>
      <c r="T1683" s="116"/>
    </row>
    <row r="1684" spans="4:20" ht="21">
      <c r="D1684" s="25"/>
      <c r="J1684" s="25"/>
      <c r="M1684" s="228">
        <v>42.31</v>
      </c>
      <c r="N1684" s="161">
        <v>31</v>
      </c>
      <c r="O1684" s="159"/>
      <c r="P1684" s="163"/>
      <c r="Q1684" s="163"/>
      <c r="S1684" s="119"/>
      <c r="T1684" s="120"/>
    </row>
    <row r="1685" spans="4:20" ht="21">
      <c r="D1685" s="25"/>
      <c r="J1685" s="25"/>
      <c r="M1685" s="228">
        <v>42.32</v>
      </c>
      <c r="N1685" s="161">
        <v>31</v>
      </c>
      <c r="O1685" s="159"/>
      <c r="P1685" s="163"/>
      <c r="Q1685" s="163"/>
    </row>
    <row r="1686" spans="4:20" ht="21">
      <c r="D1686" s="25"/>
      <c r="J1686" s="25"/>
      <c r="M1686" s="228">
        <v>42.33</v>
      </c>
      <c r="N1686" s="161">
        <v>31</v>
      </c>
      <c r="O1686" s="159"/>
      <c r="P1686" s="163"/>
      <c r="Q1686" s="163"/>
    </row>
    <row r="1687" spans="4:20" ht="21">
      <c r="D1687" s="25"/>
      <c r="J1687" s="25"/>
      <c r="M1687" s="228">
        <v>42.34</v>
      </c>
      <c r="N1687" s="161">
        <v>31</v>
      </c>
      <c r="O1687" s="159"/>
      <c r="P1687" s="163"/>
      <c r="Q1687" s="163"/>
    </row>
    <row r="1688" spans="4:20" ht="21">
      <c r="D1688" s="25"/>
      <c r="J1688" s="25"/>
      <c r="M1688" s="228">
        <v>42.35</v>
      </c>
      <c r="N1688" s="161">
        <v>30</v>
      </c>
      <c r="O1688" s="159"/>
      <c r="P1688" s="163"/>
      <c r="Q1688" s="163"/>
    </row>
    <row r="1689" spans="4:20" ht="21">
      <c r="D1689" s="25"/>
      <c r="J1689" s="25"/>
      <c r="M1689" s="228">
        <v>42.36</v>
      </c>
      <c r="N1689" s="161">
        <v>30</v>
      </c>
      <c r="O1689" s="159"/>
      <c r="P1689" s="163"/>
      <c r="Q1689" s="163"/>
    </row>
    <row r="1690" spans="4:20" ht="21">
      <c r="D1690" s="25"/>
      <c r="J1690" s="25"/>
      <c r="M1690" s="228">
        <v>42.37</v>
      </c>
      <c r="N1690" s="161">
        <v>30</v>
      </c>
      <c r="O1690" s="159"/>
      <c r="P1690" s="163"/>
      <c r="Q1690" s="163"/>
    </row>
    <row r="1691" spans="4:20" ht="21">
      <c r="D1691" s="25"/>
      <c r="J1691" s="25"/>
      <c r="M1691" s="228">
        <v>42.38</v>
      </c>
      <c r="N1691" s="161">
        <v>30</v>
      </c>
      <c r="O1691" s="159"/>
      <c r="P1691" s="163"/>
      <c r="Q1691" s="163"/>
    </row>
    <row r="1692" spans="4:20" ht="21">
      <c r="D1692" s="25"/>
      <c r="J1692" s="25"/>
      <c r="M1692" s="228">
        <v>42.39</v>
      </c>
      <c r="N1692" s="161">
        <v>30</v>
      </c>
      <c r="O1692" s="159"/>
      <c r="P1692" s="163"/>
      <c r="Q1692" s="163"/>
    </row>
    <row r="1693" spans="4:20" ht="21">
      <c r="D1693" s="25"/>
      <c r="J1693" s="25"/>
      <c r="M1693" s="228">
        <v>42.4</v>
      </c>
      <c r="N1693" s="161">
        <v>30</v>
      </c>
      <c r="O1693" s="159"/>
      <c r="P1693" s="163"/>
      <c r="Q1693" s="163"/>
    </row>
    <row r="1694" spans="4:20" ht="21">
      <c r="D1694" s="25"/>
      <c r="J1694" s="25"/>
      <c r="M1694" s="228">
        <v>42.41</v>
      </c>
      <c r="N1694" s="161">
        <v>30</v>
      </c>
      <c r="O1694" s="159"/>
      <c r="P1694" s="163"/>
      <c r="Q1694" s="163"/>
    </row>
    <row r="1695" spans="4:20" ht="21">
      <c r="D1695" s="25"/>
      <c r="J1695" s="25"/>
      <c r="M1695" s="228">
        <v>42.42</v>
      </c>
      <c r="N1695" s="161">
        <v>30</v>
      </c>
      <c r="O1695" s="159"/>
      <c r="P1695" s="163"/>
      <c r="Q1695" s="163"/>
    </row>
    <row r="1696" spans="4:20" ht="21">
      <c r="D1696" s="25"/>
      <c r="J1696" s="25"/>
      <c r="M1696" s="228">
        <v>42.43</v>
      </c>
      <c r="N1696" s="161">
        <v>30</v>
      </c>
      <c r="O1696" s="159"/>
      <c r="P1696" s="163"/>
      <c r="Q1696" s="163"/>
    </row>
    <row r="1697" spans="4:17" ht="21">
      <c r="D1697" s="25"/>
      <c r="J1697" s="25"/>
      <c r="M1697" s="228">
        <v>42.44</v>
      </c>
      <c r="N1697" s="161">
        <v>30</v>
      </c>
      <c r="O1697" s="159"/>
      <c r="P1697" s="163"/>
      <c r="Q1697" s="163"/>
    </row>
    <row r="1698" spans="4:17" ht="21">
      <c r="D1698" s="25"/>
      <c r="J1698" s="25"/>
      <c r="M1698" s="228">
        <v>42.45</v>
      </c>
      <c r="N1698" s="161">
        <v>30</v>
      </c>
      <c r="O1698" s="159"/>
      <c r="P1698" s="163"/>
      <c r="Q1698" s="163"/>
    </row>
    <row r="1699" spans="4:17" ht="21">
      <c r="D1699" s="25"/>
      <c r="J1699" s="25"/>
      <c r="M1699" s="228">
        <v>42.46</v>
      </c>
      <c r="N1699" s="161">
        <v>30</v>
      </c>
      <c r="O1699" s="159"/>
      <c r="P1699" s="163"/>
      <c r="Q1699" s="163"/>
    </row>
    <row r="1700" spans="4:17" ht="21">
      <c r="D1700" s="25"/>
      <c r="J1700" s="25"/>
      <c r="M1700" s="228">
        <v>42.47</v>
      </c>
      <c r="N1700" s="161">
        <v>30</v>
      </c>
      <c r="O1700" s="159"/>
      <c r="P1700" s="163"/>
      <c r="Q1700" s="163"/>
    </row>
    <row r="1701" spans="4:17" ht="21">
      <c r="D1701" s="25"/>
      <c r="J1701" s="25"/>
      <c r="M1701" s="228">
        <v>42.48</v>
      </c>
      <c r="N1701" s="161">
        <v>30</v>
      </c>
      <c r="O1701" s="159"/>
      <c r="P1701" s="163"/>
      <c r="Q1701" s="163"/>
    </row>
    <row r="1702" spans="4:17" ht="21">
      <c r="D1702" s="25"/>
      <c r="J1702" s="25"/>
      <c r="M1702" s="228">
        <v>42.49</v>
      </c>
      <c r="N1702" s="161">
        <v>29</v>
      </c>
      <c r="O1702" s="159"/>
      <c r="P1702" s="163"/>
      <c r="Q1702" s="163"/>
    </row>
    <row r="1703" spans="4:17" ht="21">
      <c r="D1703" s="25"/>
      <c r="J1703" s="25"/>
      <c r="M1703" s="228">
        <v>42.5</v>
      </c>
      <c r="N1703" s="161">
        <v>29</v>
      </c>
      <c r="O1703" s="159"/>
      <c r="P1703" s="163"/>
      <c r="Q1703" s="163"/>
    </row>
    <row r="1704" spans="4:17" ht="21">
      <c r="D1704" s="25"/>
      <c r="J1704" s="25"/>
      <c r="M1704" s="228">
        <v>42.51</v>
      </c>
      <c r="N1704" s="161">
        <v>29</v>
      </c>
      <c r="O1704" s="159"/>
      <c r="P1704" s="163"/>
      <c r="Q1704" s="163"/>
    </row>
    <row r="1705" spans="4:17" ht="21">
      <c r="D1705" s="25"/>
      <c r="J1705" s="25"/>
      <c r="M1705" s="228">
        <v>42.52</v>
      </c>
      <c r="N1705" s="161">
        <v>29</v>
      </c>
      <c r="O1705" s="159"/>
      <c r="P1705" s="163"/>
      <c r="Q1705" s="163"/>
    </row>
    <row r="1706" spans="4:17" ht="21">
      <c r="D1706" s="25"/>
      <c r="J1706" s="25"/>
      <c r="M1706" s="228">
        <v>42.53</v>
      </c>
      <c r="N1706" s="161">
        <v>29</v>
      </c>
      <c r="O1706" s="159"/>
      <c r="P1706" s="163"/>
      <c r="Q1706" s="163"/>
    </row>
    <row r="1707" spans="4:17" ht="21">
      <c r="D1707" s="25"/>
      <c r="J1707" s="25"/>
      <c r="M1707" s="228">
        <v>42.54</v>
      </c>
      <c r="N1707" s="161">
        <v>29</v>
      </c>
      <c r="O1707" s="159"/>
      <c r="P1707" s="163"/>
      <c r="Q1707" s="163"/>
    </row>
    <row r="1708" spans="4:17" ht="21">
      <c r="D1708" s="25"/>
      <c r="J1708" s="25"/>
      <c r="M1708" s="228">
        <v>42.55</v>
      </c>
      <c r="N1708" s="161">
        <v>29</v>
      </c>
      <c r="O1708" s="159"/>
      <c r="P1708" s="163"/>
      <c r="Q1708" s="163"/>
    </row>
    <row r="1709" spans="4:17" ht="21">
      <c r="D1709" s="25"/>
      <c r="J1709" s="25"/>
      <c r="M1709" s="228">
        <v>42.56</v>
      </c>
      <c r="N1709" s="161">
        <v>29</v>
      </c>
      <c r="O1709" s="159"/>
      <c r="P1709" s="163"/>
      <c r="Q1709" s="163"/>
    </row>
    <row r="1710" spans="4:17" ht="21">
      <c r="D1710" s="25"/>
      <c r="J1710" s="25"/>
      <c r="M1710" s="228">
        <v>42.57</v>
      </c>
      <c r="N1710" s="161">
        <v>29</v>
      </c>
      <c r="O1710" s="159"/>
      <c r="P1710" s="163"/>
      <c r="Q1710" s="163"/>
    </row>
    <row r="1711" spans="4:17" ht="21">
      <c r="D1711" s="25"/>
      <c r="J1711" s="25"/>
      <c r="M1711" s="228">
        <v>42.58</v>
      </c>
      <c r="N1711" s="161">
        <v>29</v>
      </c>
      <c r="O1711" s="159"/>
      <c r="P1711" s="163"/>
      <c r="Q1711" s="163"/>
    </row>
    <row r="1712" spans="4:17" ht="21">
      <c r="D1712" s="25"/>
      <c r="J1712" s="25"/>
      <c r="M1712" s="228">
        <v>42.59</v>
      </c>
      <c r="N1712" s="161">
        <v>29</v>
      </c>
      <c r="O1712" s="159"/>
      <c r="P1712" s="163"/>
      <c r="Q1712" s="163"/>
    </row>
    <row r="1713" spans="4:17" ht="21">
      <c r="D1713" s="25"/>
      <c r="J1713" s="25"/>
      <c r="M1713" s="228">
        <v>43</v>
      </c>
      <c r="N1713" s="161">
        <v>29</v>
      </c>
      <c r="O1713" s="159"/>
      <c r="P1713" s="163"/>
      <c r="Q1713" s="163"/>
    </row>
    <row r="1714" spans="4:17" ht="21">
      <c r="D1714" s="25"/>
      <c r="J1714" s="25"/>
      <c r="M1714" s="228">
        <v>43.01</v>
      </c>
      <c r="N1714" s="161">
        <v>29</v>
      </c>
      <c r="O1714" s="159"/>
      <c r="P1714" s="163"/>
      <c r="Q1714" s="163"/>
    </row>
    <row r="1715" spans="4:17" ht="21">
      <c r="D1715" s="25"/>
      <c r="J1715" s="25"/>
      <c r="M1715" s="228">
        <v>43.02</v>
      </c>
      <c r="N1715" s="161">
        <v>29</v>
      </c>
      <c r="O1715" s="159"/>
      <c r="P1715" s="163"/>
      <c r="Q1715" s="163"/>
    </row>
    <row r="1716" spans="4:17" ht="21">
      <c r="D1716" s="25"/>
      <c r="J1716" s="25"/>
      <c r="M1716" s="228">
        <v>43.03</v>
      </c>
      <c r="N1716" s="161">
        <v>28</v>
      </c>
      <c r="O1716" s="159"/>
      <c r="P1716" s="163"/>
      <c r="Q1716" s="163"/>
    </row>
    <row r="1717" spans="4:17" ht="21">
      <c r="D1717" s="25"/>
      <c r="J1717" s="25"/>
      <c r="M1717" s="228">
        <v>43.04</v>
      </c>
      <c r="N1717" s="161">
        <v>28</v>
      </c>
      <c r="O1717" s="159"/>
      <c r="P1717" s="163"/>
      <c r="Q1717" s="163"/>
    </row>
    <row r="1718" spans="4:17" ht="21">
      <c r="D1718" s="25"/>
      <c r="J1718" s="25"/>
      <c r="M1718" s="228">
        <v>43.05</v>
      </c>
      <c r="N1718" s="161">
        <v>28</v>
      </c>
      <c r="O1718" s="159"/>
      <c r="P1718" s="163"/>
      <c r="Q1718" s="163"/>
    </row>
    <row r="1719" spans="4:17" ht="21">
      <c r="D1719" s="25"/>
      <c r="J1719" s="25"/>
      <c r="M1719" s="228">
        <v>43.06</v>
      </c>
      <c r="N1719" s="161">
        <v>28</v>
      </c>
      <c r="O1719" s="159"/>
      <c r="P1719" s="163"/>
      <c r="Q1719" s="163"/>
    </row>
    <row r="1720" spans="4:17" ht="21">
      <c r="D1720" s="25"/>
      <c r="J1720" s="25"/>
      <c r="M1720" s="228">
        <v>43.07</v>
      </c>
      <c r="N1720" s="161">
        <v>28</v>
      </c>
      <c r="O1720" s="159"/>
      <c r="P1720" s="163"/>
      <c r="Q1720" s="163"/>
    </row>
    <row r="1721" spans="4:17" ht="21">
      <c r="D1721" s="25"/>
      <c r="J1721" s="25"/>
      <c r="M1721" s="228">
        <v>43.08</v>
      </c>
      <c r="N1721" s="161">
        <v>28</v>
      </c>
      <c r="O1721" s="159"/>
      <c r="P1721" s="163"/>
      <c r="Q1721" s="163"/>
    </row>
    <row r="1722" spans="4:17" ht="21">
      <c r="D1722" s="25"/>
      <c r="J1722" s="25"/>
      <c r="M1722" s="228">
        <v>43.09</v>
      </c>
      <c r="N1722" s="161">
        <v>28</v>
      </c>
      <c r="O1722" s="159"/>
      <c r="P1722" s="163"/>
      <c r="Q1722" s="163"/>
    </row>
    <row r="1723" spans="4:17" ht="21">
      <c r="D1723" s="25"/>
      <c r="J1723" s="25"/>
      <c r="M1723" s="228">
        <v>43.1</v>
      </c>
      <c r="N1723" s="161">
        <v>28</v>
      </c>
      <c r="O1723" s="159"/>
      <c r="P1723" s="163"/>
      <c r="Q1723" s="163"/>
    </row>
    <row r="1724" spans="4:17" ht="21">
      <c r="D1724" s="25"/>
      <c r="J1724" s="25"/>
      <c r="M1724" s="228">
        <v>43.11</v>
      </c>
      <c r="N1724" s="161">
        <v>28</v>
      </c>
      <c r="O1724" s="159"/>
      <c r="P1724" s="163"/>
      <c r="Q1724" s="163"/>
    </row>
    <row r="1725" spans="4:17" ht="21">
      <c r="D1725" s="25"/>
      <c r="J1725" s="25"/>
      <c r="M1725" s="228">
        <v>43.12</v>
      </c>
      <c r="N1725" s="161">
        <v>28</v>
      </c>
      <c r="O1725" s="159"/>
      <c r="P1725" s="163"/>
      <c r="Q1725" s="163"/>
    </row>
    <row r="1726" spans="4:17" ht="21">
      <c r="D1726" s="25"/>
      <c r="J1726" s="25"/>
      <c r="M1726" s="228">
        <v>43.13</v>
      </c>
      <c r="N1726" s="161">
        <v>28</v>
      </c>
      <c r="O1726" s="159"/>
      <c r="P1726" s="163"/>
      <c r="Q1726" s="163"/>
    </row>
    <row r="1727" spans="4:17" ht="21">
      <c r="D1727" s="25"/>
      <c r="J1727" s="25"/>
      <c r="M1727" s="228">
        <v>43.14</v>
      </c>
      <c r="N1727" s="161">
        <v>28</v>
      </c>
      <c r="O1727" s="159"/>
      <c r="P1727" s="163"/>
      <c r="Q1727" s="163"/>
    </row>
    <row r="1728" spans="4:17" ht="21">
      <c r="D1728" s="25"/>
      <c r="J1728" s="25"/>
      <c r="M1728" s="228">
        <v>43.15</v>
      </c>
      <c r="N1728" s="161">
        <v>28</v>
      </c>
      <c r="O1728" s="159"/>
      <c r="P1728" s="163"/>
      <c r="Q1728" s="163"/>
    </row>
    <row r="1729" spans="4:17" ht="21">
      <c r="D1729" s="25"/>
      <c r="J1729" s="25"/>
      <c r="M1729" s="228">
        <v>43.16</v>
      </c>
      <c r="N1729" s="161">
        <v>28</v>
      </c>
      <c r="O1729" s="159"/>
      <c r="P1729" s="163"/>
      <c r="Q1729" s="163"/>
    </row>
    <row r="1730" spans="4:17" ht="21">
      <c r="D1730" s="25"/>
      <c r="J1730" s="25"/>
      <c r="M1730" s="228">
        <v>43.17</v>
      </c>
      <c r="N1730" s="161">
        <v>27</v>
      </c>
      <c r="O1730" s="159"/>
      <c r="P1730" s="163"/>
      <c r="Q1730" s="163"/>
    </row>
    <row r="1731" spans="4:17" ht="21">
      <c r="D1731" s="25"/>
      <c r="J1731" s="25"/>
      <c r="M1731" s="228">
        <v>43.18</v>
      </c>
      <c r="N1731" s="161">
        <v>27</v>
      </c>
      <c r="O1731" s="159"/>
      <c r="P1731" s="163"/>
      <c r="Q1731" s="163"/>
    </row>
    <row r="1732" spans="4:17" ht="21">
      <c r="D1732" s="25"/>
      <c r="J1732" s="25"/>
      <c r="M1732" s="228">
        <v>43.19</v>
      </c>
      <c r="N1732" s="161">
        <v>27</v>
      </c>
      <c r="O1732" s="159"/>
      <c r="P1732" s="163"/>
      <c r="Q1732" s="163"/>
    </row>
    <row r="1733" spans="4:17" ht="21">
      <c r="D1733" s="25"/>
      <c r="J1733" s="25"/>
      <c r="M1733" s="228">
        <v>43.2</v>
      </c>
      <c r="N1733" s="161">
        <v>27</v>
      </c>
      <c r="O1733" s="159"/>
      <c r="P1733" s="163"/>
      <c r="Q1733" s="163"/>
    </row>
    <row r="1734" spans="4:17" ht="21">
      <c r="D1734" s="25"/>
      <c r="J1734" s="25"/>
      <c r="M1734" s="228">
        <v>43.21</v>
      </c>
      <c r="N1734" s="161">
        <v>27</v>
      </c>
      <c r="O1734" s="159"/>
      <c r="P1734" s="163"/>
      <c r="Q1734" s="163"/>
    </row>
    <row r="1735" spans="4:17" ht="21">
      <c r="D1735" s="25"/>
      <c r="J1735" s="25"/>
      <c r="M1735" s="228">
        <v>43.22</v>
      </c>
      <c r="N1735" s="161">
        <v>27</v>
      </c>
      <c r="O1735" s="159"/>
      <c r="P1735" s="163"/>
      <c r="Q1735" s="163"/>
    </row>
    <row r="1736" spans="4:17" ht="21">
      <c r="D1736" s="25"/>
      <c r="J1736" s="25"/>
      <c r="M1736" s="228">
        <v>43.23</v>
      </c>
      <c r="N1736" s="161">
        <v>27</v>
      </c>
      <c r="O1736" s="159"/>
      <c r="P1736" s="163"/>
      <c r="Q1736" s="163"/>
    </row>
    <row r="1737" spans="4:17" ht="21">
      <c r="D1737" s="25"/>
      <c r="J1737" s="25"/>
      <c r="M1737" s="228">
        <v>43.24</v>
      </c>
      <c r="N1737" s="161">
        <v>27</v>
      </c>
      <c r="O1737" s="159"/>
      <c r="P1737" s="163"/>
      <c r="Q1737" s="163"/>
    </row>
    <row r="1738" spans="4:17" ht="21">
      <c r="D1738" s="25"/>
      <c r="J1738" s="25"/>
      <c r="M1738" s="228">
        <v>43.25</v>
      </c>
      <c r="N1738" s="161">
        <v>27</v>
      </c>
      <c r="O1738" s="159"/>
      <c r="P1738" s="163"/>
      <c r="Q1738" s="163"/>
    </row>
    <row r="1739" spans="4:17" ht="21">
      <c r="D1739" s="25"/>
      <c r="J1739" s="25"/>
      <c r="M1739" s="228">
        <v>43.26</v>
      </c>
      <c r="N1739" s="161">
        <v>27</v>
      </c>
      <c r="O1739" s="159"/>
      <c r="P1739" s="163"/>
      <c r="Q1739" s="163"/>
    </row>
    <row r="1740" spans="4:17" ht="21">
      <c r="D1740" s="25"/>
      <c r="J1740" s="25"/>
      <c r="M1740" s="228">
        <v>43.27</v>
      </c>
      <c r="N1740" s="161">
        <v>27</v>
      </c>
      <c r="O1740" s="159"/>
      <c r="P1740" s="163"/>
      <c r="Q1740" s="163"/>
    </row>
    <row r="1741" spans="4:17" ht="21">
      <c r="D1741" s="25"/>
      <c r="J1741" s="25"/>
      <c r="M1741" s="228">
        <v>43.28</v>
      </c>
      <c r="N1741" s="161">
        <v>27</v>
      </c>
      <c r="O1741" s="159"/>
      <c r="P1741" s="163"/>
      <c r="Q1741" s="163"/>
    </row>
    <row r="1742" spans="4:17" ht="21">
      <c r="D1742" s="25"/>
      <c r="J1742" s="25"/>
      <c r="M1742" s="228">
        <v>43.29</v>
      </c>
      <c r="N1742" s="161">
        <v>27</v>
      </c>
      <c r="O1742" s="159"/>
      <c r="P1742" s="163"/>
      <c r="Q1742" s="163"/>
    </row>
    <row r="1743" spans="4:17" ht="21">
      <c r="D1743" s="25"/>
      <c r="J1743" s="25"/>
      <c r="M1743" s="228">
        <v>43.3</v>
      </c>
      <c r="N1743" s="161">
        <v>27</v>
      </c>
      <c r="O1743" s="159"/>
      <c r="P1743" s="163"/>
      <c r="Q1743" s="163"/>
    </row>
    <row r="1744" spans="4:17" ht="21">
      <c r="D1744" s="25"/>
      <c r="J1744" s="25"/>
      <c r="M1744" s="228">
        <v>43.31</v>
      </c>
      <c r="N1744" s="161">
        <v>26</v>
      </c>
      <c r="O1744" s="159"/>
      <c r="P1744" s="163"/>
      <c r="Q1744" s="163"/>
    </row>
    <row r="1745" spans="4:17" ht="21">
      <c r="D1745" s="25"/>
      <c r="J1745" s="25"/>
      <c r="M1745" s="228">
        <v>43.32</v>
      </c>
      <c r="N1745" s="161">
        <v>26</v>
      </c>
      <c r="O1745" s="159"/>
      <c r="P1745" s="163"/>
      <c r="Q1745" s="163"/>
    </row>
    <row r="1746" spans="4:17" ht="21">
      <c r="D1746" s="25"/>
      <c r="J1746" s="25"/>
      <c r="M1746" s="228">
        <v>43.33</v>
      </c>
      <c r="N1746" s="161">
        <v>26</v>
      </c>
      <c r="O1746" s="159"/>
      <c r="P1746" s="163"/>
      <c r="Q1746" s="163"/>
    </row>
    <row r="1747" spans="4:17" ht="21">
      <c r="D1747" s="25"/>
      <c r="J1747" s="25"/>
      <c r="M1747" s="228">
        <v>43.34</v>
      </c>
      <c r="N1747" s="161">
        <v>26</v>
      </c>
      <c r="O1747" s="159"/>
      <c r="P1747" s="163"/>
      <c r="Q1747" s="163"/>
    </row>
    <row r="1748" spans="4:17" ht="21">
      <c r="D1748" s="25"/>
      <c r="J1748" s="25"/>
      <c r="M1748" s="228">
        <v>43.35</v>
      </c>
      <c r="N1748" s="161">
        <v>26</v>
      </c>
      <c r="O1748" s="159"/>
      <c r="P1748" s="163"/>
      <c r="Q1748" s="163"/>
    </row>
    <row r="1749" spans="4:17" ht="21">
      <c r="D1749" s="25"/>
      <c r="J1749" s="25"/>
      <c r="M1749" s="228">
        <v>43.36</v>
      </c>
      <c r="N1749" s="161">
        <v>26</v>
      </c>
      <c r="O1749" s="159"/>
      <c r="P1749" s="163"/>
      <c r="Q1749" s="163"/>
    </row>
    <row r="1750" spans="4:17" ht="21">
      <c r="D1750" s="25"/>
      <c r="J1750" s="25"/>
      <c r="M1750" s="228">
        <v>43.37</v>
      </c>
      <c r="N1750" s="161">
        <v>26</v>
      </c>
      <c r="O1750" s="159"/>
      <c r="P1750" s="163"/>
      <c r="Q1750" s="163"/>
    </row>
    <row r="1751" spans="4:17" ht="21">
      <c r="D1751" s="25"/>
      <c r="J1751" s="25"/>
      <c r="M1751" s="228">
        <v>43.38</v>
      </c>
      <c r="N1751" s="161">
        <v>26</v>
      </c>
      <c r="O1751" s="159"/>
      <c r="P1751" s="163"/>
      <c r="Q1751" s="163"/>
    </row>
    <row r="1752" spans="4:17" ht="21">
      <c r="D1752" s="25"/>
      <c r="J1752" s="25"/>
      <c r="M1752" s="228">
        <v>43.39</v>
      </c>
      <c r="N1752" s="161">
        <v>26</v>
      </c>
      <c r="O1752" s="159"/>
      <c r="P1752" s="163"/>
      <c r="Q1752" s="163"/>
    </row>
    <row r="1753" spans="4:17" ht="21">
      <c r="D1753" s="25"/>
      <c r="J1753" s="25"/>
      <c r="M1753" s="228">
        <v>43.4</v>
      </c>
      <c r="N1753" s="161">
        <v>26</v>
      </c>
      <c r="O1753" s="159"/>
      <c r="P1753" s="163"/>
      <c r="Q1753" s="163"/>
    </row>
    <row r="1754" spans="4:17" ht="21">
      <c r="D1754" s="25"/>
      <c r="J1754" s="25"/>
      <c r="M1754" s="228">
        <v>43.41</v>
      </c>
      <c r="N1754" s="161">
        <v>26</v>
      </c>
      <c r="O1754" s="159"/>
      <c r="P1754" s="163"/>
      <c r="Q1754" s="163"/>
    </row>
    <row r="1755" spans="4:17" ht="21">
      <c r="D1755" s="25"/>
      <c r="J1755" s="25"/>
      <c r="M1755" s="228">
        <v>43.42</v>
      </c>
      <c r="N1755" s="161">
        <v>26</v>
      </c>
      <c r="O1755" s="159"/>
      <c r="P1755" s="163"/>
      <c r="Q1755" s="163"/>
    </row>
    <row r="1756" spans="4:17" ht="21">
      <c r="D1756" s="25"/>
      <c r="J1756" s="25"/>
      <c r="M1756" s="228">
        <v>43.43</v>
      </c>
      <c r="N1756" s="161">
        <v>26</v>
      </c>
      <c r="O1756" s="159"/>
      <c r="P1756" s="163"/>
      <c r="Q1756" s="163"/>
    </row>
    <row r="1757" spans="4:17" ht="21">
      <c r="D1757" s="25"/>
      <c r="J1757" s="25"/>
      <c r="M1757" s="228">
        <v>43.44</v>
      </c>
      <c r="N1757" s="161">
        <v>26</v>
      </c>
      <c r="O1757" s="159"/>
      <c r="P1757" s="163"/>
      <c r="Q1757" s="163"/>
    </row>
    <row r="1758" spans="4:17" ht="21">
      <c r="D1758" s="25"/>
      <c r="J1758" s="25"/>
      <c r="M1758" s="228">
        <v>43.45</v>
      </c>
      <c r="N1758" s="161">
        <v>26</v>
      </c>
      <c r="O1758" s="159"/>
      <c r="P1758" s="163"/>
      <c r="Q1758" s="163"/>
    </row>
    <row r="1759" spans="4:17" ht="21">
      <c r="D1759" s="25"/>
      <c r="J1759" s="25"/>
      <c r="M1759" s="228">
        <v>43.46</v>
      </c>
      <c r="N1759" s="161">
        <v>25</v>
      </c>
      <c r="O1759" s="159"/>
      <c r="P1759" s="163"/>
      <c r="Q1759" s="163"/>
    </row>
    <row r="1760" spans="4:17" ht="21">
      <c r="D1760" s="25"/>
      <c r="J1760" s="25"/>
      <c r="M1760" s="228">
        <v>43.47</v>
      </c>
      <c r="N1760" s="161">
        <v>25</v>
      </c>
      <c r="O1760" s="159"/>
      <c r="P1760" s="163"/>
      <c r="Q1760" s="163"/>
    </row>
    <row r="1761" spans="4:17" ht="21">
      <c r="D1761" s="25"/>
      <c r="J1761" s="25"/>
      <c r="M1761" s="228">
        <v>43.48</v>
      </c>
      <c r="N1761" s="161">
        <v>25</v>
      </c>
      <c r="O1761" s="159"/>
      <c r="P1761" s="163"/>
      <c r="Q1761" s="163"/>
    </row>
    <row r="1762" spans="4:17" ht="21">
      <c r="D1762" s="25"/>
      <c r="J1762" s="25"/>
      <c r="M1762" s="228">
        <v>43.49</v>
      </c>
      <c r="N1762" s="161">
        <v>25</v>
      </c>
      <c r="O1762" s="159"/>
      <c r="P1762" s="163"/>
      <c r="Q1762" s="163"/>
    </row>
    <row r="1763" spans="4:17" ht="21">
      <c r="D1763" s="25"/>
      <c r="J1763" s="25"/>
      <c r="M1763" s="228">
        <v>43.5</v>
      </c>
      <c r="N1763" s="161">
        <v>25</v>
      </c>
      <c r="O1763" s="159"/>
      <c r="P1763" s="163"/>
      <c r="Q1763" s="163"/>
    </row>
    <row r="1764" spans="4:17" ht="21">
      <c r="D1764" s="25"/>
      <c r="J1764" s="25"/>
      <c r="M1764" s="228">
        <v>43.51</v>
      </c>
      <c r="N1764" s="161">
        <v>25</v>
      </c>
      <c r="O1764" s="159"/>
      <c r="P1764" s="163"/>
      <c r="Q1764" s="163"/>
    </row>
    <row r="1765" spans="4:17" ht="21">
      <c r="D1765" s="25"/>
      <c r="J1765" s="25"/>
      <c r="M1765" s="228">
        <v>43.52</v>
      </c>
      <c r="N1765" s="161">
        <v>25</v>
      </c>
      <c r="O1765" s="159"/>
      <c r="P1765" s="163"/>
      <c r="Q1765" s="163"/>
    </row>
    <row r="1766" spans="4:17" ht="21">
      <c r="D1766" s="25"/>
      <c r="J1766" s="25"/>
      <c r="M1766" s="228">
        <v>43.53</v>
      </c>
      <c r="N1766" s="161">
        <v>25</v>
      </c>
      <c r="O1766" s="159"/>
      <c r="P1766" s="163"/>
      <c r="Q1766" s="163"/>
    </row>
    <row r="1767" spans="4:17" ht="21">
      <c r="D1767" s="25"/>
      <c r="J1767" s="25"/>
      <c r="M1767" s="228">
        <v>43.54</v>
      </c>
      <c r="N1767" s="161">
        <v>25</v>
      </c>
      <c r="O1767" s="159"/>
      <c r="P1767" s="163"/>
      <c r="Q1767" s="163"/>
    </row>
    <row r="1768" spans="4:17" ht="21">
      <c r="D1768" s="25"/>
      <c r="J1768" s="25"/>
      <c r="M1768" s="228">
        <v>43.55</v>
      </c>
      <c r="N1768" s="161">
        <v>25</v>
      </c>
      <c r="O1768" s="159"/>
      <c r="P1768" s="163"/>
      <c r="Q1768" s="163"/>
    </row>
    <row r="1769" spans="4:17" ht="21">
      <c r="D1769" s="25"/>
      <c r="J1769" s="25"/>
      <c r="M1769" s="228">
        <v>43.56</v>
      </c>
      <c r="N1769" s="161">
        <v>25</v>
      </c>
      <c r="O1769" s="159"/>
      <c r="P1769" s="163"/>
      <c r="Q1769" s="163"/>
    </row>
    <row r="1770" spans="4:17" ht="21">
      <c r="D1770" s="25"/>
      <c r="J1770" s="25"/>
      <c r="M1770" s="228">
        <v>43.57</v>
      </c>
      <c r="N1770" s="161">
        <v>25</v>
      </c>
      <c r="O1770" s="159"/>
      <c r="P1770" s="163"/>
      <c r="Q1770" s="163"/>
    </row>
    <row r="1771" spans="4:17" ht="21">
      <c r="D1771" s="25"/>
      <c r="J1771" s="25"/>
      <c r="M1771" s="228">
        <v>43.58</v>
      </c>
      <c r="N1771" s="161">
        <v>25</v>
      </c>
      <c r="O1771" s="159"/>
      <c r="P1771" s="163"/>
      <c r="Q1771" s="163"/>
    </row>
    <row r="1772" spans="4:17" ht="21">
      <c r="D1772" s="25"/>
      <c r="J1772" s="25"/>
      <c r="M1772" s="228">
        <v>43.59</v>
      </c>
      <c r="N1772" s="161">
        <v>25</v>
      </c>
      <c r="O1772" s="159"/>
      <c r="P1772" s="163"/>
      <c r="Q1772" s="163"/>
    </row>
    <row r="1773" spans="4:17" ht="21">
      <c r="D1773" s="25"/>
      <c r="J1773" s="25"/>
      <c r="M1773" s="228">
        <v>44</v>
      </c>
      <c r="N1773" s="161">
        <v>25</v>
      </c>
      <c r="O1773" s="159"/>
      <c r="P1773" s="163"/>
      <c r="Q1773" s="163"/>
    </row>
    <row r="1774" spans="4:17" ht="21">
      <c r="D1774" s="25"/>
      <c r="J1774" s="25"/>
      <c r="M1774" s="228">
        <v>44.01</v>
      </c>
      <c r="N1774" s="161">
        <v>24</v>
      </c>
      <c r="O1774" s="159"/>
      <c r="P1774" s="163"/>
      <c r="Q1774" s="163"/>
    </row>
    <row r="1775" spans="4:17" ht="21">
      <c r="D1775" s="25"/>
      <c r="J1775" s="25"/>
      <c r="M1775" s="228">
        <v>44.02</v>
      </c>
      <c r="N1775" s="161">
        <v>24</v>
      </c>
      <c r="O1775" s="159"/>
      <c r="P1775" s="163"/>
      <c r="Q1775" s="163"/>
    </row>
    <row r="1776" spans="4:17" ht="21">
      <c r="D1776" s="25"/>
      <c r="J1776" s="25"/>
      <c r="M1776" s="228">
        <v>44.03</v>
      </c>
      <c r="N1776" s="161">
        <v>23</v>
      </c>
      <c r="O1776" s="159"/>
      <c r="P1776" s="163"/>
      <c r="Q1776" s="163"/>
    </row>
    <row r="1777" spans="4:17" ht="21">
      <c r="D1777" s="25"/>
      <c r="J1777" s="25"/>
      <c r="M1777" s="228">
        <v>44.04</v>
      </c>
      <c r="N1777" s="161">
        <v>23</v>
      </c>
      <c r="O1777" s="159"/>
      <c r="P1777" s="163"/>
      <c r="Q1777" s="163"/>
    </row>
    <row r="1778" spans="4:17" ht="21">
      <c r="D1778" s="25"/>
      <c r="J1778" s="25"/>
      <c r="M1778" s="228">
        <v>44.05</v>
      </c>
      <c r="N1778" s="161">
        <v>22</v>
      </c>
      <c r="O1778" s="159"/>
      <c r="P1778" s="163"/>
      <c r="Q1778" s="163"/>
    </row>
    <row r="1779" spans="4:17" ht="21">
      <c r="D1779" s="25"/>
      <c r="J1779" s="25"/>
      <c r="M1779" s="228">
        <v>44.06</v>
      </c>
      <c r="N1779" s="161">
        <v>22</v>
      </c>
      <c r="O1779" s="159"/>
      <c r="P1779" s="163"/>
      <c r="Q1779" s="163"/>
    </row>
    <row r="1780" spans="4:17" ht="21">
      <c r="D1780" s="25"/>
      <c r="J1780" s="25"/>
      <c r="M1780" s="228">
        <v>44.07</v>
      </c>
      <c r="N1780" s="161">
        <v>21</v>
      </c>
      <c r="O1780" s="159"/>
      <c r="P1780" s="163"/>
      <c r="Q1780" s="163"/>
    </row>
    <row r="1781" spans="4:17" ht="21">
      <c r="D1781" s="25"/>
      <c r="J1781" s="25"/>
      <c r="M1781" s="228">
        <v>44.08</v>
      </c>
      <c r="N1781" s="161">
        <v>21</v>
      </c>
      <c r="O1781" s="159"/>
      <c r="P1781" s="163"/>
      <c r="Q1781" s="163"/>
    </row>
    <row r="1782" spans="4:17" ht="21">
      <c r="D1782" s="25"/>
      <c r="J1782" s="25"/>
      <c r="M1782" s="228">
        <v>44.09</v>
      </c>
      <c r="N1782" s="161">
        <v>20</v>
      </c>
      <c r="O1782" s="159"/>
      <c r="P1782" s="163"/>
      <c r="Q1782" s="163"/>
    </row>
    <row r="1783" spans="4:17" ht="21">
      <c r="D1783" s="25"/>
      <c r="J1783" s="25"/>
      <c r="M1783" s="228">
        <v>44.1</v>
      </c>
      <c r="N1783" s="161">
        <v>20</v>
      </c>
      <c r="O1783" s="159"/>
      <c r="P1783" s="163"/>
      <c r="Q1783" s="163"/>
    </row>
    <row r="1784" spans="4:17" ht="21">
      <c r="D1784" s="25"/>
      <c r="J1784" s="25"/>
      <c r="M1784" s="228">
        <v>44.11</v>
      </c>
      <c r="N1784" s="161">
        <v>19</v>
      </c>
      <c r="O1784" s="159"/>
      <c r="P1784" s="163"/>
      <c r="Q1784" s="163"/>
    </row>
    <row r="1785" spans="4:17" ht="21">
      <c r="D1785" s="25"/>
      <c r="J1785" s="25"/>
      <c r="M1785" s="228">
        <v>44.12</v>
      </c>
      <c r="N1785" s="161">
        <v>19</v>
      </c>
      <c r="O1785" s="159"/>
      <c r="P1785" s="163"/>
      <c r="Q1785" s="163"/>
    </row>
    <row r="1786" spans="4:17" ht="21">
      <c r="D1786" s="25"/>
      <c r="J1786" s="25"/>
      <c r="M1786" s="228">
        <v>44.13</v>
      </c>
      <c r="N1786" s="161">
        <v>19</v>
      </c>
      <c r="O1786" s="159"/>
      <c r="P1786" s="163"/>
      <c r="Q1786" s="163"/>
    </row>
    <row r="1787" spans="4:17" ht="21">
      <c r="D1787" s="25"/>
      <c r="J1787" s="25"/>
      <c r="M1787" s="228">
        <v>44.14</v>
      </c>
      <c r="N1787" s="161">
        <v>18</v>
      </c>
      <c r="O1787" s="159"/>
      <c r="P1787" s="163"/>
      <c r="Q1787" s="163"/>
    </row>
    <row r="1788" spans="4:17" ht="21">
      <c r="D1788" s="25"/>
      <c r="J1788" s="25"/>
      <c r="M1788" s="228">
        <v>44.15</v>
      </c>
      <c r="N1788" s="161">
        <v>18</v>
      </c>
      <c r="O1788" s="159"/>
      <c r="P1788" s="163"/>
      <c r="Q1788" s="163"/>
    </row>
    <row r="1789" spans="4:17" ht="21">
      <c r="D1789" s="25"/>
      <c r="J1789" s="25"/>
      <c r="M1789" s="228">
        <v>44.16</v>
      </c>
      <c r="N1789" s="161">
        <v>18</v>
      </c>
      <c r="O1789" s="159"/>
      <c r="P1789" s="163"/>
      <c r="Q1789" s="163"/>
    </row>
    <row r="1790" spans="4:17" ht="21">
      <c r="D1790" s="25"/>
      <c r="J1790" s="25"/>
      <c r="M1790" s="228">
        <v>44.17</v>
      </c>
      <c r="N1790" s="161">
        <v>17</v>
      </c>
      <c r="O1790" s="159"/>
      <c r="P1790" s="163"/>
      <c r="Q1790" s="163"/>
    </row>
    <row r="1791" spans="4:17" ht="21">
      <c r="D1791" s="25"/>
      <c r="J1791" s="25"/>
      <c r="M1791" s="228">
        <v>44.18</v>
      </c>
      <c r="N1791" s="161">
        <v>17</v>
      </c>
      <c r="O1791" s="159"/>
      <c r="P1791" s="163"/>
      <c r="Q1791" s="163"/>
    </row>
    <row r="1792" spans="4:17" ht="21">
      <c r="D1792" s="25"/>
      <c r="J1792" s="25"/>
      <c r="M1792" s="228">
        <v>44.19</v>
      </c>
      <c r="N1792" s="161">
        <v>17</v>
      </c>
      <c r="O1792" s="159"/>
      <c r="P1792" s="163"/>
      <c r="Q1792" s="163"/>
    </row>
    <row r="1793" spans="4:17" ht="21">
      <c r="D1793" s="25"/>
      <c r="J1793" s="25"/>
      <c r="M1793" s="228">
        <v>44.2</v>
      </c>
      <c r="N1793" s="161">
        <v>16</v>
      </c>
      <c r="O1793" s="159"/>
      <c r="P1793" s="163"/>
      <c r="Q1793" s="163"/>
    </row>
    <row r="1794" spans="4:17" ht="21">
      <c r="D1794" s="25"/>
      <c r="J1794" s="25"/>
      <c r="M1794" s="228">
        <v>44.21</v>
      </c>
      <c r="N1794" s="161">
        <v>16</v>
      </c>
      <c r="O1794" s="159"/>
      <c r="P1794" s="163"/>
      <c r="Q1794" s="163"/>
    </row>
    <row r="1795" spans="4:17" ht="21">
      <c r="D1795" s="25"/>
      <c r="J1795" s="25"/>
      <c r="M1795" s="228">
        <v>44.22</v>
      </c>
      <c r="N1795" s="161">
        <v>16</v>
      </c>
      <c r="O1795" s="159"/>
      <c r="P1795" s="163"/>
      <c r="Q1795" s="163"/>
    </row>
    <row r="1796" spans="4:17" ht="21">
      <c r="D1796" s="25"/>
      <c r="J1796" s="25"/>
      <c r="M1796" s="228">
        <v>44.23</v>
      </c>
      <c r="N1796" s="161">
        <v>15</v>
      </c>
      <c r="O1796" s="159"/>
      <c r="P1796" s="163"/>
      <c r="Q1796" s="163"/>
    </row>
    <row r="1797" spans="4:17" ht="21">
      <c r="D1797" s="25"/>
      <c r="J1797" s="25"/>
      <c r="M1797" s="228">
        <v>44.24</v>
      </c>
      <c r="N1797" s="161">
        <v>15</v>
      </c>
      <c r="O1797" s="159"/>
      <c r="P1797" s="163"/>
      <c r="Q1797" s="163"/>
    </row>
    <row r="1798" spans="4:17" ht="21">
      <c r="D1798" s="25"/>
      <c r="J1798" s="25"/>
      <c r="M1798" s="228">
        <v>44.25</v>
      </c>
      <c r="N1798" s="161">
        <v>15</v>
      </c>
      <c r="O1798" s="159"/>
      <c r="P1798" s="163"/>
      <c r="Q1798" s="163"/>
    </row>
    <row r="1799" spans="4:17" ht="21">
      <c r="D1799" s="25"/>
      <c r="J1799" s="25"/>
      <c r="M1799" s="228">
        <v>44.26</v>
      </c>
      <c r="N1799" s="161">
        <v>14</v>
      </c>
      <c r="O1799" s="159"/>
      <c r="P1799" s="163"/>
      <c r="Q1799" s="163"/>
    </row>
    <row r="1800" spans="4:17" ht="21">
      <c r="D1800" s="25"/>
      <c r="J1800" s="25"/>
      <c r="M1800" s="228">
        <v>44.27</v>
      </c>
      <c r="N1800" s="161">
        <v>14</v>
      </c>
      <c r="O1800" s="159"/>
      <c r="P1800" s="163"/>
      <c r="Q1800" s="163"/>
    </row>
    <row r="1801" spans="4:17" ht="21">
      <c r="D1801" s="25"/>
      <c r="J1801" s="25"/>
      <c r="M1801" s="228">
        <v>44.28</v>
      </c>
      <c r="N1801" s="161">
        <v>14</v>
      </c>
      <c r="O1801" s="159"/>
      <c r="P1801" s="163"/>
      <c r="Q1801" s="163"/>
    </row>
    <row r="1802" spans="4:17" ht="21">
      <c r="D1802" s="25"/>
      <c r="J1802" s="25"/>
      <c r="M1802" s="228">
        <v>44.29</v>
      </c>
      <c r="N1802" s="161">
        <v>13</v>
      </c>
      <c r="O1802" s="159"/>
      <c r="P1802" s="163"/>
      <c r="Q1802" s="163"/>
    </row>
    <row r="1803" spans="4:17" ht="21">
      <c r="D1803" s="25"/>
      <c r="J1803" s="25"/>
      <c r="M1803" s="228">
        <v>44.3</v>
      </c>
      <c r="N1803" s="161">
        <v>13</v>
      </c>
      <c r="O1803" s="159"/>
      <c r="P1803" s="163"/>
      <c r="Q1803" s="163"/>
    </row>
    <row r="1804" spans="4:17" ht="21">
      <c r="D1804" s="25"/>
      <c r="J1804" s="25"/>
      <c r="M1804" s="228">
        <v>44.31</v>
      </c>
      <c r="N1804" s="161">
        <v>13</v>
      </c>
      <c r="O1804" s="159"/>
      <c r="P1804" s="163"/>
      <c r="Q1804" s="163"/>
    </row>
    <row r="1805" spans="4:17" ht="21">
      <c r="D1805" s="25"/>
      <c r="J1805" s="25"/>
      <c r="M1805" s="228">
        <v>44.32</v>
      </c>
      <c r="N1805" s="161">
        <v>13</v>
      </c>
      <c r="O1805" s="159"/>
      <c r="P1805" s="163"/>
      <c r="Q1805" s="163"/>
    </row>
    <row r="1806" spans="4:17" ht="21">
      <c r="D1806" s="25"/>
      <c r="J1806" s="25"/>
      <c r="M1806" s="228">
        <v>44.33</v>
      </c>
      <c r="N1806" s="161">
        <v>12</v>
      </c>
      <c r="O1806" s="159"/>
      <c r="P1806" s="163"/>
      <c r="Q1806" s="163"/>
    </row>
    <row r="1807" spans="4:17" ht="21">
      <c r="D1807" s="25"/>
      <c r="J1807" s="25"/>
      <c r="M1807" s="228">
        <v>44.34</v>
      </c>
      <c r="N1807" s="161">
        <v>12</v>
      </c>
      <c r="O1807" s="159"/>
      <c r="P1807" s="163"/>
      <c r="Q1807" s="163"/>
    </row>
    <row r="1808" spans="4:17" ht="21">
      <c r="D1808" s="25"/>
      <c r="J1808" s="25"/>
      <c r="M1808" s="228">
        <v>44.35</v>
      </c>
      <c r="N1808" s="161">
        <v>12</v>
      </c>
      <c r="O1808" s="159"/>
      <c r="P1808" s="163"/>
      <c r="Q1808" s="163"/>
    </row>
    <row r="1809" spans="4:17" ht="21">
      <c r="D1809" s="25"/>
      <c r="J1809" s="25"/>
      <c r="M1809" s="228">
        <v>44.36</v>
      </c>
      <c r="N1809" s="161">
        <v>12</v>
      </c>
      <c r="O1809" s="159"/>
      <c r="P1809" s="163"/>
      <c r="Q1809" s="163"/>
    </row>
    <row r="1810" spans="4:17" ht="21">
      <c r="D1810" s="25"/>
      <c r="J1810" s="25"/>
      <c r="M1810" s="228">
        <v>44.37</v>
      </c>
      <c r="N1810" s="161">
        <v>11</v>
      </c>
      <c r="O1810" s="159"/>
      <c r="P1810" s="163"/>
      <c r="Q1810" s="163"/>
    </row>
    <row r="1811" spans="4:17" ht="21">
      <c r="D1811" s="25"/>
      <c r="J1811" s="25"/>
      <c r="M1811" s="228">
        <v>44.38</v>
      </c>
      <c r="N1811" s="161">
        <v>11</v>
      </c>
      <c r="O1811" s="159"/>
      <c r="P1811" s="163"/>
      <c r="Q1811" s="163"/>
    </row>
    <row r="1812" spans="4:17" ht="21">
      <c r="D1812" s="25"/>
      <c r="J1812" s="25"/>
      <c r="M1812" s="228">
        <v>44.39</v>
      </c>
      <c r="N1812" s="161">
        <v>11</v>
      </c>
      <c r="O1812" s="159"/>
      <c r="P1812" s="163"/>
      <c r="Q1812" s="163"/>
    </row>
    <row r="1813" spans="4:17" ht="21">
      <c r="D1813" s="25"/>
      <c r="J1813" s="25"/>
      <c r="M1813" s="228">
        <v>44.4</v>
      </c>
      <c r="N1813" s="161">
        <v>11</v>
      </c>
      <c r="O1813" s="159"/>
      <c r="P1813" s="163"/>
      <c r="Q1813" s="163"/>
    </row>
    <row r="1814" spans="4:17" ht="21">
      <c r="D1814" s="25"/>
      <c r="J1814" s="25"/>
      <c r="M1814" s="228">
        <v>44.41</v>
      </c>
      <c r="N1814" s="161">
        <v>10</v>
      </c>
      <c r="O1814" s="159"/>
      <c r="P1814" s="163"/>
      <c r="Q1814" s="163"/>
    </row>
    <row r="1815" spans="4:17" ht="21">
      <c r="D1815" s="25"/>
      <c r="J1815" s="25"/>
      <c r="M1815" s="228">
        <v>44.42</v>
      </c>
      <c r="N1815" s="161">
        <v>10</v>
      </c>
      <c r="O1815" s="159"/>
      <c r="P1815" s="163"/>
      <c r="Q1815" s="163"/>
    </row>
    <row r="1816" spans="4:17" ht="21">
      <c r="D1816" s="25"/>
      <c r="J1816" s="25"/>
      <c r="M1816" s="228">
        <v>44.43</v>
      </c>
      <c r="N1816" s="161">
        <v>10</v>
      </c>
      <c r="O1816" s="159"/>
      <c r="P1816" s="163"/>
      <c r="Q1816" s="163"/>
    </row>
    <row r="1817" spans="4:17" ht="21">
      <c r="D1817" s="25"/>
      <c r="J1817" s="25"/>
      <c r="M1817" s="228">
        <v>44.44</v>
      </c>
      <c r="N1817" s="161">
        <v>10</v>
      </c>
      <c r="O1817" s="159"/>
      <c r="P1817" s="163"/>
      <c r="Q1817" s="163"/>
    </row>
    <row r="1818" spans="4:17" ht="21">
      <c r="D1818" s="25"/>
      <c r="J1818" s="25"/>
      <c r="M1818" s="228">
        <v>44.45</v>
      </c>
      <c r="N1818" s="161">
        <v>9</v>
      </c>
      <c r="O1818" s="159"/>
      <c r="P1818" s="163"/>
      <c r="Q1818" s="163"/>
    </row>
    <row r="1819" spans="4:17" ht="21">
      <c r="D1819" s="25"/>
      <c r="J1819" s="25"/>
      <c r="M1819" s="228">
        <v>44.46</v>
      </c>
      <c r="N1819" s="161">
        <v>9</v>
      </c>
      <c r="O1819" s="159"/>
      <c r="P1819" s="163"/>
      <c r="Q1819" s="163"/>
    </row>
    <row r="1820" spans="4:17" ht="21">
      <c r="D1820" s="25"/>
      <c r="J1820" s="25"/>
      <c r="M1820" s="228">
        <v>44.47</v>
      </c>
      <c r="N1820" s="161">
        <v>9</v>
      </c>
      <c r="O1820" s="159"/>
      <c r="P1820" s="163"/>
      <c r="Q1820" s="163"/>
    </row>
    <row r="1821" spans="4:17" ht="21">
      <c r="D1821" s="25"/>
      <c r="J1821" s="25"/>
      <c r="M1821" s="228">
        <v>44.48</v>
      </c>
      <c r="N1821" s="161">
        <v>9</v>
      </c>
      <c r="O1821" s="159"/>
      <c r="P1821" s="163"/>
      <c r="Q1821" s="163"/>
    </row>
    <row r="1822" spans="4:17" ht="21">
      <c r="D1822" s="25"/>
      <c r="J1822" s="25"/>
      <c r="M1822" s="228">
        <v>44.49</v>
      </c>
      <c r="N1822" s="161">
        <v>8</v>
      </c>
      <c r="O1822" s="159"/>
      <c r="P1822" s="163"/>
      <c r="Q1822" s="163"/>
    </row>
    <row r="1823" spans="4:17" ht="21">
      <c r="D1823" s="25"/>
      <c r="J1823" s="25"/>
      <c r="M1823" s="228">
        <v>44.5</v>
      </c>
      <c r="N1823" s="161">
        <v>8</v>
      </c>
      <c r="O1823" s="159"/>
      <c r="P1823" s="163"/>
      <c r="Q1823" s="163"/>
    </row>
    <row r="1824" spans="4:17" ht="21">
      <c r="D1824" s="25"/>
      <c r="J1824" s="25"/>
      <c r="M1824" s="228">
        <v>44.51</v>
      </c>
      <c r="N1824" s="161">
        <v>8</v>
      </c>
      <c r="O1824" s="159"/>
      <c r="P1824" s="163"/>
      <c r="Q1824" s="163"/>
    </row>
    <row r="1825" spans="4:17" ht="21">
      <c r="D1825" s="25"/>
      <c r="J1825" s="25"/>
      <c r="M1825" s="228">
        <v>44.52</v>
      </c>
      <c r="N1825" s="161">
        <v>8</v>
      </c>
      <c r="O1825" s="159"/>
      <c r="P1825" s="163"/>
      <c r="Q1825" s="163"/>
    </row>
    <row r="1826" spans="4:17" ht="21">
      <c r="D1826" s="25"/>
      <c r="J1826" s="25"/>
      <c r="M1826" s="228">
        <v>44.53</v>
      </c>
      <c r="N1826" s="161">
        <v>7</v>
      </c>
      <c r="O1826" s="159"/>
      <c r="P1826" s="163"/>
      <c r="Q1826" s="163"/>
    </row>
    <row r="1827" spans="4:17" ht="21">
      <c r="D1827" s="25"/>
      <c r="J1827" s="25"/>
      <c r="M1827" s="228">
        <v>44.54</v>
      </c>
      <c r="N1827" s="161">
        <v>7</v>
      </c>
      <c r="O1827" s="159"/>
      <c r="P1827" s="163"/>
      <c r="Q1827" s="163"/>
    </row>
    <row r="1828" spans="4:17" ht="21">
      <c r="D1828" s="25"/>
      <c r="J1828" s="25"/>
      <c r="M1828" s="228">
        <v>44.55</v>
      </c>
      <c r="N1828" s="161">
        <v>7</v>
      </c>
      <c r="O1828" s="159"/>
      <c r="P1828" s="163"/>
      <c r="Q1828" s="163"/>
    </row>
    <row r="1829" spans="4:17" ht="21">
      <c r="D1829" s="25"/>
      <c r="J1829" s="25"/>
      <c r="M1829" s="228">
        <v>44.56</v>
      </c>
      <c r="N1829" s="161">
        <v>7</v>
      </c>
      <c r="O1829" s="159"/>
      <c r="P1829" s="163"/>
      <c r="Q1829" s="163"/>
    </row>
    <row r="1830" spans="4:17" ht="21">
      <c r="D1830" s="25"/>
      <c r="J1830" s="25"/>
      <c r="M1830" s="228">
        <v>44.57</v>
      </c>
      <c r="N1830" s="161">
        <v>6</v>
      </c>
      <c r="O1830" s="159"/>
      <c r="P1830" s="163"/>
      <c r="Q1830" s="163"/>
    </row>
    <row r="1831" spans="4:17" ht="21">
      <c r="D1831" s="25"/>
      <c r="J1831" s="25"/>
      <c r="M1831" s="228">
        <v>44.58</v>
      </c>
      <c r="N1831" s="161">
        <v>6</v>
      </c>
      <c r="O1831" s="159"/>
      <c r="P1831" s="163"/>
      <c r="Q1831" s="163"/>
    </row>
    <row r="1832" spans="4:17" ht="21">
      <c r="D1832" s="25"/>
      <c r="J1832" s="25"/>
      <c r="M1832" s="228">
        <v>44.59</v>
      </c>
      <c r="N1832" s="161">
        <v>6</v>
      </c>
      <c r="O1832" s="159"/>
      <c r="P1832" s="163"/>
      <c r="Q1832" s="163"/>
    </row>
    <row r="1833" spans="4:17" ht="21">
      <c r="D1833" s="25"/>
      <c r="J1833" s="25"/>
      <c r="M1833" s="228">
        <v>45</v>
      </c>
      <c r="N1833" s="161">
        <v>6</v>
      </c>
      <c r="O1833" s="159"/>
      <c r="P1833" s="163"/>
      <c r="Q1833" s="163"/>
    </row>
    <row r="1834" spans="4:17" ht="21">
      <c r="D1834" s="25"/>
      <c r="J1834" s="25"/>
      <c r="M1834" s="228">
        <v>45.01</v>
      </c>
      <c r="N1834" s="161">
        <v>5</v>
      </c>
      <c r="O1834" s="159"/>
      <c r="P1834" s="163"/>
      <c r="Q1834" s="163"/>
    </row>
    <row r="1835" spans="4:17" ht="21">
      <c r="D1835" s="25"/>
      <c r="J1835" s="25"/>
      <c r="M1835" s="228">
        <v>45.02</v>
      </c>
      <c r="N1835" s="161">
        <v>5</v>
      </c>
      <c r="O1835" s="159"/>
      <c r="P1835" s="163"/>
      <c r="Q1835" s="163"/>
    </row>
    <row r="1836" spans="4:17" ht="21">
      <c r="D1836" s="25"/>
      <c r="J1836" s="25"/>
      <c r="M1836" s="228">
        <v>45.03</v>
      </c>
      <c r="N1836" s="161">
        <v>5</v>
      </c>
      <c r="O1836" s="159"/>
      <c r="P1836" s="163"/>
      <c r="Q1836" s="163"/>
    </row>
    <row r="1837" spans="4:17" ht="21">
      <c r="D1837" s="25"/>
      <c r="J1837" s="25"/>
      <c r="M1837" s="228">
        <v>45.04</v>
      </c>
      <c r="N1837" s="161">
        <v>5</v>
      </c>
      <c r="O1837" s="159"/>
      <c r="P1837" s="163"/>
      <c r="Q1837" s="163"/>
    </row>
    <row r="1838" spans="4:17" ht="21">
      <c r="D1838" s="25"/>
      <c r="J1838" s="25"/>
      <c r="M1838" s="228">
        <v>45.05</v>
      </c>
      <c r="N1838" s="161">
        <v>5</v>
      </c>
      <c r="O1838" s="159"/>
      <c r="P1838" s="163"/>
      <c r="Q1838" s="163"/>
    </row>
    <row r="1839" spans="4:17" ht="21">
      <c r="D1839" s="25"/>
      <c r="J1839" s="25"/>
      <c r="M1839" s="228">
        <v>45.06</v>
      </c>
      <c r="N1839" s="161">
        <v>4</v>
      </c>
      <c r="O1839" s="159"/>
      <c r="P1839" s="163"/>
      <c r="Q1839" s="163"/>
    </row>
    <row r="1840" spans="4:17" ht="21">
      <c r="D1840" s="25"/>
      <c r="J1840" s="25"/>
      <c r="M1840" s="228">
        <v>45.07</v>
      </c>
      <c r="N1840" s="161">
        <v>4</v>
      </c>
      <c r="O1840" s="159"/>
      <c r="P1840" s="163"/>
      <c r="Q1840" s="163"/>
    </row>
    <row r="1841" spans="4:17" ht="21">
      <c r="D1841" s="25"/>
      <c r="J1841" s="25"/>
      <c r="M1841" s="228">
        <v>45.08</v>
      </c>
      <c r="N1841" s="161">
        <v>4</v>
      </c>
      <c r="O1841" s="159"/>
      <c r="P1841" s="163"/>
      <c r="Q1841" s="163"/>
    </row>
    <row r="1842" spans="4:17" ht="21">
      <c r="D1842" s="25"/>
      <c r="J1842" s="25"/>
      <c r="M1842" s="228">
        <v>45.09</v>
      </c>
      <c r="N1842" s="161">
        <v>4</v>
      </c>
      <c r="O1842" s="159"/>
      <c r="P1842" s="163"/>
      <c r="Q1842" s="163"/>
    </row>
    <row r="1843" spans="4:17" ht="21">
      <c r="D1843" s="25"/>
      <c r="J1843" s="25"/>
      <c r="M1843" s="228">
        <v>45.1</v>
      </c>
      <c r="N1843" s="161">
        <v>4</v>
      </c>
      <c r="O1843" s="159"/>
      <c r="P1843" s="163"/>
      <c r="Q1843" s="163"/>
    </row>
    <row r="1844" spans="4:17" ht="21">
      <c r="D1844" s="25"/>
      <c r="J1844" s="25"/>
      <c r="M1844" s="228">
        <v>45.11</v>
      </c>
      <c r="N1844" s="161">
        <v>3</v>
      </c>
      <c r="O1844" s="159"/>
      <c r="P1844" s="163"/>
      <c r="Q1844" s="163"/>
    </row>
    <row r="1845" spans="4:17" ht="21">
      <c r="D1845" s="25"/>
      <c r="J1845" s="25"/>
      <c r="M1845" s="228">
        <v>45.12</v>
      </c>
      <c r="N1845" s="161">
        <v>3</v>
      </c>
      <c r="O1845" s="159"/>
      <c r="P1845" s="163"/>
      <c r="Q1845" s="163"/>
    </row>
    <row r="1846" spans="4:17" ht="21">
      <c r="D1846" s="25"/>
      <c r="J1846" s="25"/>
      <c r="M1846" s="228">
        <v>45.13</v>
      </c>
      <c r="N1846" s="161">
        <v>3</v>
      </c>
      <c r="O1846" s="159"/>
      <c r="P1846" s="163"/>
      <c r="Q1846" s="163"/>
    </row>
    <row r="1847" spans="4:17" ht="21">
      <c r="D1847" s="25"/>
      <c r="J1847" s="25"/>
      <c r="M1847" s="228">
        <v>45.14</v>
      </c>
      <c r="N1847" s="161">
        <v>3</v>
      </c>
      <c r="O1847" s="159"/>
      <c r="P1847" s="163"/>
      <c r="Q1847" s="163"/>
    </row>
    <row r="1848" spans="4:17" ht="21">
      <c r="D1848" s="25"/>
      <c r="J1848" s="25"/>
      <c r="M1848" s="228">
        <v>45.15</v>
      </c>
      <c r="N1848" s="161">
        <v>3</v>
      </c>
      <c r="O1848" s="159"/>
      <c r="P1848" s="163"/>
      <c r="Q1848" s="163"/>
    </row>
    <row r="1849" spans="4:17" ht="21">
      <c r="D1849" s="25"/>
      <c r="J1849" s="25"/>
      <c r="M1849" s="228">
        <v>45.16</v>
      </c>
      <c r="N1849" s="161">
        <v>2</v>
      </c>
      <c r="O1849" s="159"/>
      <c r="P1849" s="163"/>
      <c r="Q1849" s="163"/>
    </row>
    <row r="1850" spans="4:17" ht="21">
      <c r="D1850" s="25"/>
      <c r="J1850" s="25"/>
      <c r="M1850" s="228">
        <v>45.17</v>
      </c>
      <c r="N1850" s="161">
        <v>2</v>
      </c>
      <c r="O1850" s="159"/>
      <c r="P1850" s="163"/>
      <c r="Q1850" s="163"/>
    </row>
    <row r="1851" spans="4:17" ht="21">
      <c r="D1851" s="25"/>
      <c r="J1851" s="25"/>
      <c r="M1851" s="228">
        <v>45.18</v>
      </c>
      <c r="N1851" s="161">
        <v>2</v>
      </c>
      <c r="O1851" s="159"/>
      <c r="P1851" s="163"/>
      <c r="Q1851" s="163"/>
    </row>
    <row r="1852" spans="4:17" ht="21">
      <c r="D1852" s="25"/>
      <c r="J1852" s="25"/>
      <c r="M1852" s="228">
        <v>45.19</v>
      </c>
      <c r="N1852" s="161">
        <v>2</v>
      </c>
      <c r="O1852" s="159"/>
      <c r="P1852" s="163"/>
      <c r="Q1852" s="163"/>
    </row>
    <row r="1853" spans="4:17" ht="21">
      <c r="D1853" s="25"/>
      <c r="J1853" s="25"/>
      <c r="M1853" s="228">
        <v>45.2</v>
      </c>
      <c r="N1853" s="161">
        <v>2</v>
      </c>
      <c r="O1853" s="159"/>
      <c r="P1853" s="163"/>
      <c r="Q1853" s="163"/>
    </row>
    <row r="1854" spans="4:17" ht="21">
      <c r="D1854" s="25"/>
      <c r="J1854" s="25"/>
      <c r="M1854" s="228">
        <v>45.21</v>
      </c>
      <c r="N1854" s="161">
        <v>1</v>
      </c>
      <c r="O1854" s="159"/>
      <c r="P1854" s="163"/>
      <c r="Q1854" s="163"/>
    </row>
    <row r="1855" spans="4:17" ht="21">
      <c r="D1855" s="25"/>
      <c r="J1855" s="25"/>
      <c r="M1855" s="228">
        <v>45.22</v>
      </c>
      <c r="N1855" s="161">
        <v>1</v>
      </c>
      <c r="O1855" s="159"/>
      <c r="P1855" s="163"/>
      <c r="Q1855" s="163"/>
    </row>
    <row r="1856" spans="4:17" ht="21">
      <c r="D1856" s="25"/>
      <c r="J1856" s="25"/>
      <c r="M1856" s="228">
        <v>45.23</v>
      </c>
      <c r="N1856" s="161">
        <v>1</v>
      </c>
      <c r="O1856" s="159"/>
      <c r="P1856" s="163"/>
      <c r="Q1856" s="163"/>
    </row>
    <row r="1857" spans="4:17" ht="21">
      <c r="D1857" s="25"/>
      <c r="J1857" s="25"/>
      <c r="M1857" s="228">
        <v>45.24</v>
      </c>
      <c r="N1857" s="161">
        <v>1</v>
      </c>
      <c r="O1857" s="159"/>
      <c r="P1857" s="163"/>
      <c r="Q1857" s="163"/>
    </row>
    <row r="1858" spans="4:17" ht="21">
      <c r="D1858" s="25"/>
      <c r="J1858" s="25"/>
      <c r="M1858" s="233">
        <v>45.25</v>
      </c>
      <c r="N1858" s="220">
        <v>1</v>
      </c>
      <c r="O1858" s="159"/>
      <c r="P1858" s="163"/>
      <c r="Q1858" s="163"/>
    </row>
    <row r="1859" spans="4:17" ht="21">
      <c r="D1859" s="25"/>
      <c r="J1859" s="25"/>
      <c r="M1859" s="250">
        <v>45.26</v>
      </c>
      <c r="N1859" s="161">
        <v>1</v>
      </c>
      <c r="O1859" s="159"/>
      <c r="P1859" s="163"/>
      <c r="Q1859" s="163"/>
    </row>
    <row r="1860" spans="4:17" ht="21">
      <c r="D1860" s="25"/>
      <c r="J1860" s="25"/>
      <c r="M1860" s="228">
        <v>45.27</v>
      </c>
      <c r="N1860" s="161">
        <v>1</v>
      </c>
      <c r="O1860" s="159"/>
      <c r="P1860" s="163"/>
      <c r="Q1860" s="163"/>
    </row>
    <row r="1861" spans="4:17" ht="21">
      <c r="D1861" s="25"/>
      <c r="J1861" s="25"/>
      <c r="M1861" s="228">
        <v>45.28</v>
      </c>
      <c r="N1861" s="161">
        <v>1</v>
      </c>
      <c r="O1861" s="159"/>
      <c r="P1861" s="163"/>
      <c r="Q1861" s="163"/>
    </row>
    <row r="1862" spans="4:17" ht="21">
      <c r="D1862" s="25"/>
      <c r="J1862" s="25"/>
      <c r="M1862" s="228">
        <v>45.29</v>
      </c>
      <c r="N1862" s="161">
        <v>1</v>
      </c>
      <c r="O1862" s="159"/>
      <c r="P1862" s="163"/>
      <c r="Q1862" s="163"/>
    </row>
    <row r="1863" spans="4:17" ht="21">
      <c r="D1863" s="25"/>
      <c r="J1863" s="32"/>
      <c r="M1863" s="228">
        <v>45.3</v>
      </c>
      <c r="N1863" s="161">
        <v>1</v>
      </c>
      <c r="O1863" s="159"/>
      <c r="P1863" s="163"/>
      <c r="Q1863" s="163"/>
    </row>
    <row r="1864" spans="4:17" ht="21">
      <c r="D1864" s="25"/>
      <c r="J1864" s="32"/>
      <c r="M1864" s="162">
        <v>0</v>
      </c>
      <c r="N1864" s="162">
        <v>0</v>
      </c>
      <c r="O1864" s="159"/>
      <c r="P1864" s="163"/>
      <c r="Q1864" s="163"/>
    </row>
    <row r="1865" spans="4:17" ht="21">
      <c r="D1865" s="25"/>
      <c r="J1865" s="32"/>
      <c r="M1865" s="162"/>
      <c r="N1865" s="162"/>
      <c r="O1865" s="159"/>
      <c r="P1865" s="163"/>
      <c r="Q1865" s="163"/>
    </row>
    <row r="1866" spans="4:17" ht="21">
      <c r="D1866" s="25"/>
      <c r="J1866" s="32"/>
      <c r="M1866" s="162"/>
      <c r="N1866" s="162"/>
      <c r="O1866" s="159"/>
      <c r="P1866" s="163"/>
      <c r="Q1866" s="163"/>
    </row>
    <row r="1867" spans="4:17" ht="21">
      <c r="D1867" s="25"/>
      <c r="J1867" s="32"/>
      <c r="M1867" s="162"/>
      <c r="N1867" s="162"/>
      <c r="O1867" s="159"/>
      <c r="P1867" s="163"/>
      <c r="Q1867" s="163"/>
    </row>
    <row r="1868" spans="4:17" ht="21">
      <c r="D1868" s="25"/>
      <c r="J1868" s="32"/>
      <c r="M1868" s="162"/>
      <c r="N1868" s="162"/>
      <c r="O1868" s="159"/>
      <c r="P1868" s="163"/>
      <c r="Q1868" s="163"/>
    </row>
    <row r="1869" spans="4:17" ht="21">
      <c r="D1869" s="25"/>
      <c r="J1869" s="32"/>
      <c r="M1869" s="162"/>
      <c r="N1869" s="162"/>
      <c r="O1869" s="159"/>
      <c r="P1869" s="163"/>
      <c r="Q1869" s="163"/>
    </row>
    <row r="1870" spans="4:17" ht="21">
      <c r="D1870" s="25"/>
      <c r="J1870" s="32"/>
      <c r="M1870" s="162"/>
      <c r="N1870" s="162"/>
      <c r="O1870" s="159"/>
      <c r="P1870" s="163"/>
      <c r="Q1870" s="163"/>
    </row>
    <row r="1871" spans="4:17" ht="21">
      <c r="D1871" s="25"/>
      <c r="J1871" s="32"/>
      <c r="M1871" s="162"/>
      <c r="N1871" s="162"/>
      <c r="O1871" s="159"/>
      <c r="P1871" s="163"/>
      <c r="Q1871" s="163"/>
    </row>
    <row r="1872" spans="4:17" ht="21">
      <c r="D1872" s="25"/>
      <c r="J1872" s="32"/>
      <c r="M1872" s="162"/>
      <c r="N1872" s="162"/>
      <c r="O1872" s="159"/>
      <c r="P1872" s="163"/>
      <c r="Q1872" s="163"/>
    </row>
    <row r="1873" spans="4:17" ht="21">
      <c r="D1873" s="25"/>
      <c r="J1873" s="32"/>
      <c r="M1873" s="162"/>
      <c r="N1873" s="162"/>
      <c r="O1873" s="159"/>
      <c r="P1873" s="163"/>
      <c r="Q1873" s="163"/>
    </row>
    <row r="1874" spans="4:17" ht="21">
      <c r="D1874" s="25"/>
      <c r="J1874" s="32"/>
      <c r="M1874" s="162"/>
      <c r="N1874" s="162"/>
      <c r="O1874" s="159"/>
      <c r="P1874" s="163"/>
      <c r="Q1874" s="163"/>
    </row>
    <row r="1875" spans="4:17" ht="21">
      <c r="D1875" s="25"/>
      <c r="J1875" s="32"/>
      <c r="M1875" s="162"/>
      <c r="N1875" s="162"/>
      <c r="O1875" s="159"/>
      <c r="P1875" s="163"/>
      <c r="Q1875" s="163"/>
    </row>
    <row r="1876" spans="4:17" ht="21">
      <c r="D1876" s="25"/>
      <c r="J1876" s="32"/>
      <c r="M1876" s="162"/>
      <c r="N1876" s="162"/>
      <c r="O1876" s="159"/>
      <c r="P1876" s="163"/>
      <c r="Q1876" s="163"/>
    </row>
    <row r="1877" spans="4:17" ht="21">
      <c r="D1877" s="25"/>
      <c r="J1877" s="32"/>
      <c r="M1877" s="162"/>
      <c r="N1877" s="162"/>
      <c r="O1877" s="159"/>
      <c r="P1877" s="163"/>
      <c r="Q1877" s="163"/>
    </row>
    <row r="1878" spans="4:17" ht="21">
      <c r="D1878" s="25"/>
      <c r="J1878" s="32"/>
      <c r="M1878" s="162"/>
      <c r="N1878" s="162"/>
      <c r="O1878" s="159"/>
      <c r="P1878" s="163"/>
      <c r="Q1878" s="163"/>
    </row>
    <row r="1879" spans="4:17" ht="21">
      <c r="D1879" s="25"/>
      <c r="J1879" s="32"/>
      <c r="M1879" s="162"/>
      <c r="N1879" s="162"/>
      <c r="O1879" s="159"/>
      <c r="P1879" s="163"/>
      <c r="Q1879" s="163"/>
    </row>
    <row r="1880" spans="4:17" ht="21">
      <c r="D1880" s="25"/>
      <c r="J1880" s="32"/>
      <c r="M1880" s="162"/>
      <c r="N1880" s="162"/>
      <c r="O1880" s="159"/>
      <c r="P1880" s="163"/>
      <c r="Q1880" s="163"/>
    </row>
    <row r="1881" spans="4:17" ht="21">
      <c r="D1881" s="25"/>
      <c r="J1881" s="32"/>
      <c r="M1881" s="162"/>
      <c r="N1881" s="162"/>
      <c r="O1881" s="159"/>
      <c r="P1881" s="163"/>
      <c r="Q1881" s="163"/>
    </row>
    <row r="1882" spans="4:17" ht="21">
      <c r="D1882" s="25"/>
      <c r="J1882" s="32"/>
      <c r="M1882" s="162"/>
      <c r="N1882" s="162"/>
      <c r="O1882" s="159"/>
      <c r="P1882" s="163"/>
      <c r="Q1882" s="163"/>
    </row>
    <row r="1883" spans="4:17" ht="21">
      <c r="D1883" s="25"/>
      <c r="J1883" s="32"/>
      <c r="M1883" s="162"/>
      <c r="N1883" s="162"/>
      <c r="O1883" s="159"/>
      <c r="P1883" s="163"/>
      <c r="Q1883" s="163"/>
    </row>
    <row r="1884" spans="4:17" ht="21">
      <c r="D1884" s="25"/>
      <c r="J1884" s="32"/>
      <c r="M1884" s="162"/>
      <c r="N1884" s="162"/>
      <c r="O1884" s="159"/>
      <c r="P1884" s="163"/>
      <c r="Q1884" s="163"/>
    </row>
    <row r="1885" spans="4:17">
      <c r="D1885" s="25"/>
      <c r="J1885" s="32"/>
      <c r="P1885" s="122"/>
      <c r="Q1885" s="121"/>
    </row>
    <row r="1886" spans="4:17">
      <c r="D1886" s="25"/>
      <c r="J1886" s="32"/>
      <c r="P1886" s="122"/>
      <c r="Q1886" s="121"/>
    </row>
    <row r="1887" spans="4:17">
      <c r="D1887" s="25"/>
      <c r="J1887" s="32"/>
      <c r="P1887" s="122"/>
      <c r="Q1887" s="121"/>
    </row>
    <row r="1888" spans="4:17">
      <c r="D1888" s="25"/>
      <c r="J1888" s="32"/>
      <c r="P1888" s="122"/>
      <c r="Q1888" s="121"/>
    </row>
    <row r="1889" spans="4:17">
      <c r="D1889" s="25"/>
      <c r="J1889" s="32"/>
      <c r="P1889" s="122"/>
      <c r="Q1889" s="121"/>
    </row>
    <row r="1890" spans="4:17">
      <c r="D1890" s="25"/>
      <c r="J1890" s="32"/>
      <c r="P1890" s="122"/>
      <c r="Q1890" s="121"/>
    </row>
    <row r="1891" spans="4:17">
      <c r="D1891" s="25"/>
      <c r="J1891" s="32"/>
      <c r="P1891" s="122"/>
      <c r="Q1891" s="121"/>
    </row>
    <row r="1892" spans="4:17">
      <c r="D1892" s="25"/>
      <c r="J1892" s="32"/>
      <c r="P1892" s="122"/>
      <c r="Q1892" s="121"/>
    </row>
    <row r="1893" spans="4:17">
      <c r="D1893" s="25"/>
      <c r="J1893" s="32"/>
      <c r="P1893" s="122"/>
      <c r="Q1893" s="121"/>
    </row>
    <row r="1894" spans="4:17">
      <c r="D1894" s="25"/>
      <c r="J1894" s="32"/>
      <c r="P1894" s="122"/>
      <c r="Q1894" s="121"/>
    </row>
    <row r="1895" spans="4:17">
      <c r="D1895" s="25"/>
      <c r="J1895" s="32"/>
      <c r="P1895" s="122"/>
      <c r="Q1895" s="121"/>
    </row>
    <row r="1896" spans="4:17">
      <c r="D1896" s="25"/>
      <c r="J1896" s="32"/>
      <c r="P1896" s="122"/>
      <c r="Q1896" s="121"/>
    </row>
    <row r="1897" spans="4:17">
      <c r="D1897" s="25"/>
      <c r="J1897" s="32"/>
      <c r="P1897" s="122"/>
      <c r="Q1897" s="121"/>
    </row>
    <row r="1898" spans="4:17">
      <c r="D1898" s="25"/>
      <c r="J1898" s="32"/>
      <c r="P1898" s="122"/>
      <c r="Q1898" s="121"/>
    </row>
    <row r="1899" spans="4:17">
      <c r="D1899" s="25"/>
      <c r="J1899" s="32"/>
      <c r="P1899" s="122"/>
      <c r="Q1899" s="121"/>
    </row>
    <row r="1900" spans="4:17">
      <c r="D1900" s="25"/>
      <c r="J1900" s="32"/>
      <c r="P1900" s="122"/>
      <c r="Q1900" s="121"/>
    </row>
    <row r="1901" spans="4:17">
      <c r="D1901" s="25"/>
      <c r="J1901" s="32"/>
      <c r="P1901" s="122"/>
      <c r="Q1901" s="121"/>
    </row>
    <row r="1902" spans="4:17">
      <c r="D1902" s="25"/>
      <c r="J1902" s="32"/>
      <c r="P1902" s="122"/>
      <c r="Q1902" s="121"/>
    </row>
    <row r="1903" spans="4:17">
      <c r="D1903" s="25"/>
      <c r="J1903" s="32"/>
      <c r="P1903" s="122"/>
      <c r="Q1903" s="121"/>
    </row>
    <row r="1904" spans="4:17">
      <c r="D1904" s="25"/>
      <c r="J1904" s="32"/>
      <c r="P1904" s="122"/>
      <c r="Q1904" s="121"/>
    </row>
    <row r="1905" spans="4:17">
      <c r="D1905" s="25"/>
      <c r="J1905" s="32"/>
      <c r="P1905" s="122"/>
      <c r="Q1905" s="121"/>
    </row>
    <row r="1906" spans="4:17">
      <c r="D1906" s="25"/>
      <c r="J1906" s="32"/>
      <c r="P1906" s="122"/>
      <c r="Q1906" s="121"/>
    </row>
    <row r="1907" spans="4:17">
      <c r="D1907" s="25"/>
      <c r="J1907" s="32"/>
      <c r="P1907" s="122"/>
      <c r="Q1907" s="121"/>
    </row>
    <row r="1908" spans="4:17">
      <c r="D1908" s="25"/>
      <c r="J1908" s="32"/>
      <c r="P1908" s="122"/>
      <c r="Q1908" s="121"/>
    </row>
    <row r="1909" spans="4:17">
      <c r="D1909" s="25"/>
      <c r="J1909" s="32"/>
      <c r="P1909" s="122"/>
      <c r="Q1909" s="121"/>
    </row>
    <row r="1910" spans="4:17">
      <c r="D1910" s="25"/>
      <c r="J1910" s="32"/>
      <c r="P1910" s="122"/>
      <c r="Q1910" s="121"/>
    </row>
    <row r="1911" spans="4:17">
      <c r="D1911" s="25"/>
      <c r="J1911" s="32"/>
      <c r="P1911" s="122"/>
      <c r="Q1911" s="121"/>
    </row>
    <row r="1912" spans="4:17">
      <c r="D1912" s="25"/>
      <c r="J1912" s="32"/>
      <c r="P1912" s="122"/>
      <c r="Q1912" s="121"/>
    </row>
    <row r="1913" spans="4:17">
      <c r="D1913" s="25"/>
      <c r="J1913" s="32"/>
      <c r="P1913" s="122"/>
      <c r="Q1913" s="121"/>
    </row>
    <row r="1914" spans="4:17">
      <c r="D1914" s="25"/>
      <c r="J1914" s="32"/>
      <c r="P1914" s="122"/>
      <c r="Q1914" s="121"/>
    </row>
    <row r="1915" spans="4:17">
      <c r="D1915" s="25"/>
      <c r="J1915" s="32"/>
      <c r="P1915" s="122"/>
      <c r="Q1915" s="121"/>
    </row>
    <row r="1916" spans="4:17">
      <c r="D1916" s="25"/>
      <c r="J1916" s="32"/>
      <c r="P1916" s="122"/>
      <c r="Q1916" s="121"/>
    </row>
    <row r="1917" spans="4:17">
      <c r="D1917" s="25"/>
      <c r="J1917" s="32"/>
      <c r="P1917" s="122"/>
      <c r="Q1917" s="121"/>
    </row>
    <row r="1918" spans="4:17">
      <c r="D1918" s="25"/>
      <c r="J1918" s="32"/>
      <c r="P1918" s="122"/>
      <c r="Q1918" s="121"/>
    </row>
    <row r="1919" spans="4:17">
      <c r="D1919" s="25"/>
      <c r="J1919" s="32"/>
      <c r="P1919" s="122"/>
      <c r="Q1919" s="121"/>
    </row>
    <row r="1920" spans="4:17">
      <c r="D1920" s="25"/>
      <c r="J1920" s="32"/>
      <c r="P1920" s="122"/>
      <c r="Q1920" s="121"/>
    </row>
    <row r="1921" spans="4:17">
      <c r="D1921" s="25"/>
      <c r="J1921" s="32"/>
      <c r="P1921" s="122"/>
      <c r="Q1921" s="121"/>
    </row>
    <row r="1922" spans="4:17">
      <c r="D1922" s="25"/>
      <c r="J1922" s="32"/>
      <c r="P1922" s="122"/>
      <c r="Q1922" s="121"/>
    </row>
    <row r="1923" spans="4:17">
      <c r="D1923" s="25"/>
      <c r="J1923" s="32"/>
      <c r="P1923" s="122"/>
      <c r="Q1923" s="121"/>
    </row>
    <row r="1924" spans="4:17">
      <c r="D1924" s="25"/>
      <c r="J1924" s="35"/>
      <c r="P1924" s="122"/>
      <c r="Q1924" s="121"/>
    </row>
    <row r="1925" spans="4:17">
      <c r="D1925" s="25"/>
      <c r="J1925" s="32"/>
      <c r="P1925" s="122"/>
      <c r="Q1925" s="121"/>
    </row>
    <row r="1926" spans="4:17">
      <c r="D1926" s="25"/>
      <c r="J1926" s="35"/>
      <c r="P1926" s="122"/>
      <c r="Q1926" s="121"/>
    </row>
    <row r="1927" spans="4:17">
      <c r="D1927" s="25"/>
      <c r="J1927" s="32"/>
      <c r="P1927" s="122"/>
      <c r="Q1927" s="121"/>
    </row>
    <row r="1928" spans="4:17">
      <c r="D1928" s="25"/>
      <c r="J1928" s="35"/>
      <c r="P1928" s="122"/>
      <c r="Q1928" s="121"/>
    </row>
    <row r="1929" spans="4:17">
      <c r="D1929" s="25"/>
      <c r="J1929" s="32"/>
      <c r="P1929" s="122"/>
      <c r="Q1929" s="121"/>
    </row>
    <row r="1930" spans="4:17">
      <c r="D1930" s="25"/>
      <c r="J1930" s="35"/>
      <c r="P1930" s="122"/>
      <c r="Q1930" s="121"/>
    </row>
    <row r="1931" spans="4:17">
      <c r="D1931" s="25"/>
      <c r="J1931" s="32"/>
      <c r="P1931" s="122"/>
      <c r="Q1931" s="121"/>
    </row>
    <row r="1932" spans="4:17">
      <c r="D1932" s="25"/>
      <c r="J1932" s="35"/>
      <c r="P1932" s="122"/>
      <c r="Q1932" s="121"/>
    </row>
    <row r="1933" spans="4:17">
      <c r="D1933" s="25"/>
      <c r="J1933" s="32"/>
      <c r="P1933" s="122"/>
      <c r="Q1933" s="121"/>
    </row>
    <row r="1934" spans="4:17">
      <c r="D1934" s="25"/>
      <c r="J1934" s="35"/>
      <c r="P1934" s="122"/>
      <c r="Q1934" s="121"/>
    </row>
    <row r="1935" spans="4:17">
      <c r="D1935" s="25"/>
      <c r="J1935" s="32"/>
      <c r="P1935" s="122"/>
      <c r="Q1935" s="121"/>
    </row>
    <row r="1936" spans="4:17">
      <c r="D1936" s="25"/>
      <c r="J1936" s="35"/>
      <c r="P1936" s="122"/>
      <c r="Q1936" s="121"/>
    </row>
    <row r="1937" spans="4:17">
      <c r="D1937" s="25"/>
      <c r="J1937" s="32"/>
      <c r="P1937" s="122"/>
      <c r="Q1937" s="121"/>
    </row>
    <row r="1938" spans="4:17">
      <c r="D1938" s="25"/>
      <c r="J1938" s="35"/>
      <c r="P1938" s="122"/>
      <c r="Q1938" s="121"/>
    </row>
    <row r="1939" spans="4:17">
      <c r="D1939" s="25"/>
      <c r="J1939" s="32"/>
      <c r="P1939" s="122"/>
      <c r="Q1939" s="121"/>
    </row>
    <row r="1940" spans="4:17">
      <c r="D1940" s="25"/>
      <c r="J1940" s="35"/>
      <c r="P1940" s="122"/>
      <c r="Q1940" s="121"/>
    </row>
    <row r="1941" spans="4:17">
      <c r="D1941" s="25"/>
      <c r="J1941" s="32"/>
      <c r="P1941" s="122"/>
      <c r="Q1941" s="121"/>
    </row>
    <row r="1942" spans="4:17">
      <c r="D1942" s="25"/>
      <c r="J1942" s="35"/>
      <c r="P1942" s="122"/>
      <c r="Q1942" s="121"/>
    </row>
    <row r="1943" spans="4:17">
      <c r="D1943" s="25"/>
      <c r="J1943" s="35"/>
      <c r="P1943" s="122"/>
      <c r="Q1943" s="121"/>
    </row>
    <row r="1944" spans="4:17">
      <c r="D1944" s="25"/>
      <c r="J1944" s="32"/>
      <c r="P1944" s="122"/>
      <c r="Q1944" s="121"/>
    </row>
    <row r="1945" spans="4:17">
      <c r="D1945" s="25"/>
      <c r="J1945" s="35"/>
      <c r="P1945" s="122"/>
      <c r="Q1945" s="121"/>
    </row>
    <row r="1946" spans="4:17">
      <c r="D1946" s="25"/>
      <c r="J1946" s="35"/>
      <c r="P1946" s="122"/>
      <c r="Q1946" s="121"/>
    </row>
    <row r="1947" spans="4:17">
      <c r="D1947" s="25"/>
      <c r="J1947" s="32"/>
      <c r="P1947" s="122"/>
      <c r="Q1947" s="121"/>
    </row>
    <row r="1948" spans="4:17">
      <c r="D1948" s="25"/>
      <c r="J1948" s="35"/>
      <c r="P1948" s="122"/>
      <c r="Q1948" s="121"/>
    </row>
    <row r="1949" spans="4:17">
      <c r="D1949" s="25"/>
      <c r="J1949" s="32"/>
      <c r="P1949" s="122"/>
      <c r="Q1949" s="121"/>
    </row>
    <row r="1950" spans="4:17">
      <c r="D1950" s="25"/>
      <c r="J1950" s="35"/>
      <c r="P1950" s="122"/>
      <c r="Q1950" s="121"/>
    </row>
    <row r="1951" spans="4:17">
      <c r="D1951" s="25"/>
      <c r="J1951" s="32"/>
      <c r="P1951" s="122"/>
      <c r="Q1951" s="121"/>
    </row>
    <row r="1952" spans="4:17">
      <c r="D1952" s="25"/>
      <c r="J1952" s="35"/>
      <c r="P1952" s="122"/>
      <c r="Q1952" s="121"/>
    </row>
    <row r="1953" spans="4:17">
      <c r="D1953" s="25"/>
      <c r="J1953" s="32"/>
      <c r="P1953" s="122"/>
      <c r="Q1953" s="121"/>
    </row>
    <row r="1954" spans="4:17">
      <c r="D1954" s="25"/>
      <c r="J1954" s="35"/>
      <c r="P1954" s="122"/>
      <c r="Q1954" s="121"/>
    </row>
    <row r="1955" spans="4:17">
      <c r="D1955" s="25"/>
      <c r="J1955" s="32"/>
      <c r="P1955" s="122"/>
      <c r="Q1955" s="121"/>
    </row>
    <row r="1956" spans="4:17">
      <c r="D1956" s="25"/>
      <c r="J1956" s="35"/>
      <c r="P1956" s="122"/>
      <c r="Q1956" s="121"/>
    </row>
    <row r="1957" spans="4:17">
      <c r="D1957" s="25"/>
      <c r="J1957" s="32"/>
      <c r="P1957" s="122"/>
      <c r="Q1957" s="121"/>
    </row>
    <row r="1958" spans="4:17">
      <c r="D1958" s="25"/>
      <c r="J1958" s="35"/>
      <c r="P1958" s="122"/>
      <c r="Q1958" s="121"/>
    </row>
    <row r="1959" spans="4:17">
      <c r="D1959" s="25"/>
      <c r="J1959" s="32"/>
      <c r="P1959" s="122"/>
      <c r="Q1959" s="121"/>
    </row>
    <row r="1960" spans="4:17">
      <c r="D1960" s="25"/>
      <c r="J1960" s="35"/>
      <c r="P1960" s="122"/>
      <c r="Q1960" s="121"/>
    </row>
    <row r="1961" spans="4:17">
      <c r="D1961" s="25"/>
      <c r="J1961" s="32"/>
      <c r="P1961" s="122"/>
      <c r="Q1961" s="121"/>
    </row>
    <row r="1962" spans="4:17">
      <c r="D1962" s="25"/>
      <c r="J1962" s="35"/>
      <c r="P1962" s="122"/>
      <c r="Q1962" s="121"/>
    </row>
    <row r="1963" spans="4:17">
      <c r="D1963" s="25"/>
      <c r="J1963" s="32"/>
      <c r="P1963" s="122"/>
      <c r="Q1963" s="121"/>
    </row>
    <row r="1964" spans="4:17">
      <c r="D1964" s="25"/>
      <c r="J1964" s="35"/>
      <c r="P1964" s="122"/>
      <c r="Q1964" s="121"/>
    </row>
    <row r="1965" spans="4:17">
      <c r="D1965" s="25"/>
      <c r="J1965" s="32"/>
      <c r="P1965" s="122"/>
      <c r="Q1965" s="121"/>
    </row>
    <row r="1966" spans="4:17">
      <c r="D1966" s="25"/>
      <c r="J1966" s="35"/>
      <c r="P1966" s="122"/>
      <c r="Q1966" s="121"/>
    </row>
    <row r="1967" spans="4:17">
      <c r="D1967" s="25"/>
      <c r="J1967" s="32"/>
      <c r="P1967" s="122"/>
      <c r="Q1967" s="121"/>
    </row>
    <row r="1968" spans="4:17">
      <c r="D1968" s="25"/>
      <c r="J1968" s="35"/>
      <c r="P1968" s="122"/>
      <c r="Q1968" s="121"/>
    </row>
    <row r="1969" spans="4:17">
      <c r="D1969" s="25"/>
      <c r="J1969" s="32"/>
      <c r="P1969" s="122"/>
      <c r="Q1969" s="121"/>
    </row>
    <row r="1970" spans="4:17">
      <c r="D1970" s="25"/>
      <c r="J1970" s="35"/>
      <c r="P1970" s="122"/>
      <c r="Q1970" s="121"/>
    </row>
    <row r="1971" spans="4:17">
      <c r="D1971" s="25"/>
      <c r="J1971" s="32"/>
      <c r="P1971" s="122"/>
      <c r="Q1971" s="121"/>
    </row>
    <row r="1972" spans="4:17">
      <c r="D1972" s="25"/>
      <c r="J1972" s="35"/>
      <c r="P1972" s="122"/>
      <c r="Q1972" s="121"/>
    </row>
    <row r="1973" spans="4:17">
      <c r="D1973" s="25"/>
      <c r="J1973" s="32"/>
      <c r="P1973" s="122"/>
      <c r="Q1973" s="121"/>
    </row>
    <row r="1974" spans="4:17">
      <c r="D1974" s="25"/>
      <c r="J1974" s="35"/>
      <c r="P1974" s="122"/>
      <c r="Q1974" s="121"/>
    </row>
    <row r="1975" spans="4:17">
      <c r="D1975" s="25"/>
      <c r="J1975" s="32"/>
      <c r="P1975" s="122"/>
      <c r="Q1975" s="121"/>
    </row>
    <row r="1976" spans="4:17">
      <c r="D1976" s="25"/>
      <c r="J1976" s="35"/>
      <c r="P1976" s="122"/>
      <c r="Q1976" s="121"/>
    </row>
    <row r="1977" spans="4:17">
      <c r="D1977" s="25"/>
      <c r="J1977" s="32"/>
      <c r="P1977" s="122"/>
      <c r="Q1977" s="121"/>
    </row>
    <row r="1978" spans="4:17">
      <c r="D1978" s="25"/>
      <c r="J1978" s="35"/>
      <c r="P1978" s="122"/>
      <c r="Q1978" s="121"/>
    </row>
    <row r="1979" spans="4:17">
      <c r="D1979" s="25"/>
      <c r="J1979" s="32"/>
      <c r="P1979" s="122"/>
      <c r="Q1979" s="121"/>
    </row>
    <row r="1980" spans="4:17">
      <c r="D1980" s="25"/>
      <c r="J1980" s="35"/>
      <c r="P1980" s="122"/>
      <c r="Q1980" s="121"/>
    </row>
    <row r="1981" spans="4:17">
      <c r="D1981" s="25"/>
      <c r="J1981" s="32"/>
      <c r="P1981" s="122"/>
      <c r="Q1981" s="121"/>
    </row>
    <row r="1982" spans="4:17">
      <c r="D1982" s="25"/>
      <c r="J1982" s="35"/>
      <c r="P1982" s="122"/>
      <c r="Q1982" s="121"/>
    </row>
    <row r="1983" spans="4:17">
      <c r="D1983" s="25"/>
      <c r="J1983" s="32"/>
      <c r="P1983" s="122"/>
      <c r="Q1983" s="121"/>
    </row>
    <row r="1984" spans="4:17">
      <c r="J1984" s="35"/>
      <c r="P1984" s="122"/>
      <c r="Q1984" s="121"/>
    </row>
    <row r="1985" spans="10:17">
      <c r="J1985" s="32"/>
      <c r="P1985" s="122"/>
      <c r="Q1985" s="121"/>
    </row>
    <row r="1986" spans="10:17">
      <c r="J1986" s="35"/>
      <c r="P1986" s="122"/>
      <c r="Q1986" s="121"/>
    </row>
    <row r="1987" spans="10:17">
      <c r="J1987" s="32"/>
      <c r="P1987" s="122"/>
      <c r="Q1987" s="121"/>
    </row>
    <row r="1988" spans="10:17">
      <c r="J1988" s="35"/>
      <c r="P1988" s="122"/>
      <c r="Q1988" s="121"/>
    </row>
    <row r="1989" spans="10:17">
      <c r="J1989" s="32"/>
      <c r="P1989" s="122"/>
      <c r="Q1989" s="121"/>
    </row>
    <row r="1990" spans="10:17">
      <c r="J1990" s="35"/>
      <c r="P1990" s="122"/>
      <c r="Q1990" s="121"/>
    </row>
    <row r="1991" spans="10:17">
      <c r="J1991" s="32"/>
      <c r="P1991" s="122"/>
      <c r="Q1991" s="121"/>
    </row>
    <row r="1992" spans="10:17">
      <c r="J1992" s="35"/>
      <c r="P1992" s="122"/>
      <c r="Q1992" s="121"/>
    </row>
    <row r="1993" spans="10:17">
      <c r="J1993" s="32"/>
      <c r="P1993" s="122"/>
      <c r="Q1993" s="121"/>
    </row>
    <row r="1994" spans="10:17">
      <c r="J1994" s="35"/>
      <c r="P1994" s="122"/>
      <c r="Q1994" s="121"/>
    </row>
    <row r="1995" spans="10:17">
      <c r="J1995" s="32"/>
      <c r="P1995" s="122"/>
      <c r="Q1995" s="121"/>
    </row>
    <row r="1996" spans="10:17">
      <c r="J1996" s="35"/>
      <c r="P1996" s="122"/>
      <c r="Q1996" s="121"/>
    </row>
    <row r="1997" spans="10:17">
      <c r="J1997" s="32"/>
      <c r="P1997" s="122"/>
      <c r="Q1997" s="121"/>
    </row>
    <row r="1998" spans="10:17">
      <c r="J1998" s="35"/>
      <c r="P1998" s="122"/>
      <c r="Q1998" s="121"/>
    </row>
    <row r="1999" spans="10:17">
      <c r="J1999" s="32"/>
      <c r="P1999" s="122"/>
      <c r="Q1999" s="121"/>
    </row>
    <row r="2000" spans="10:17">
      <c r="J2000" s="35"/>
      <c r="P2000" s="122"/>
      <c r="Q2000" s="121"/>
    </row>
    <row r="2001" spans="10:17">
      <c r="J2001" s="32"/>
      <c r="P2001" s="122"/>
      <c r="Q2001" s="121"/>
    </row>
    <row r="2002" spans="10:17">
      <c r="J2002" s="35"/>
      <c r="P2002" s="122"/>
      <c r="Q2002" s="121"/>
    </row>
    <row r="2003" spans="10:17">
      <c r="J2003" s="32"/>
      <c r="P2003" s="122"/>
      <c r="Q2003" s="121"/>
    </row>
    <row r="2004" spans="10:17">
      <c r="J2004" s="32"/>
      <c r="P2004" s="122"/>
      <c r="Q2004" s="121"/>
    </row>
    <row r="2005" spans="10:17">
      <c r="J2005" s="35"/>
      <c r="P2005" s="122"/>
      <c r="Q2005" s="121"/>
    </row>
    <row r="2006" spans="10:17">
      <c r="J2006" s="32"/>
      <c r="P2006" s="122"/>
      <c r="Q2006" s="121"/>
    </row>
    <row r="2007" spans="10:17">
      <c r="J2007" s="35"/>
      <c r="P2007" s="122"/>
      <c r="Q2007" s="121"/>
    </row>
    <row r="2008" spans="10:17">
      <c r="J2008" s="32"/>
      <c r="P2008" s="122"/>
      <c r="Q2008" s="121"/>
    </row>
    <row r="2009" spans="10:17">
      <c r="J2009" s="35"/>
      <c r="P2009" s="122"/>
      <c r="Q2009" s="121"/>
    </row>
    <row r="2010" spans="10:17">
      <c r="J2010" s="32"/>
      <c r="P2010" s="122"/>
      <c r="Q2010" s="121"/>
    </row>
    <row r="2011" spans="10:17">
      <c r="J2011" s="35"/>
      <c r="P2011" s="122"/>
      <c r="Q2011" s="121"/>
    </row>
    <row r="2012" spans="10:17">
      <c r="J2012" s="32"/>
      <c r="P2012" s="122"/>
      <c r="Q2012" s="121"/>
    </row>
    <row r="2013" spans="10:17">
      <c r="J2013" s="35"/>
      <c r="P2013" s="122"/>
      <c r="Q2013" s="121"/>
    </row>
    <row r="2014" spans="10:17">
      <c r="J2014" s="32"/>
      <c r="P2014" s="122"/>
      <c r="Q2014" s="121"/>
    </row>
    <row r="2015" spans="10:17">
      <c r="J2015" s="35"/>
      <c r="P2015" s="122"/>
      <c r="Q2015" s="121"/>
    </row>
    <row r="2016" spans="10:17">
      <c r="J2016" s="32"/>
      <c r="P2016" s="122"/>
      <c r="Q2016" s="121"/>
    </row>
    <row r="2017" spans="10:17">
      <c r="J2017" s="35"/>
      <c r="P2017" s="122"/>
      <c r="Q2017" s="121"/>
    </row>
    <row r="2018" spans="10:17">
      <c r="J2018" s="32"/>
      <c r="P2018" s="122"/>
      <c r="Q2018" s="121"/>
    </row>
    <row r="2019" spans="10:17">
      <c r="J2019" s="35"/>
      <c r="P2019" s="122"/>
      <c r="Q2019" s="121"/>
    </row>
    <row r="2020" spans="10:17">
      <c r="J2020" s="32"/>
      <c r="P2020" s="122"/>
      <c r="Q2020" s="121"/>
    </row>
    <row r="2021" spans="10:17">
      <c r="J2021" s="35"/>
      <c r="P2021" s="122"/>
      <c r="Q2021" s="121"/>
    </row>
    <row r="2022" spans="10:17">
      <c r="J2022" s="32"/>
      <c r="P2022" s="122"/>
      <c r="Q2022" s="121"/>
    </row>
    <row r="2023" spans="10:17">
      <c r="J2023" s="35"/>
      <c r="P2023" s="122"/>
      <c r="Q2023" s="121"/>
    </row>
    <row r="2024" spans="10:17">
      <c r="J2024" s="32"/>
      <c r="P2024" s="122"/>
      <c r="Q2024" s="121"/>
    </row>
    <row r="2025" spans="10:17">
      <c r="J2025" s="35"/>
      <c r="P2025" s="122"/>
      <c r="Q2025" s="121"/>
    </row>
    <row r="2026" spans="10:17">
      <c r="J2026" s="32"/>
      <c r="P2026" s="122"/>
      <c r="Q2026" s="121"/>
    </row>
    <row r="2027" spans="10:17">
      <c r="J2027" s="35"/>
      <c r="P2027" s="122"/>
      <c r="Q2027" s="121"/>
    </row>
    <row r="2028" spans="10:17">
      <c r="J2028" s="32"/>
      <c r="P2028" s="122"/>
      <c r="Q2028" s="121"/>
    </row>
    <row r="2029" spans="10:17">
      <c r="J2029" s="35"/>
      <c r="P2029" s="122"/>
      <c r="Q2029" s="121"/>
    </row>
    <row r="2030" spans="10:17">
      <c r="J2030" s="32"/>
      <c r="P2030" s="122"/>
      <c r="Q2030" s="121"/>
    </row>
    <row r="2031" spans="10:17">
      <c r="J2031" s="35"/>
      <c r="P2031" s="122"/>
      <c r="Q2031" s="121"/>
    </row>
    <row r="2032" spans="10:17">
      <c r="J2032" s="35"/>
      <c r="P2032" s="122"/>
      <c r="Q2032" s="121"/>
    </row>
    <row r="2033" spans="10:17">
      <c r="J2033" s="32"/>
      <c r="P2033" s="122"/>
      <c r="Q2033" s="121"/>
    </row>
    <row r="2034" spans="10:17">
      <c r="J2034" s="35"/>
      <c r="P2034" s="122"/>
      <c r="Q2034" s="121"/>
    </row>
    <row r="2035" spans="10:17">
      <c r="J2035" s="35"/>
      <c r="P2035" s="122"/>
      <c r="Q2035" s="121"/>
    </row>
    <row r="2036" spans="10:17">
      <c r="J2036" s="32"/>
      <c r="P2036" s="122"/>
      <c r="Q2036" s="121"/>
    </row>
    <row r="2037" spans="10:17">
      <c r="J2037" s="35"/>
      <c r="P2037" s="122"/>
      <c r="Q2037" s="121"/>
    </row>
    <row r="2038" spans="10:17">
      <c r="J2038" s="35"/>
      <c r="P2038" s="122"/>
      <c r="Q2038" s="121"/>
    </row>
    <row r="2039" spans="10:17">
      <c r="J2039" s="32"/>
      <c r="P2039" s="122"/>
      <c r="Q2039" s="121"/>
    </row>
    <row r="2040" spans="10:17">
      <c r="J2040" s="35"/>
      <c r="P2040" s="122"/>
      <c r="Q2040" s="121"/>
    </row>
    <row r="2041" spans="10:17">
      <c r="J2041" s="35"/>
      <c r="P2041" s="122"/>
      <c r="Q2041" s="121"/>
    </row>
    <row r="2042" spans="10:17">
      <c r="J2042" s="32"/>
      <c r="P2042" s="122"/>
      <c r="Q2042" s="121"/>
    </row>
    <row r="2043" spans="10:17">
      <c r="J2043" s="35"/>
      <c r="P2043" s="122"/>
      <c r="Q2043" s="121"/>
    </row>
    <row r="2044" spans="10:17">
      <c r="J2044" s="32"/>
      <c r="P2044" s="122"/>
      <c r="Q2044" s="121"/>
    </row>
    <row r="2045" spans="10:17">
      <c r="J2045" s="35"/>
      <c r="P2045" s="122"/>
      <c r="Q2045" s="121"/>
    </row>
    <row r="2046" spans="10:17">
      <c r="J2046" s="35"/>
      <c r="P2046" s="122"/>
      <c r="Q2046" s="121"/>
    </row>
    <row r="2047" spans="10:17">
      <c r="J2047" s="32"/>
      <c r="P2047" s="122"/>
      <c r="Q2047" s="121"/>
    </row>
    <row r="2048" spans="10:17">
      <c r="J2048" s="35"/>
      <c r="P2048" s="122"/>
      <c r="Q2048" s="121"/>
    </row>
    <row r="2049" spans="10:17">
      <c r="J2049" s="35"/>
      <c r="P2049" s="122"/>
      <c r="Q2049" s="121"/>
    </row>
    <row r="2050" spans="10:17">
      <c r="J2050" s="32"/>
      <c r="P2050" s="122"/>
      <c r="Q2050" s="121"/>
    </row>
    <row r="2051" spans="10:17">
      <c r="J2051" s="35"/>
      <c r="P2051" s="122"/>
      <c r="Q2051" s="121"/>
    </row>
    <row r="2052" spans="10:17">
      <c r="J2052" s="35"/>
      <c r="P2052" s="122"/>
      <c r="Q2052" s="121"/>
    </row>
    <row r="2053" spans="10:17">
      <c r="J2053" s="32"/>
      <c r="P2053" s="122"/>
      <c r="Q2053" s="121"/>
    </row>
    <row r="2054" spans="10:17">
      <c r="J2054" s="35"/>
      <c r="P2054" s="122"/>
      <c r="Q2054" s="121"/>
    </row>
    <row r="2055" spans="10:17">
      <c r="J2055" s="35"/>
      <c r="P2055" s="122"/>
      <c r="Q2055" s="121"/>
    </row>
    <row r="2056" spans="10:17">
      <c r="J2056" s="32"/>
      <c r="P2056" s="122"/>
      <c r="Q2056" s="121"/>
    </row>
    <row r="2057" spans="10:17">
      <c r="J2057" s="35"/>
      <c r="P2057" s="122"/>
      <c r="Q2057" s="121"/>
    </row>
    <row r="2058" spans="10:17">
      <c r="J2058" s="35"/>
      <c r="P2058" s="122"/>
      <c r="Q2058" s="121"/>
    </row>
    <row r="2059" spans="10:17">
      <c r="J2059" s="32"/>
      <c r="P2059" s="122"/>
      <c r="Q2059" s="121"/>
    </row>
    <row r="2060" spans="10:17">
      <c r="P2060" s="123"/>
      <c r="Q2060" s="121"/>
    </row>
    <row r="2061" spans="10:17">
      <c r="P2061" s="123"/>
      <c r="Q2061" s="121"/>
    </row>
    <row r="2062" spans="10:17">
      <c r="P2062" s="123"/>
      <c r="Q2062" s="121"/>
    </row>
    <row r="2063" spans="10:17">
      <c r="P2063" s="123"/>
      <c r="Q2063" s="121"/>
    </row>
    <row r="2064" spans="10:17">
      <c r="P2064" s="123"/>
      <c r="Q2064" s="121"/>
    </row>
    <row r="2065" spans="16:17">
      <c r="P2065" s="123"/>
      <c r="Q2065" s="121"/>
    </row>
    <row r="2066" spans="16:17">
      <c r="P2066" s="123"/>
      <c r="Q2066" s="121"/>
    </row>
    <row r="2067" spans="16:17">
      <c r="P2067" s="123"/>
      <c r="Q2067" s="121"/>
    </row>
    <row r="2068" spans="16:17">
      <c r="P2068" s="123"/>
      <c r="Q2068" s="121"/>
    </row>
    <row r="2069" spans="16:17">
      <c r="P2069" s="123"/>
      <c r="Q2069" s="121"/>
    </row>
    <row r="2070" spans="16:17">
      <c r="P2070" s="123"/>
      <c r="Q2070" s="121"/>
    </row>
    <row r="2071" spans="16:17">
      <c r="P2071" s="123"/>
      <c r="Q2071" s="121"/>
    </row>
    <row r="2072" spans="16:17">
      <c r="P2072" s="123"/>
      <c r="Q2072" s="121"/>
    </row>
    <row r="2073" spans="16:17">
      <c r="P2073" s="123"/>
      <c r="Q2073" s="121"/>
    </row>
    <row r="2074" spans="16:17">
      <c r="P2074" s="123"/>
      <c r="Q2074" s="121"/>
    </row>
    <row r="2075" spans="16:17">
      <c r="P2075" s="123"/>
      <c r="Q2075" s="121"/>
    </row>
    <row r="2076" spans="16:17">
      <c r="P2076" s="123"/>
      <c r="Q2076" s="121"/>
    </row>
    <row r="2077" spans="16:17">
      <c r="P2077" s="123"/>
      <c r="Q2077" s="121"/>
    </row>
    <row r="2078" spans="16:17">
      <c r="P2078" s="123"/>
      <c r="Q2078" s="121"/>
    </row>
    <row r="2079" spans="16:17">
      <c r="P2079" s="123"/>
      <c r="Q2079" s="121"/>
    </row>
    <row r="2080" spans="16:17">
      <c r="P2080" s="123"/>
      <c r="Q2080" s="121"/>
    </row>
    <row r="2081" spans="16:17">
      <c r="P2081" s="123"/>
      <c r="Q2081" s="121"/>
    </row>
    <row r="2082" spans="16:17">
      <c r="P2082" s="123"/>
      <c r="Q2082" s="121"/>
    </row>
    <row r="2083" spans="16:17">
      <c r="P2083" s="123"/>
      <c r="Q2083" s="121"/>
    </row>
    <row r="2084" spans="16:17">
      <c r="P2084" s="123"/>
      <c r="Q2084" s="121"/>
    </row>
    <row r="2085" spans="16:17">
      <c r="P2085" s="123"/>
      <c r="Q2085" s="121"/>
    </row>
    <row r="2086" spans="16:17">
      <c r="P2086" s="123"/>
      <c r="Q2086" s="121"/>
    </row>
    <row r="2087" spans="16:17">
      <c r="P2087" s="123"/>
      <c r="Q2087" s="121"/>
    </row>
    <row r="2088" spans="16:17">
      <c r="P2088" s="123"/>
      <c r="Q2088" s="121"/>
    </row>
    <row r="2089" spans="16:17">
      <c r="P2089" s="123"/>
      <c r="Q2089" s="121"/>
    </row>
    <row r="2090" spans="16:17">
      <c r="P2090" s="123"/>
      <c r="Q2090" s="121"/>
    </row>
    <row r="2091" spans="16:17">
      <c r="P2091" s="123"/>
      <c r="Q2091" s="121"/>
    </row>
    <row r="2092" spans="16:17">
      <c r="P2092" s="123"/>
      <c r="Q2092" s="121"/>
    </row>
    <row r="2093" spans="16:17">
      <c r="P2093" s="123"/>
      <c r="Q2093" s="121"/>
    </row>
    <row r="2094" spans="16:17">
      <c r="P2094" s="123"/>
      <c r="Q2094" s="121"/>
    </row>
    <row r="2095" spans="16:17">
      <c r="P2095" s="123"/>
      <c r="Q2095" s="121"/>
    </row>
    <row r="2096" spans="16:17">
      <c r="P2096" s="123"/>
      <c r="Q2096" s="121"/>
    </row>
    <row r="2097" spans="16:17">
      <c r="P2097" s="123"/>
      <c r="Q2097" s="121"/>
    </row>
    <row r="2098" spans="16:17">
      <c r="P2098" s="123"/>
      <c r="Q2098" s="121"/>
    </row>
    <row r="2099" spans="16:17">
      <c r="P2099" s="123"/>
      <c r="Q2099" s="121"/>
    </row>
    <row r="2100" spans="16:17">
      <c r="P2100" s="123"/>
      <c r="Q2100" s="121"/>
    </row>
    <row r="2101" spans="16:17">
      <c r="P2101" s="123"/>
      <c r="Q2101" s="121"/>
    </row>
    <row r="2102" spans="16:17">
      <c r="P2102" s="123"/>
      <c r="Q2102" s="121"/>
    </row>
    <row r="2103" spans="16:17">
      <c r="P2103" s="123"/>
      <c r="Q2103" s="121"/>
    </row>
    <row r="2104" spans="16:17">
      <c r="P2104" s="123"/>
      <c r="Q2104" s="121"/>
    </row>
    <row r="2105" spans="16:17">
      <c r="P2105" s="123"/>
      <c r="Q2105" s="121"/>
    </row>
    <row r="2106" spans="16:17">
      <c r="P2106" s="123"/>
      <c r="Q2106" s="121"/>
    </row>
    <row r="2107" spans="16:17">
      <c r="P2107" s="123"/>
      <c r="Q2107" s="121"/>
    </row>
    <row r="2108" spans="16:17">
      <c r="P2108" s="123"/>
      <c r="Q2108" s="121"/>
    </row>
    <row r="2109" spans="16:17">
      <c r="P2109" s="123"/>
      <c r="Q2109" s="121"/>
    </row>
    <row r="2110" spans="16:17">
      <c r="P2110" s="123"/>
      <c r="Q2110" s="121"/>
    </row>
    <row r="2111" spans="16:17">
      <c r="P2111" s="123"/>
      <c r="Q2111" s="121"/>
    </row>
    <row r="2112" spans="16:17">
      <c r="P2112" s="123"/>
      <c r="Q2112" s="121"/>
    </row>
    <row r="2113" spans="10:17">
      <c r="P2113" s="123"/>
      <c r="Q2113" s="121"/>
    </row>
    <row r="2114" spans="10:17">
      <c r="P2114" s="123"/>
      <c r="Q2114" s="121"/>
    </row>
    <row r="2115" spans="10:17">
      <c r="P2115" s="123"/>
      <c r="Q2115" s="121"/>
    </row>
    <row r="2116" spans="10:17">
      <c r="P2116" s="123"/>
      <c r="Q2116" s="121"/>
    </row>
    <row r="2117" spans="10:17">
      <c r="P2117" s="123"/>
      <c r="Q2117" s="121"/>
    </row>
    <row r="2118" spans="10:17">
      <c r="P2118" s="123"/>
      <c r="Q2118" s="121"/>
    </row>
    <row r="2119" spans="10:17">
      <c r="J2119" s="35"/>
      <c r="P2119" s="122"/>
      <c r="Q2119" s="121"/>
    </row>
    <row r="2120" spans="10:17">
      <c r="J2120" s="32"/>
      <c r="P2120" s="122"/>
      <c r="Q2120" s="121"/>
    </row>
    <row r="2121" spans="10:17">
      <c r="J2121" s="35"/>
      <c r="P2121" s="122"/>
      <c r="Q2121" s="121"/>
    </row>
    <row r="2122" spans="10:17">
      <c r="J2122" s="32"/>
      <c r="P2122" s="122"/>
      <c r="Q2122" s="121"/>
    </row>
    <row r="2123" spans="10:17">
      <c r="J2123" s="35"/>
      <c r="P2123" s="122"/>
      <c r="Q2123" s="121"/>
    </row>
    <row r="2124" spans="10:17">
      <c r="J2124" s="32"/>
      <c r="P2124" s="122"/>
      <c r="Q2124" s="121"/>
    </row>
    <row r="2125" spans="10:17">
      <c r="J2125" s="35"/>
      <c r="P2125" s="122"/>
      <c r="Q2125" s="121"/>
    </row>
    <row r="2126" spans="10:17">
      <c r="J2126" s="32"/>
      <c r="P2126" s="122"/>
      <c r="Q2126" s="121"/>
    </row>
    <row r="2127" spans="10:17">
      <c r="J2127" s="35"/>
      <c r="P2127" s="122"/>
      <c r="Q2127" s="121"/>
    </row>
    <row r="2128" spans="10:17">
      <c r="J2128" s="32"/>
      <c r="P2128" s="122"/>
      <c r="Q2128" s="121"/>
    </row>
    <row r="2129" spans="10:17">
      <c r="J2129" s="35"/>
      <c r="P2129" s="122"/>
      <c r="Q2129" s="121"/>
    </row>
    <row r="2130" spans="10:17">
      <c r="J2130" s="32"/>
      <c r="P2130" s="122"/>
      <c r="Q2130" s="121"/>
    </row>
    <row r="2131" spans="10:17">
      <c r="J2131" s="35"/>
      <c r="P2131" s="122"/>
      <c r="Q2131" s="121"/>
    </row>
    <row r="2132" spans="10:17">
      <c r="J2132" s="32"/>
      <c r="P2132" s="122"/>
      <c r="Q2132" s="121"/>
    </row>
    <row r="2133" spans="10:17">
      <c r="J2133" s="35"/>
      <c r="P2133" s="122"/>
      <c r="Q2133" s="121"/>
    </row>
    <row r="2134" spans="10:17">
      <c r="J2134" s="32"/>
      <c r="P2134" s="122"/>
      <c r="Q2134" s="121"/>
    </row>
    <row r="2135" spans="10:17">
      <c r="J2135" s="35"/>
      <c r="P2135" s="122"/>
      <c r="Q2135" s="121"/>
    </row>
    <row r="2136" spans="10:17">
      <c r="J2136" s="32"/>
      <c r="P2136" s="122"/>
      <c r="Q2136" s="121"/>
    </row>
    <row r="2137" spans="10:17">
      <c r="J2137" s="35"/>
      <c r="P2137" s="122"/>
      <c r="Q2137" s="121"/>
    </row>
    <row r="2138" spans="10:17">
      <c r="J2138" s="32"/>
      <c r="P2138" s="122"/>
      <c r="Q2138" s="121"/>
    </row>
    <row r="2139" spans="10:17">
      <c r="J2139" s="35"/>
      <c r="P2139" s="122"/>
      <c r="Q2139" s="121"/>
    </row>
    <row r="2140" spans="10:17">
      <c r="J2140" s="32"/>
      <c r="P2140" s="122"/>
      <c r="Q2140" s="121"/>
    </row>
    <row r="2141" spans="10:17">
      <c r="J2141" s="35"/>
      <c r="P2141" s="122"/>
      <c r="Q2141" s="121"/>
    </row>
    <row r="2142" spans="10:17">
      <c r="J2142" s="32"/>
      <c r="P2142" s="122"/>
      <c r="Q2142" s="121"/>
    </row>
    <row r="2143" spans="10:17">
      <c r="J2143" s="35"/>
      <c r="P2143" s="122"/>
      <c r="Q2143" s="121"/>
    </row>
    <row r="2144" spans="10:17">
      <c r="J2144" s="32"/>
      <c r="P2144" s="122"/>
      <c r="Q2144" s="121"/>
    </row>
    <row r="2145" spans="10:17">
      <c r="J2145" s="35"/>
      <c r="P2145" s="122"/>
      <c r="Q2145" s="121"/>
    </row>
    <row r="2146" spans="10:17">
      <c r="J2146" s="32"/>
      <c r="P2146" s="122"/>
      <c r="Q2146" s="121"/>
    </row>
    <row r="2147" spans="10:17">
      <c r="J2147" s="35"/>
      <c r="P2147" s="122"/>
      <c r="Q2147" s="121"/>
    </row>
    <row r="2148" spans="10:17">
      <c r="J2148" s="32"/>
      <c r="P2148" s="122"/>
      <c r="Q2148" s="121"/>
    </row>
    <row r="2149" spans="10:17">
      <c r="J2149" s="35"/>
      <c r="P2149" s="122"/>
      <c r="Q2149" s="121"/>
    </row>
    <row r="2150" spans="10:17">
      <c r="J2150" s="32"/>
      <c r="P2150" s="122"/>
      <c r="Q2150" s="121"/>
    </row>
    <row r="2151" spans="10:17">
      <c r="J2151" s="35"/>
      <c r="P2151" s="122"/>
      <c r="Q2151" s="121"/>
    </row>
    <row r="2152" spans="10:17">
      <c r="J2152" s="32"/>
      <c r="P2152" s="122"/>
      <c r="Q2152" s="121"/>
    </row>
    <row r="2153" spans="10:17">
      <c r="J2153" s="35"/>
      <c r="P2153" s="122"/>
      <c r="Q2153" s="121"/>
    </row>
    <row r="2154" spans="10:17">
      <c r="J2154" s="32"/>
      <c r="P2154" s="122"/>
      <c r="Q2154" s="121"/>
    </row>
    <row r="2155" spans="10:17">
      <c r="J2155" s="35"/>
      <c r="P2155" s="122"/>
      <c r="Q2155" s="121"/>
    </row>
    <row r="2156" spans="10:17">
      <c r="J2156" s="32"/>
      <c r="P2156" s="122"/>
      <c r="Q2156" s="121"/>
    </row>
    <row r="2157" spans="10:17">
      <c r="J2157" s="35"/>
      <c r="P2157" s="122"/>
      <c r="Q2157" s="121"/>
    </row>
    <row r="2158" spans="10:17">
      <c r="J2158" s="32"/>
      <c r="P2158" s="122"/>
      <c r="Q2158" s="121"/>
    </row>
    <row r="2159" spans="10:17">
      <c r="J2159" s="35"/>
      <c r="P2159" s="122"/>
      <c r="Q2159" s="121"/>
    </row>
    <row r="2160" spans="10:17">
      <c r="J2160" s="32"/>
      <c r="P2160" s="122"/>
      <c r="Q2160" s="121"/>
    </row>
    <row r="2161" spans="10:17">
      <c r="J2161" s="35"/>
      <c r="P2161" s="122"/>
      <c r="Q2161" s="121"/>
    </row>
    <row r="2162" spans="10:17">
      <c r="J2162" s="32"/>
      <c r="P2162" s="122"/>
      <c r="Q2162" s="121"/>
    </row>
    <row r="2163" spans="10:17">
      <c r="J2163" s="35"/>
      <c r="P2163" s="122"/>
      <c r="Q2163" s="121"/>
    </row>
    <row r="2164" spans="10:17">
      <c r="J2164" s="32"/>
      <c r="P2164" s="122"/>
      <c r="Q2164" s="121"/>
    </row>
    <row r="2165" spans="10:17">
      <c r="J2165" s="35"/>
      <c r="P2165" s="122"/>
      <c r="Q2165" s="121"/>
    </row>
    <row r="2166" spans="10:17">
      <c r="J2166" s="32"/>
      <c r="P2166" s="122"/>
      <c r="Q2166" s="121"/>
    </row>
    <row r="2167" spans="10:17">
      <c r="J2167" s="35"/>
      <c r="P2167" s="122"/>
      <c r="Q2167" s="121"/>
    </row>
    <row r="2168" spans="10:17">
      <c r="J2168" s="32"/>
      <c r="P2168" s="122"/>
      <c r="Q2168" s="121"/>
    </row>
    <row r="2169" spans="10:17">
      <c r="J2169" s="35"/>
      <c r="P2169" s="122"/>
      <c r="Q2169" s="121"/>
    </row>
    <row r="2170" spans="10:17">
      <c r="J2170" s="32"/>
      <c r="P2170" s="122"/>
      <c r="Q2170" s="121"/>
    </row>
    <row r="2171" spans="10:17">
      <c r="J2171" s="35"/>
      <c r="P2171" s="122"/>
      <c r="Q2171" s="121"/>
    </row>
    <row r="2172" spans="10:17">
      <c r="J2172" s="32"/>
      <c r="P2172" s="122"/>
      <c r="Q2172" s="121"/>
    </row>
    <row r="2173" spans="10:17">
      <c r="J2173" s="35"/>
      <c r="P2173" s="122"/>
      <c r="Q2173" s="121"/>
    </row>
    <row r="2174" spans="10:17">
      <c r="J2174" s="32"/>
      <c r="P2174" s="122"/>
      <c r="Q2174" s="121"/>
    </row>
    <row r="2175" spans="10:17">
      <c r="J2175" s="35"/>
      <c r="P2175" s="122"/>
      <c r="Q2175" s="121"/>
    </row>
    <row r="2176" spans="10:17">
      <c r="J2176" s="32"/>
      <c r="P2176" s="122"/>
      <c r="Q2176" s="121"/>
    </row>
    <row r="2177" spans="10:17">
      <c r="J2177" s="35"/>
      <c r="P2177" s="122"/>
      <c r="Q2177" s="121"/>
    </row>
    <row r="2178" spans="10:17">
      <c r="J2178" s="32"/>
      <c r="P2178" s="122"/>
      <c r="Q2178" s="121"/>
    </row>
    <row r="2179" spans="10:17">
      <c r="J2179" s="35"/>
      <c r="P2179" s="122"/>
      <c r="Q2179" s="121"/>
    </row>
    <row r="2180" spans="10:17">
      <c r="J2180" s="32"/>
      <c r="P2180" s="122"/>
      <c r="Q2180" s="121"/>
    </row>
    <row r="2181" spans="10:17">
      <c r="J2181" s="35"/>
      <c r="P2181" s="122"/>
      <c r="Q2181" s="121"/>
    </row>
    <row r="2182" spans="10:17">
      <c r="J2182" s="32"/>
      <c r="P2182" s="122"/>
      <c r="Q2182" s="121"/>
    </row>
    <row r="2183" spans="10:17">
      <c r="J2183" s="35"/>
      <c r="P2183" s="122"/>
      <c r="Q2183" s="121"/>
    </row>
    <row r="2184" spans="10:17">
      <c r="J2184" s="32"/>
      <c r="P2184" s="122"/>
      <c r="Q2184" s="121"/>
    </row>
    <row r="2185" spans="10:17">
      <c r="J2185" s="35"/>
      <c r="P2185" s="122"/>
      <c r="Q2185" s="121"/>
    </row>
    <row r="2186" spans="10:17">
      <c r="J2186" s="32"/>
      <c r="P2186" s="122"/>
      <c r="Q2186" s="121"/>
    </row>
    <row r="2187" spans="10:17">
      <c r="J2187" s="35"/>
      <c r="P2187" s="122"/>
      <c r="Q2187" s="121"/>
    </row>
    <row r="2188" spans="10:17">
      <c r="J2188" s="32"/>
      <c r="P2188" s="122"/>
      <c r="Q2188" s="121"/>
    </row>
    <row r="2189" spans="10:17">
      <c r="J2189" s="35"/>
      <c r="P2189" s="122"/>
      <c r="Q2189" s="121"/>
    </row>
    <row r="2190" spans="10:17">
      <c r="J2190" s="32"/>
      <c r="P2190" s="122"/>
      <c r="Q2190" s="121"/>
    </row>
    <row r="2191" spans="10:17">
      <c r="J2191" s="35"/>
      <c r="P2191" s="122"/>
      <c r="Q2191" s="121"/>
    </row>
    <row r="2192" spans="10:17">
      <c r="J2192" s="32"/>
      <c r="P2192" s="122"/>
      <c r="Q2192" s="121"/>
    </row>
    <row r="2193" spans="10:17">
      <c r="J2193" s="35"/>
      <c r="P2193" s="122"/>
      <c r="Q2193" s="121"/>
    </row>
    <row r="2194" spans="10:17">
      <c r="J2194" s="32"/>
      <c r="P2194" s="122"/>
      <c r="Q2194" s="121"/>
    </row>
    <row r="2195" spans="10:17">
      <c r="J2195" s="35"/>
      <c r="P2195" s="122"/>
      <c r="Q2195" s="121"/>
    </row>
    <row r="2196" spans="10:17">
      <c r="J2196" s="32"/>
      <c r="P2196" s="122"/>
      <c r="Q2196" s="121"/>
    </row>
    <row r="2197" spans="10:17">
      <c r="J2197" s="35"/>
      <c r="P2197" s="122"/>
      <c r="Q2197" s="121"/>
    </row>
    <row r="2198" spans="10:17">
      <c r="J2198" s="32"/>
      <c r="P2198" s="122"/>
      <c r="Q2198" s="121"/>
    </row>
    <row r="2199" spans="10:17">
      <c r="J2199" s="35"/>
      <c r="P2199" s="122"/>
      <c r="Q2199" s="121"/>
    </row>
    <row r="2200" spans="10:17">
      <c r="J2200" s="32"/>
      <c r="P2200" s="122"/>
      <c r="Q2200" s="121"/>
    </row>
    <row r="2201" spans="10:17">
      <c r="J2201" s="35"/>
      <c r="P2201" s="122"/>
      <c r="Q2201" s="121"/>
    </row>
    <row r="2202" spans="10:17">
      <c r="J2202" s="32"/>
      <c r="P2202" s="122"/>
      <c r="Q2202" s="121"/>
    </row>
    <row r="2203" spans="10:17">
      <c r="J2203" s="35"/>
      <c r="P2203" s="122"/>
      <c r="Q2203" s="121"/>
    </row>
    <row r="2204" spans="10:17">
      <c r="J2204" s="32"/>
      <c r="P2204" s="122"/>
      <c r="Q2204" s="121"/>
    </row>
    <row r="2205" spans="10:17">
      <c r="J2205" s="35"/>
      <c r="P2205" s="122"/>
      <c r="Q2205" s="121"/>
    </row>
    <row r="2206" spans="10:17">
      <c r="J2206" s="32"/>
      <c r="P2206" s="122"/>
      <c r="Q2206" s="121"/>
    </row>
    <row r="2207" spans="10:17">
      <c r="J2207" s="35"/>
      <c r="P2207" s="122"/>
      <c r="Q2207" s="121"/>
    </row>
    <row r="2208" spans="10:17">
      <c r="J2208" s="32"/>
      <c r="P2208" s="122"/>
      <c r="Q2208" s="121"/>
    </row>
    <row r="2209" spans="10:17">
      <c r="J2209" s="35"/>
      <c r="P2209" s="122"/>
      <c r="Q2209" s="121"/>
    </row>
    <row r="2210" spans="10:17">
      <c r="J2210" s="32"/>
      <c r="P2210" s="122"/>
      <c r="Q2210" s="121"/>
    </row>
    <row r="2211" spans="10:17">
      <c r="J2211" s="35"/>
      <c r="P2211" s="122"/>
      <c r="Q2211" s="121"/>
    </row>
    <row r="2212" spans="10:17">
      <c r="J2212" s="32"/>
      <c r="P2212" s="122"/>
      <c r="Q2212" s="121"/>
    </row>
    <row r="2213" spans="10:17">
      <c r="J2213" s="35"/>
      <c r="P2213" s="122"/>
      <c r="Q2213" s="121"/>
    </row>
    <row r="2214" spans="10:17">
      <c r="J2214" s="32"/>
      <c r="P2214" s="122"/>
      <c r="Q2214" s="121"/>
    </row>
    <row r="2215" spans="10:17">
      <c r="J2215" s="35"/>
      <c r="P2215" s="122"/>
      <c r="Q2215" s="121"/>
    </row>
    <row r="2216" spans="10:17">
      <c r="J2216" s="32"/>
      <c r="P2216" s="122"/>
      <c r="Q2216" s="121"/>
    </row>
    <row r="2217" spans="10:17">
      <c r="J2217" s="35"/>
      <c r="P2217" s="122"/>
      <c r="Q2217" s="121"/>
    </row>
    <row r="2218" spans="10:17">
      <c r="J2218" s="32"/>
      <c r="P2218" s="122"/>
      <c r="Q2218" s="121"/>
    </row>
    <row r="2219" spans="10:17">
      <c r="J2219" s="35"/>
      <c r="P2219" s="122"/>
      <c r="Q2219" s="121"/>
    </row>
    <row r="2220" spans="10:17">
      <c r="J2220" s="32"/>
      <c r="P2220" s="122"/>
      <c r="Q2220" s="121"/>
    </row>
    <row r="2221" spans="10:17">
      <c r="J2221" s="35"/>
      <c r="P2221" s="122"/>
      <c r="Q2221" s="121"/>
    </row>
    <row r="2222" spans="10:17">
      <c r="J2222" s="32"/>
      <c r="P2222" s="122"/>
      <c r="Q2222" s="121"/>
    </row>
    <row r="2223" spans="10:17">
      <c r="J2223" s="32"/>
      <c r="P2223" s="122"/>
      <c r="Q2223" s="121"/>
    </row>
    <row r="2224" spans="10:17">
      <c r="J2224" s="35"/>
      <c r="P2224" s="122"/>
      <c r="Q2224" s="121"/>
    </row>
    <row r="2225" spans="10:17">
      <c r="J2225" s="32"/>
      <c r="P2225" s="122"/>
      <c r="Q2225" s="121"/>
    </row>
    <row r="2226" spans="10:17">
      <c r="J2226" s="35"/>
      <c r="P2226" s="122"/>
      <c r="Q2226" s="121"/>
    </row>
    <row r="2227" spans="10:17">
      <c r="J2227" s="32"/>
      <c r="P2227" s="122"/>
      <c r="Q2227" s="121"/>
    </row>
    <row r="2228" spans="10:17">
      <c r="J2228" s="35"/>
      <c r="P2228" s="122"/>
      <c r="Q2228" s="121"/>
    </row>
    <row r="2229" spans="10:17">
      <c r="J2229" s="32"/>
      <c r="P2229" s="122"/>
      <c r="Q2229" s="121"/>
    </row>
    <row r="2230" spans="10:17">
      <c r="J2230" s="35"/>
      <c r="P2230" s="122"/>
      <c r="Q2230" s="121"/>
    </row>
    <row r="2231" spans="10:17">
      <c r="J2231" s="32"/>
      <c r="P2231" s="122"/>
      <c r="Q2231" s="121"/>
    </row>
    <row r="2232" spans="10:17">
      <c r="J2232" s="35"/>
      <c r="P2232" s="122"/>
      <c r="Q2232" s="121"/>
    </row>
    <row r="2233" spans="10:17">
      <c r="J2233" s="32"/>
      <c r="P2233" s="122"/>
      <c r="Q2233" s="121"/>
    </row>
    <row r="2234" spans="10:17">
      <c r="J2234" s="35"/>
      <c r="P2234" s="122"/>
      <c r="Q2234" s="121"/>
    </row>
    <row r="2235" spans="10:17">
      <c r="J2235" s="32"/>
      <c r="P2235" s="122"/>
      <c r="Q2235" s="121"/>
    </row>
    <row r="2236" spans="10:17">
      <c r="J2236" s="35"/>
      <c r="P2236" s="122"/>
      <c r="Q2236" s="121"/>
    </row>
    <row r="2237" spans="10:17">
      <c r="J2237" s="32"/>
      <c r="P2237" s="122"/>
      <c r="Q2237" s="121"/>
    </row>
    <row r="2238" spans="10:17">
      <c r="J2238" s="35"/>
      <c r="P2238" s="122"/>
      <c r="Q2238" s="121"/>
    </row>
    <row r="2239" spans="10:17">
      <c r="J2239" s="32"/>
      <c r="P2239" s="122"/>
      <c r="Q2239" s="121"/>
    </row>
    <row r="2240" spans="10:17">
      <c r="J2240" s="35"/>
      <c r="P2240" s="122"/>
      <c r="Q2240" s="121"/>
    </row>
    <row r="2241" spans="10:17">
      <c r="J2241" s="32"/>
      <c r="P2241" s="122"/>
      <c r="Q2241" s="121"/>
    </row>
    <row r="2242" spans="10:17">
      <c r="J2242" s="35"/>
      <c r="P2242" s="122"/>
      <c r="Q2242" s="121"/>
    </row>
    <row r="2243" spans="10:17">
      <c r="J2243" s="32"/>
      <c r="P2243" s="122"/>
      <c r="Q2243" s="121"/>
    </row>
    <row r="2244" spans="10:17">
      <c r="J2244" s="35"/>
      <c r="P2244" s="122"/>
      <c r="Q2244" s="121"/>
    </row>
    <row r="2245" spans="10:17">
      <c r="J2245" s="32"/>
      <c r="P2245" s="122"/>
      <c r="Q2245" s="121"/>
    </row>
    <row r="2246" spans="10:17">
      <c r="J2246" s="35"/>
      <c r="P2246" s="122"/>
      <c r="Q2246" s="121"/>
    </row>
    <row r="2247" spans="10:17">
      <c r="J2247" s="32"/>
      <c r="P2247" s="122"/>
      <c r="Q2247" s="121"/>
    </row>
    <row r="2248" spans="10:17">
      <c r="J2248" s="35"/>
      <c r="P2248" s="122"/>
      <c r="Q2248" s="121"/>
    </row>
    <row r="2249" spans="10:17">
      <c r="J2249" s="32"/>
      <c r="P2249" s="122"/>
      <c r="Q2249" s="121"/>
    </row>
    <row r="2250" spans="10:17">
      <c r="J2250" s="35"/>
      <c r="P2250" s="122"/>
      <c r="Q2250" s="121"/>
    </row>
    <row r="2251" spans="10:17">
      <c r="J2251" s="32"/>
      <c r="P2251" s="122"/>
      <c r="Q2251" s="121"/>
    </row>
    <row r="2252" spans="10:17">
      <c r="J2252" s="35"/>
      <c r="P2252" s="122"/>
      <c r="Q2252" s="121"/>
    </row>
    <row r="2253" spans="10:17">
      <c r="J2253" s="32"/>
      <c r="P2253" s="122"/>
      <c r="Q2253" s="121"/>
    </row>
    <row r="2254" spans="10:17">
      <c r="J2254" s="35"/>
      <c r="P2254" s="122"/>
      <c r="Q2254" s="121"/>
    </row>
    <row r="2255" spans="10:17">
      <c r="J2255" s="32"/>
      <c r="P2255" s="122"/>
      <c r="Q2255" s="121"/>
    </row>
    <row r="2256" spans="10:17">
      <c r="J2256" s="35"/>
      <c r="P2256" s="122"/>
      <c r="Q2256" s="121"/>
    </row>
    <row r="2257" spans="10:17">
      <c r="J2257" s="32"/>
      <c r="P2257" s="122"/>
      <c r="Q2257" s="121"/>
    </row>
    <row r="2258" spans="10:17">
      <c r="J2258" s="35"/>
      <c r="P2258" s="122"/>
      <c r="Q2258" s="121"/>
    </row>
    <row r="2259" spans="10:17">
      <c r="J2259" s="32"/>
      <c r="P2259" s="122"/>
      <c r="Q2259" s="121"/>
    </row>
    <row r="2260" spans="10:17">
      <c r="J2260" s="35"/>
      <c r="P2260" s="122"/>
      <c r="Q2260" s="121"/>
    </row>
    <row r="2261" spans="10:17">
      <c r="J2261" s="32"/>
      <c r="P2261" s="122"/>
      <c r="Q2261" s="121"/>
    </row>
    <row r="2262" spans="10:17">
      <c r="J2262" s="35"/>
      <c r="P2262" s="122"/>
      <c r="Q2262" s="121"/>
    </row>
    <row r="2263" spans="10:17">
      <c r="J2263" s="32"/>
      <c r="P2263" s="122"/>
      <c r="Q2263" s="121"/>
    </row>
    <row r="2264" spans="10:17">
      <c r="J2264" s="35"/>
      <c r="P2264" s="122"/>
      <c r="Q2264" s="121"/>
    </row>
    <row r="2265" spans="10:17">
      <c r="J2265" s="32"/>
      <c r="P2265" s="122"/>
      <c r="Q2265" s="121"/>
    </row>
    <row r="2266" spans="10:17">
      <c r="J2266" s="35"/>
      <c r="P2266" s="122"/>
      <c r="Q2266" s="121"/>
    </row>
    <row r="2267" spans="10:17">
      <c r="J2267" s="32"/>
      <c r="P2267" s="122"/>
      <c r="Q2267" s="121"/>
    </row>
    <row r="2268" spans="10:17">
      <c r="J2268" s="35"/>
      <c r="P2268" s="122"/>
      <c r="Q2268" s="121"/>
    </row>
    <row r="2269" spans="10:17">
      <c r="J2269" s="32"/>
      <c r="P2269" s="122"/>
      <c r="Q2269" s="121"/>
    </row>
    <row r="2270" spans="10:17">
      <c r="J2270" s="35"/>
      <c r="P2270" s="122"/>
      <c r="Q2270" s="121"/>
    </row>
    <row r="2271" spans="10:17">
      <c r="J2271" s="32"/>
      <c r="P2271" s="122"/>
      <c r="Q2271" s="121"/>
    </row>
    <row r="2272" spans="10:17">
      <c r="J2272" s="35"/>
      <c r="P2272" s="122"/>
      <c r="Q2272" s="121"/>
    </row>
    <row r="2273" spans="10:17">
      <c r="J2273" s="32"/>
      <c r="P2273" s="122"/>
      <c r="Q2273" s="121"/>
    </row>
    <row r="2274" spans="10:17">
      <c r="J2274" s="35"/>
      <c r="P2274" s="122"/>
      <c r="Q2274" s="121"/>
    </row>
    <row r="2275" spans="10:17">
      <c r="J2275" s="32"/>
      <c r="P2275" s="122"/>
      <c r="Q2275" s="121"/>
    </row>
    <row r="2276" spans="10:17">
      <c r="J2276" s="35"/>
      <c r="P2276" s="122"/>
      <c r="Q2276" s="121"/>
    </row>
    <row r="2277" spans="10:17">
      <c r="J2277" s="32"/>
      <c r="P2277" s="122"/>
      <c r="Q2277" s="121"/>
    </row>
    <row r="2278" spans="10:17">
      <c r="J2278" s="35"/>
      <c r="P2278" s="122"/>
      <c r="Q2278" s="121"/>
    </row>
    <row r="2279" spans="10:17">
      <c r="J2279" s="32"/>
      <c r="P2279" s="122"/>
      <c r="Q2279" s="121"/>
    </row>
    <row r="2280" spans="10:17">
      <c r="J2280" s="35"/>
      <c r="P2280" s="122"/>
      <c r="Q2280" s="121"/>
    </row>
    <row r="2281" spans="10:17">
      <c r="J2281" s="32"/>
      <c r="P2281" s="122"/>
      <c r="Q2281" s="121"/>
    </row>
    <row r="2282" spans="10:17">
      <c r="J2282" s="35"/>
      <c r="P2282" s="122"/>
      <c r="Q2282" s="121"/>
    </row>
    <row r="2283" spans="10:17">
      <c r="J2283" s="32"/>
      <c r="P2283" s="122"/>
      <c r="Q2283" s="121"/>
    </row>
    <row r="2284" spans="10:17">
      <c r="J2284" s="35"/>
      <c r="P2284" s="122"/>
      <c r="Q2284" s="121"/>
    </row>
    <row r="2285" spans="10:17">
      <c r="J2285" s="32"/>
      <c r="P2285" s="122"/>
      <c r="Q2285" s="121"/>
    </row>
    <row r="2286" spans="10:17">
      <c r="J2286" s="35"/>
      <c r="P2286" s="122"/>
      <c r="Q2286" s="121"/>
    </row>
    <row r="2287" spans="10:17">
      <c r="J2287" s="32"/>
      <c r="P2287" s="122"/>
      <c r="Q2287" s="121"/>
    </row>
    <row r="2288" spans="10:17">
      <c r="J2288" s="35"/>
      <c r="P2288" s="122"/>
      <c r="Q2288" s="121"/>
    </row>
    <row r="2289" spans="10:17">
      <c r="J2289" s="32"/>
      <c r="P2289" s="122"/>
      <c r="Q2289" s="121"/>
    </row>
    <row r="2290" spans="10:17">
      <c r="J2290" s="35"/>
      <c r="P2290" s="122"/>
      <c r="Q2290" s="121"/>
    </row>
    <row r="2291" spans="10:17">
      <c r="J2291" s="32"/>
      <c r="P2291" s="122"/>
      <c r="Q2291" s="121"/>
    </row>
    <row r="2292" spans="10:17">
      <c r="J2292" s="35"/>
      <c r="P2292" s="122"/>
      <c r="Q2292" s="121"/>
    </row>
    <row r="2293" spans="10:17">
      <c r="J2293" s="32"/>
      <c r="P2293" s="122"/>
      <c r="Q2293" s="121"/>
    </row>
    <row r="2294" spans="10:17">
      <c r="J2294" s="35"/>
      <c r="P2294" s="122"/>
      <c r="Q2294" s="121"/>
    </row>
    <row r="2295" spans="10:17">
      <c r="J2295" s="32"/>
      <c r="P2295" s="122"/>
      <c r="Q2295" s="121"/>
    </row>
    <row r="2296" spans="10:17">
      <c r="J2296" s="35"/>
      <c r="P2296" s="122"/>
      <c r="Q2296" s="121"/>
    </row>
    <row r="2297" spans="10:17">
      <c r="J2297" s="32"/>
      <c r="P2297" s="122"/>
      <c r="Q2297" s="121"/>
    </row>
    <row r="2298" spans="10:17">
      <c r="J2298" s="35"/>
      <c r="P2298" s="122"/>
      <c r="Q2298" s="121"/>
    </row>
    <row r="2299" spans="10:17">
      <c r="J2299" s="32"/>
      <c r="P2299" s="122"/>
      <c r="Q2299" s="121"/>
    </row>
    <row r="2300" spans="10:17">
      <c r="J2300" s="35"/>
      <c r="P2300" s="122"/>
      <c r="Q2300" s="121"/>
    </row>
    <row r="2301" spans="10:17">
      <c r="J2301" s="32"/>
      <c r="P2301" s="122"/>
      <c r="Q2301" s="121"/>
    </row>
    <row r="2302" spans="10:17">
      <c r="J2302" s="35"/>
      <c r="P2302" s="122"/>
      <c r="Q2302" s="121"/>
    </row>
    <row r="2303" spans="10:17">
      <c r="J2303" s="32"/>
      <c r="P2303" s="122"/>
      <c r="Q2303" s="121"/>
    </row>
    <row r="2304" spans="10:17">
      <c r="J2304" s="35"/>
      <c r="P2304" s="122"/>
      <c r="Q2304" s="121"/>
    </row>
    <row r="2305" spans="10:17">
      <c r="J2305" s="32"/>
      <c r="P2305" s="122"/>
      <c r="Q2305" s="121"/>
    </row>
    <row r="2306" spans="10:17">
      <c r="J2306" s="35"/>
      <c r="P2306" s="122"/>
      <c r="Q2306" s="121"/>
    </row>
    <row r="2307" spans="10:17">
      <c r="J2307" s="32"/>
      <c r="P2307" s="122"/>
      <c r="Q2307" s="121"/>
    </row>
    <row r="2308" spans="10:17">
      <c r="J2308" s="35"/>
      <c r="P2308" s="122"/>
      <c r="Q2308" s="121"/>
    </row>
    <row r="2309" spans="10:17">
      <c r="J2309" s="32"/>
      <c r="P2309" s="122"/>
      <c r="Q2309" s="121"/>
    </row>
    <row r="2310" spans="10:17">
      <c r="J2310" s="35"/>
      <c r="P2310" s="122"/>
      <c r="Q2310" s="121"/>
    </row>
    <row r="2311" spans="10:17">
      <c r="J2311" s="32"/>
      <c r="P2311" s="122"/>
      <c r="Q2311" s="121"/>
    </row>
    <row r="2312" spans="10:17">
      <c r="J2312" s="35"/>
      <c r="P2312" s="122"/>
      <c r="Q2312" s="121"/>
    </row>
    <row r="2313" spans="10:17">
      <c r="J2313" s="32"/>
      <c r="P2313" s="122"/>
      <c r="Q2313" s="121"/>
    </row>
    <row r="2314" spans="10:17">
      <c r="J2314" s="35"/>
      <c r="P2314" s="122"/>
      <c r="Q2314" s="121"/>
    </row>
    <row r="2315" spans="10:17">
      <c r="J2315" s="32"/>
      <c r="P2315" s="122"/>
      <c r="Q2315" s="121"/>
    </row>
    <row r="2316" spans="10:17">
      <c r="J2316" s="35"/>
      <c r="P2316" s="122"/>
      <c r="Q2316" s="121"/>
    </row>
    <row r="2317" spans="10:17">
      <c r="J2317" s="32"/>
      <c r="P2317" s="122"/>
      <c r="Q2317" s="121"/>
    </row>
    <row r="2318" spans="10:17">
      <c r="J2318" s="35"/>
      <c r="P2318" s="122"/>
      <c r="Q2318" s="121"/>
    </row>
    <row r="2319" spans="10:17">
      <c r="J2319" s="32"/>
      <c r="P2319" s="122"/>
      <c r="Q2319" s="121"/>
    </row>
    <row r="2320" spans="10:17">
      <c r="J2320" s="35"/>
      <c r="P2320" s="122"/>
      <c r="Q2320" s="121"/>
    </row>
    <row r="2321" spans="10:17">
      <c r="J2321" s="32"/>
      <c r="P2321" s="122"/>
      <c r="Q2321" s="121"/>
    </row>
    <row r="2322" spans="10:17">
      <c r="J2322" s="35"/>
      <c r="P2322" s="122"/>
      <c r="Q2322" s="121"/>
    </row>
    <row r="2323" spans="10:17">
      <c r="J2323" s="32"/>
      <c r="P2323" s="122"/>
      <c r="Q2323" s="121"/>
    </row>
    <row r="2324" spans="10:17">
      <c r="J2324" s="35"/>
      <c r="P2324" s="122"/>
      <c r="Q2324" s="121"/>
    </row>
    <row r="2325" spans="10:17">
      <c r="J2325" s="32"/>
      <c r="P2325" s="122"/>
      <c r="Q2325" s="121"/>
    </row>
    <row r="2326" spans="10:17">
      <c r="J2326" s="35"/>
      <c r="P2326" s="122"/>
      <c r="Q2326" s="121"/>
    </row>
    <row r="2327" spans="10:17">
      <c r="J2327" s="32"/>
      <c r="P2327" s="122"/>
      <c r="Q2327" s="121"/>
    </row>
    <row r="2328" spans="10:17">
      <c r="J2328" s="35"/>
      <c r="P2328" s="122"/>
      <c r="Q2328" s="121"/>
    </row>
    <row r="2329" spans="10:17">
      <c r="J2329" s="32"/>
      <c r="P2329" s="122"/>
      <c r="Q2329" s="121"/>
    </row>
    <row r="2330" spans="10:17">
      <c r="J2330" s="32"/>
      <c r="P2330" s="122"/>
      <c r="Q2330" s="121"/>
    </row>
    <row r="2331" spans="10:17">
      <c r="J2331" s="35"/>
      <c r="P2331" s="122"/>
      <c r="Q2331" s="121"/>
    </row>
    <row r="2332" spans="10:17">
      <c r="J2332" s="32"/>
      <c r="P2332" s="122"/>
      <c r="Q2332" s="121"/>
    </row>
    <row r="2333" spans="10:17">
      <c r="J2333" s="35"/>
      <c r="P2333" s="122"/>
      <c r="Q2333" s="121"/>
    </row>
    <row r="2334" spans="10:17">
      <c r="J2334" s="32"/>
      <c r="P2334" s="122"/>
      <c r="Q2334" s="121"/>
    </row>
    <row r="2335" spans="10:17">
      <c r="J2335" s="35"/>
      <c r="P2335" s="122"/>
      <c r="Q2335" s="121"/>
    </row>
    <row r="2336" spans="10:17">
      <c r="J2336" s="32"/>
      <c r="P2336" s="122"/>
      <c r="Q2336" s="121"/>
    </row>
    <row r="2337" spans="10:17">
      <c r="J2337" s="32"/>
      <c r="P2337" s="122"/>
      <c r="Q2337" s="121"/>
    </row>
    <row r="2338" spans="10:17">
      <c r="J2338" s="35"/>
      <c r="P2338" s="122"/>
      <c r="Q2338" s="121"/>
    </row>
    <row r="2339" spans="10:17">
      <c r="J2339" s="32"/>
      <c r="P2339" s="122"/>
      <c r="Q2339" s="121"/>
    </row>
    <row r="2340" spans="10:17">
      <c r="J2340" s="35"/>
      <c r="P2340" s="122"/>
      <c r="Q2340" s="121"/>
    </row>
    <row r="2341" spans="10:17">
      <c r="J2341" s="32"/>
      <c r="P2341" s="122"/>
      <c r="Q2341" s="121"/>
    </row>
    <row r="2342" spans="10:17">
      <c r="J2342" s="35"/>
      <c r="P2342" s="122"/>
      <c r="Q2342" s="121"/>
    </row>
    <row r="2343" spans="10:17">
      <c r="J2343" s="32"/>
      <c r="P2343" s="122"/>
      <c r="Q2343" s="121"/>
    </row>
    <row r="2344" spans="10:17">
      <c r="J2344" s="35"/>
      <c r="P2344" s="122"/>
      <c r="Q2344" s="121"/>
    </row>
    <row r="2345" spans="10:17">
      <c r="J2345" s="32"/>
      <c r="P2345" s="122"/>
      <c r="Q2345" s="121"/>
    </row>
    <row r="2346" spans="10:17">
      <c r="J2346" s="35"/>
      <c r="P2346" s="122"/>
      <c r="Q2346" s="121"/>
    </row>
    <row r="2347" spans="10:17">
      <c r="J2347" s="32"/>
      <c r="P2347" s="122"/>
      <c r="Q2347" s="121"/>
    </row>
    <row r="2348" spans="10:17">
      <c r="J2348" s="35"/>
      <c r="P2348" s="122"/>
      <c r="Q2348" s="121"/>
    </row>
    <row r="2349" spans="10:17">
      <c r="J2349" s="32"/>
      <c r="P2349" s="122"/>
      <c r="Q2349" s="121"/>
    </row>
    <row r="2350" spans="10:17">
      <c r="J2350" s="35"/>
      <c r="P2350" s="122"/>
      <c r="Q2350" s="121"/>
    </row>
    <row r="2351" spans="10:17">
      <c r="J2351" s="32"/>
      <c r="P2351" s="122"/>
      <c r="Q2351" s="121"/>
    </row>
    <row r="2352" spans="10:17">
      <c r="J2352" s="35"/>
      <c r="P2352" s="122"/>
      <c r="Q2352" s="121"/>
    </row>
    <row r="2353" spans="10:17">
      <c r="J2353" s="32"/>
      <c r="P2353" s="122"/>
      <c r="Q2353" s="121"/>
    </row>
    <row r="2354" spans="10:17">
      <c r="J2354" s="35"/>
      <c r="P2354" s="122"/>
      <c r="Q2354" s="121"/>
    </row>
    <row r="2355" spans="10:17">
      <c r="J2355" s="32"/>
      <c r="P2355" s="122"/>
      <c r="Q2355" s="121"/>
    </row>
    <row r="2356" spans="10:17">
      <c r="J2356" s="35"/>
      <c r="P2356" s="122"/>
      <c r="Q2356" s="121"/>
    </row>
    <row r="2357" spans="10:17">
      <c r="J2357" s="32"/>
      <c r="P2357" s="122"/>
      <c r="Q2357" s="121"/>
    </row>
    <row r="2358" spans="10:17">
      <c r="J2358" s="35"/>
      <c r="P2358" s="122"/>
      <c r="Q2358" s="121"/>
    </row>
    <row r="2359" spans="10:17">
      <c r="J2359" s="32"/>
      <c r="P2359" s="122"/>
      <c r="Q2359" s="121"/>
    </row>
    <row r="2360" spans="10:17">
      <c r="J2360" s="35"/>
      <c r="P2360" s="122"/>
      <c r="Q2360" s="121"/>
    </row>
    <row r="2361" spans="10:17">
      <c r="J2361" s="32"/>
      <c r="P2361" s="122"/>
      <c r="Q2361" s="121"/>
    </row>
    <row r="2362" spans="10:17">
      <c r="J2362" s="35"/>
      <c r="P2362" s="122"/>
      <c r="Q2362" s="121"/>
    </row>
    <row r="2363" spans="10:17">
      <c r="J2363" s="32"/>
      <c r="P2363" s="122"/>
      <c r="Q2363" s="121"/>
    </row>
    <row r="2364" spans="10:17">
      <c r="J2364" s="35"/>
      <c r="P2364" s="122"/>
      <c r="Q2364" s="121"/>
    </row>
    <row r="2365" spans="10:17">
      <c r="J2365" s="32"/>
      <c r="P2365" s="122"/>
      <c r="Q2365" s="121"/>
    </row>
    <row r="2366" spans="10:17">
      <c r="J2366" s="35"/>
      <c r="P2366" s="122"/>
      <c r="Q2366" s="121"/>
    </row>
    <row r="2367" spans="10:17">
      <c r="J2367" s="32"/>
      <c r="P2367" s="122"/>
      <c r="Q2367" s="121"/>
    </row>
    <row r="2368" spans="10:17">
      <c r="J2368" s="35"/>
      <c r="P2368" s="122"/>
      <c r="Q2368" s="121"/>
    </row>
    <row r="2369" spans="10:17">
      <c r="J2369" s="32"/>
      <c r="P2369" s="122"/>
      <c r="Q2369" s="121"/>
    </row>
    <row r="2370" spans="10:17">
      <c r="J2370" s="35"/>
      <c r="P2370" s="122"/>
      <c r="Q2370" s="121"/>
    </row>
    <row r="2371" spans="10:17">
      <c r="J2371" s="32"/>
      <c r="P2371" s="122"/>
      <c r="Q2371" s="121"/>
    </row>
    <row r="2372" spans="10:17">
      <c r="J2372" s="35"/>
      <c r="P2372" s="122"/>
      <c r="Q2372" s="121"/>
    </row>
    <row r="2373" spans="10:17">
      <c r="J2373" s="32"/>
      <c r="P2373" s="122"/>
      <c r="Q2373" s="121"/>
    </row>
    <row r="2374" spans="10:17">
      <c r="J2374" s="35"/>
      <c r="P2374" s="122"/>
      <c r="Q2374" s="121"/>
    </row>
    <row r="2375" spans="10:17">
      <c r="J2375" s="32"/>
      <c r="P2375" s="122"/>
      <c r="Q2375" s="121"/>
    </row>
    <row r="2376" spans="10:17">
      <c r="J2376" s="35"/>
      <c r="P2376" s="122"/>
      <c r="Q2376" s="121"/>
    </row>
    <row r="2377" spans="10:17">
      <c r="J2377" s="32"/>
      <c r="P2377" s="122"/>
      <c r="Q2377" s="121"/>
    </row>
    <row r="2378" spans="10:17">
      <c r="J2378" s="35"/>
      <c r="P2378" s="122"/>
      <c r="Q2378" s="121"/>
    </row>
    <row r="2379" spans="10:17">
      <c r="J2379" s="32"/>
      <c r="P2379" s="122"/>
      <c r="Q2379" s="121"/>
    </row>
    <row r="2380" spans="10:17">
      <c r="J2380" s="35"/>
      <c r="P2380" s="122"/>
      <c r="Q2380" s="121"/>
    </row>
    <row r="2381" spans="10:17">
      <c r="J2381" s="32"/>
      <c r="P2381" s="122"/>
      <c r="Q2381" s="121"/>
    </row>
    <row r="2382" spans="10:17">
      <c r="J2382" s="35"/>
      <c r="P2382" s="122"/>
      <c r="Q2382" s="121"/>
    </row>
    <row r="2383" spans="10:17">
      <c r="J2383" s="32"/>
      <c r="P2383" s="122"/>
      <c r="Q2383" s="121"/>
    </row>
    <row r="2384" spans="10:17">
      <c r="J2384" s="35"/>
      <c r="P2384" s="122"/>
      <c r="Q2384" s="121"/>
    </row>
    <row r="2385" spans="10:17">
      <c r="J2385" s="32"/>
      <c r="P2385" s="122"/>
      <c r="Q2385" s="121"/>
    </row>
    <row r="2386" spans="10:17">
      <c r="J2386" s="35"/>
      <c r="P2386" s="122"/>
      <c r="Q2386" s="121"/>
    </row>
    <row r="2387" spans="10:17">
      <c r="J2387" s="32"/>
      <c r="P2387" s="122"/>
      <c r="Q2387" s="121"/>
    </row>
    <row r="2388" spans="10:17">
      <c r="J2388" s="35"/>
      <c r="P2388" s="122"/>
      <c r="Q2388" s="121"/>
    </row>
    <row r="2389" spans="10:17">
      <c r="J2389" s="32"/>
      <c r="P2389" s="122"/>
      <c r="Q2389" s="121"/>
    </row>
    <row r="2390" spans="10:17">
      <c r="J2390" s="35"/>
      <c r="P2390" s="122"/>
      <c r="Q2390" s="121"/>
    </row>
    <row r="2391" spans="10:17">
      <c r="J2391" s="32"/>
      <c r="P2391" s="122"/>
      <c r="Q2391" s="121"/>
    </row>
    <row r="2392" spans="10:17">
      <c r="J2392" s="35"/>
      <c r="P2392" s="122"/>
      <c r="Q2392" s="121"/>
    </row>
    <row r="2393" spans="10:17">
      <c r="J2393" s="32"/>
      <c r="P2393" s="122"/>
      <c r="Q2393" s="121"/>
    </row>
    <row r="2394" spans="10:17">
      <c r="J2394" s="35"/>
      <c r="P2394" s="122"/>
      <c r="Q2394" s="121"/>
    </row>
    <row r="2395" spans="10:17">
      <c r="J2395" s="32"/>
      <c r="P2395" s="122"/>
      <c r="Q2395" s="121"/>
    </row>
    <row r="2396" spans="10:17">
      <c r="J2396" s="32"/>
      <c r="P2396" s="122"/>
      <c r="Q2396" s="121"/>
    </row>
    <row r="2397" spans="10:17">
      <c r="J2397" s="35"/>
      <c r="P2397" s="122"/>
      <c r="Q2397" s="121"/>
    </row>
    <row r="2398" spans="10:17">
      <c r="J2398" s="32"/>
      <c r="P2398" s="122"/>
      <c r="Q2398" s="121"/>
    </row>
    <row r="2399" spans="10:17">
      <c r="J2399" s="35"/>
      <c r="P2399" s="122"/>
      <c r="Q2399" s="121"/>
    </row>
    <row r="2400" spans="10:17">
      <c r="J2400" s="32"/>
      <c r="P2400" s="122"/>
      <c r="Q2400" s="121"/>
    </row>
    <row r="2401" spans="10:17">
      <c r="J2401" s="35"/>
      <c r="P2401" s="122"/>
      <c r="Q2401" s="121"/>
    </row>
    <row r="2402" spans="10:17">
      <c r="J2402" s="32"/>
      <c r="P2402" s="122"/>
      <c r="Q2402" s="121"/>
    </row>
    <row r="2403" spans="10:17">
      <c r="J2403" s="32"/>
      <c r="P2403" s="122"/>
      <c r="Q2403" s="121"/>
    </row>
  </sheetData>
  <mergeCells count="16">
    <mergeCell ref="V1:W1"/>
    <mergeCell ref="V2:W2"/>
    <mergeCell ref="S1:T1"/>
    <mergeCell ref="S2:T2"/>
    <mergeCell ref="A1:B1"/>
    <mergeCell ref="P2:Q2"/>
    <mergeCell ref="G2:H2"/>
    <mergeCell ref="D1:E1"/>
    <mergeCell ref="D2:E2"/>
    <mergeCell ref="J1:K1"/>
    <mergeCell ref="G1:H1"/>
    <mergeCell ref="P1:Q1"/>
    <mergeCell ref="M1:N1"/>
    <mergeCell ref="M2:N2"/>
    <mergeCell ref="A2:B2"/>
    <mergeCell ref="J2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</sheetPr>
  <dimension ref="A1:U172"/>
  <sheetViews>
    <sheetView view="pageBreakPreview" zoomScale="59" zoomScaleNormal="80" zoomScaleSheetLayoutView="59" workbookViewId="0">
      <pane ySplit="5" topLeftCell="A39" activePane="bottomLeft" state="frozen"/>
      <selection activeCell="P709" sqref="P709"/>
      <selection pane="bottomLeft" activeCell="U167" sqref="U167"/>
    </sheetView>
  </sheetViews>
  <sheetFormatPr defaultRowHeight="18.75"/>
  <cols>
    <col min="1" max="1" width="5.85546875" style="138" customWidth="1"/>
    <col min="2" max="2" width="27.5703125" style="402" customWidth="1"/>
    <col min="3" max="3" width="8.7109375" style="356" customWidth="1"/>
    <col min="4" max="4" width="8" style="357" customWidth="1"/>
    <col min="5" max="5" width="28.85546875" style="425" customWidth="1"/>
    <col min="6" max="7" width="8.140625" style="142" customWidth="1"/>
    <col min="8" max="9" width="8.140625" style="42" customWidth="1"/>
    <col min="10" max="10" width="8.140625" style="141" customWidth="1"/>
    <col min="11" max="11" width="8.140625" style="42" customWidth="1"/>
    <col min="12" max="12" width="8.140625" style="141" customWidth="1"/>
    <col min="13" max="13" width="8.140625" style="42" customWidth="1"/>
    <col min="14" max="14" width="8.140625" style="141" customWidth="1"/>
    <col min="15" max="20" width="8.140625" style="42" customWidth="1"/>
    <col min="21" max="21" width="8.140625" style="419" customWidth="1"/>
    <col min="22" max="244" width="9.140625" style="1"/>
    <col min="245" max="245" width="4.28515625" style="1" customWidth="1"/>
    <col min="246" max="246" width="3.85546875" style="1" customWidth="1"/>
    <col min="247" max="247" width="22.5703125" style="1" customWidth="1"/>
    <col min="248" max="248" width="20" style="1" customWidth="1"/>
    <col min="249" max="249" width="7.85546875" style="1" customWidth="1"/>
    <col min="250" max="250" width="16" style="1" customWidth="1"/>
    <col min="251" max="251" width="7.5703125" style="1" customWidth="1"/>
    <col min="252" max="252" width="11" style="1" customWidth="1"/>
    <col min="253" max="253" width="7" style="1" customWidth="1"/>
    <col min="254" max="254" width="7.5703125" style="1" customWidth="1"/>
    <col min="255" max="255" width="7.85546875" style="1" customWidth="1"/>
    <col min="256" max="256" width="8.28515625" style="1" customWidth="1"/>
    <col min="257" max="257" width="8.42578125" style="1" customWidth="1"/>
    <col min="258" max="258" width="7.7109375" style="1" customWidth="1"/>
    <col min="259" max="259" width="7.28515625" style="1" customWidth="1"/>
    <col min="260" max="500" width="9.140625" style="1"/>
    <col min="501" max="501" width="4.28515625" style="1" customWidth="1"/>
    <col min="502" max="502" width="3.85546875" style="1" customWidth="1"/>
    <col min="503" max="503" width="22.5703125" style="1" customWidth="1"/>
    <col min="504" max="504" width="20" style="1" customWidth="1"/>
    <col min="505" max="505" width="7.85546875" style="1" customWidth="1"/>
    <col min="506" max="506" width="16" style="1" customWidth="1"/>
    <col min="507" max="507" width="7.5703125" style="1" customWidth="1"/>
    <col min="508" max="508" width="11" style="1" customWidth="1"/>
    <col min="509" max="509" width="7" style="1" customWidth="1"/>
    <col min="510" max="510" width="7.5703125" style="1" customWidth="1"/>
    <col min="511" max="511" width="7.85546875" style="1" customWidth="1"/>
    <col min="512" max="512" width="8.28515625" style="1" customWidth="1"/>
    <col min="513" max="513" width="8.42578125" style="1" customWidth="1"/>
    <col min="514" max="514" width="7.7109375" style="1" customWidth="1"/>
    <col min="515" max="515" width="7.28515625" style="1" customWidth="1"/>
    <col min="516" max="756" width="9.140625" style="1"/>
    <col min="757" max="757" width="4.28515625" style="1" customWidth="1"/>
    <col min="758" max="758" width="3.85546875" style="1" customWidth="1"/>
    <col min="759" max="759" width="22.5703125" style="1" customWidth="1"/>
    <col min="760" max="760" width="20" style="1" customWidth="1"/>
    <col min="761" max="761" width="7.85546875" style="1" customWidth="1"/>
    <col min="762" max="762" width="16" style="1" customWidth="1"/>
    <col min="763" max="763" width="7.5703125" style="1" customWidth="1"/>
    <col min="764" max="764" width="11" style="1" customWidth="1"/>
    <col min="765" max="765" width="7" style="1" customWidth="1"/>
    <col min="766" max="766" width="7.5703125" style="1" customWidth="1"/>
    <col min="767" max="767" width="7.85546875" style="1" customWidth="1"/>
    <col min="768" max="768" width="8.28515625" style="1" customWidth="1"/>
    <col min="769" max="769" width="8.42578125" style="1" customWidth="1"/>
    <col min="770" max="770" width="7.7109375" style="1" customWidth="1"/>
    <col min="771" max="771" width="7.28515625" style="1" customWidth="1"/>
    <col min="772" max="1012" width="9.140625" style="1"/>
    <col min="1013" max="1013" width="4.28515625" style="1" customWidth="1"/>
    <col min="1014" max="1014" width="3.85546875" style="1" customWidth="1"/>
    <col min="1015" max="1015" width="22.5703125" style="1" customWidth="1"/>
    <col min="1016" max="1016" width="20" style="1" customWidth="1"/>
    <col min="1017" max="1017" width="7.85546875" style="1" customWidth="1"/>
    <col min="1018" max="1018" width="16" style="1" customWidth="1"/>
    <col min="1019" max="1019" width="7.5703125" style="1" customWidth="1"/>
    <col min="1020" max="1020" width="11" style="1" customWidth="1"/>
    <col min="1021" max="1021" width="7" style="1" customWidth="1"/>
    <col min="1022" max="1022" width="7.5703125" style="1" customWidth="1"/>
    <col min="1023" max="1023" width="7.85546875" style="1" customWidth="1"/>
    <col min="1024" max="1024" width="8.28515625" style="1" customWidth="1"/>
    <col min="1025" max="1025" width="8.42578125" style="1" customWidth="1"/>
    <col min="1026" max="1026" width="7.7109375" style="1" customWidth="1"/>
    <col min="1027" max="1027" width="7.28515625" style="1" customWidth="1"/>
    <col min="1028" max="1268" width="9.140625" style="1"/>
    <col min="1269" max="1269" width="4.28515625" style="1" customWidth="1"/>
    <col min="1270" max="1270" width="3.85546875" style="1" customWidth="1"/>
    <col min="1271" max="1271" width="22.5703125" style="1" customWidth="1"/>
    <col min="1272" max="1272" width="20" style="1" customWidth="1"/>
    <col min="1273" max="1273" width="7.85546875" style="1" customWidth="1"/>
    <col min="1274" max="1274" width="16" style="1" customWidth="1"/>
    <col min="1275" max="1275" width="7.5703125" style="1" customWidth="1"/>
    <col min="1276" max="1276" width="11" style="1" customWidth="1"/>
    <col min="1277" max="1277" width="7" style="1" customWidth="1"/>
    <col min="1278" max="1278" width="7.5703125" style="1" customWidth="1"/>
    <col min="1279" max="1279" width="7.85546875" style="1" customWidth="1"/>
    <col min="1280" max="1280" width="8.28515625" style="1" customWidth="1"/>
    <col min="1281" max="1281" width="8.42578125" style="1" customWidth="1"/>
    <col min="1282" max="1282" width="7.7109375" style="1" customWidth="1"/>
    <col min="1283" max="1283" width="7.28515625" style="1" customWidth="1"/>
    <col min="1284" max="1524" width="9.140625" style="1"/>
    <col min="1525" max="1525" width="4.28515625" style="1" customWidth="1"/>
    <col min="1526" max="1526" width="3.85546875" style="1" customWidth="1"/>
    <col min="1527" max="1527" width="22.5703125" style="1" customWidth="1"/>
    <col min="1528" max="1528" width="20" style="1" customWidth="1"/>
    <col min="1529" max="1529" width="7.85546875" style="1" customWidth="1"/>
    <col min="1530" max="1530" width="16" style="1" customWidth="1"/>
    <col min="1531" max="1531" width="7.5703125" style="1" customWidth="1"/>
    <col min="1532" max="1532" width="11" style="1" customWidth="1"/>
    <col min="1533" max="1533" width="7" style="1" customWidth="1"/>
    <col min="1534" max="1534" width="7.5703125" style="1" customWidth="1"/>
    <col min="1535" max="1535" width="7.85546875" style="1" customWidth="1"/>
    <col min="1536" max="1536" width="8.28515625" style="1" customWidth="1"/>
    <col min="1537" max="1537" width="8.42578125" style="1" customWidth="1"/>
    <col min="1538" max="1538" width="7.7109375" style="1" customWidth="1"/>
    <col min="1539" max="1539" width="7.28515625" style="1" customWidth="1"/>
    <col min="1540" max="1780" width="9.140625" style="1"/>
    <col min="1781" max="1781" width="4.28515625" style="1" customWidth="1"/>
    <col min="1782" max="1782" width="3.85546875" style="1" customWidth="1"/>
    <col min="1783" max="1783" width="22.5703125" style="1" customWidth="1"/>
    <col min="1784" max="1784" width="20" style="1" customWidth="1"/>
    <col min="1785" max="1785" width="7.85546875" style="1" customWidth="1"/>
    <col min="1786" max="1786" width="16" style="1" customWidth="1"/>
    <col min="1787" max="1787" width="7.5703125" style="1" customWidth="1"/>
    <col min="1788" max="1788" width="11" style="1" customWidth="1"/>
    <col min="1789" max="1789" width="7" style="1" customWidth="1"/>
    <col min="1790" max="1790" width="7.5703125" style="1" customWidth="1"/>
    <col min="1791" max="1791" width="7.85546875" style="1" customWidth="1"/>
    <col min="1792" max="1792" width="8.28515625" style="1" customWidth="1"/>
    <col min="1793" max="1793" width="8.42578125" style="1" customWidth="1"/>
    <col min="1794" max="1794" width="7.7109375" style="1" customWidth="1"/>
    <col min="1795" max="1795" width="7.28515625" style="1" customWidth="1"/>
    <col min="1796" max="2036" width="9.140625" style="1"/>
    <col min="2037" max="2037" width="4.28515625" style="1" customWidth="1"/>
    <col min="2038" max="2038" width="3.85546875" style="1" customWidth="1"/>
    <col min="2039" max="2039" width="22.5703125" style="1" customWidth="1"/>
    <col min="2040" max="2040" width="20" style="1" customWidth="1"/>
    <col min="2041" max="2041" width="7.85546875" style="1" customWidth="1"/>
    <col min="2042" max="2042" width="16" style="1" customWidth="1"/>
    <col min="2043" max="2043" width="7.5703125" style="1" customWidth="1"/>
    <col min="2044" max="2044" width="11" style="1" customWidth="1"/>
    <col min="2045" max="2045" width="7" style="1" customWidth="1"/>
    <col min="2046" max="2046" width="7.5703125" style="1" customWidth="1"/>
    <col min="2047" max="2047" width="7.85546875" style="1" customWidth="1"/>
    <col min="2048" max="2048" width="8.28515625" style="1" customWidth="1"/>
    <col min="2049" max="2049" width="8.42578125" style="1" customWidth="1"/>
    <col min="2050" max="2050" width="7.7109375" style="1" customWidth="1"/>
    <col min="2051" max="2051" width="7.28515625" style="1" customWidth="1"/>
    <col min="2052" max="2292" width="9.140625" style="1"/>
    <col min="2293" max="2293" width="4.28515625" style="1" customWidth="1"/>
    <col min="2294" max="2294" width="3.85546875" style="1" customWidth="1"/>
    <col min="2295" max="2295" width="22.5703125" style="1" customWidth="1"/>
    <col min="2296" max="2296" width="20" style="1" customWidth="1"/>
    <col min="2297" max="2297" width="7.85546875" style="1" customWidth="1"/>
    <col min="2298" max="2298" width="16" style="1" customWidth="1"/>
    <col min="2299" max="2299" width="7.5703125" style="1" customWidth="1"/>
    <col min="2300" max="2300" width="11" style="1" customWidth="1"/>
    <col min="2301" max="2301" width="7" style="1" customWidth="1"/>
    <col min="2302" max="2302" width="7.5703125" style="1" customWidth="1"/>
    <col min="2303" max="2303" width="7.85546875" style="1" customWidth="1"/>
    <col min="2304" max="2304" width="8.28515625" style="1" customWidth="1"/>
    <col min="2305" max="2305" width="8.42578125" style="1" customWidth="1"/>
    <col min="2306" max="2306" width="7.7109375" style="1" customWidth="1"/>
    <col min="2307" max="2307" width="7.28515625" style="1" customWidth="1"/>
    <col min="2308" max="2548" width="9.140625" style="1"/>
    <col min="2549" max="2549" width="4.28515625" style="1" customWidth="1"/>
    <col min="2550" max="2550" width="3.85546875" style="1" customWidth="1"/>
    <col min="2551" max="2551" width="22.5703125" style="1" customWidth="1"/>
    <col min="2552" max="2552" width="20" style="1" customWidth="1"/>
    <col min="2553" max="2553" width="7.85546875" style="1" customWidth="1"/>
    <col min="2554" max="2554" width="16" style="1" customWidth="1"/>
    <col min="2555" max="2555" width="7.5703125" style="1" customWidth="1"/>
    <col min="2556" max="2556" width="11" style="1" customWidth="1"/>
    <col min="2557" max="2557" width="7" style="1" customWidth="1"/>
    <col min="2558" max="2558" width="7.5703125" style="1" customWidth="1"/>
    <col min="2559" max="2559" width="7.85546875" style="1" customWidth="1"/>
    <col min="2560" max="2560" width="8.28515625" style="1" customWidth="1"/>
    <col min="2561" max="2561" width="8.42578125" style="1" customWidth="1"/>
    <col min="2562" max="2562" width="7.7109375" style="1" customWidth="1"/>
    <col min="2563" max="2563" width="7.28515625" style="1" customWidth="1"/>
    <col min="2564" max="2804" width="9.140625" style="1"/>
    <col min="2805" max="2805" width="4.28515625" style="1" customWidth="1"/>
    <col min="2806" max="2806" width="3.85546875" style="1" customWidth="1"/>
    <col min="2807" max="2807" width="22.5703125" style="1" customWidth="1"/>
    <col min="2808" max="2808" width="20" style="1" customWidth="1"/>
    <col min="2809" max="2809" width="7.85546875" style="1" customWidth="1"/>
    <col min="2810" max="2810" width="16" style="1" customWidth="1"/>
    <col min="2811" max="2811" width="7.5703125" style="1" customWidth="1"/>
    <col min="2812" max="2812" width="11" style="1" customWidth="1"/>
    <col min="2813" max="2813" width="7" style="1" customWidth="1"/>
    <col min="2814" max="2814" width="7.5703125" style="1" customWidth="1"/>
    <col min="2815" max="2815" width="7.85546875" style="1" customWidth="1"/>
    <col min="2816" max="2816" width="8.28515625" style="1" customWidth="1"/>
    <col min="2817" max="2817" width="8.42578125" style="1" customWidth="1"/>
    <col min="2818" max="2818" width="7.7109375" style="1" customWidth="1"/>
    <col min="2819" max="2819" width="7.28515625" style="1" customWidth="1"/>
    <col min="2820" max="3060" width="9.140625" style="1"/>
    <col min="3061" max="3061" width="4.28515625" style="1" customWidth="1"/>
    <col min="3062" max="3062" width="3.85546875" style="1" customWidth="1"/>
    <col min="3063" max="3063" width="22.5703125" style="1" customWidth="1"/>
    <col min="3064" max="3064" width="20" style="1" customWidth="1"/>
    <col min="3065" max="3065" width="7.85546875" style="1" customWidth="1"/>
    <col min="3066" max="3066" width="16" style="1" customWidth="1"/>
    <col min="3067" max="3067" width="7.5703125" style="1" customWidth="1"/>
    <col min="3068" max="3068" width="11" style="1" customWidth="1"/>
    <col min="3069" max="3069" width="7" style="1" customWidth="1"/>
    <col min="3070" max="3070" width="7.5703125" style="1" customWidth="1"/>
    <col min="3071" max="3071" width="7.85546875" style="1" customWidth="1"/>
    <col min="3072" max="3072" width="8.28515625" style="1" customWidth="1"/>
    <col min="3073" max="3073" width="8.42578125" style="1" customWidth="1"/>
    <col min="3074" max="3074" width="7.7109375" style="1" customWidth="1"/>
    <col min="3075" max="3075" width="7.28515625" style="1" customWidth="1"/>
    <col min="3076" max="3316" width="9.140625" style="1"/>
    <col min="3317" max="3317" width="4.28515625" style="1" customWidth="1"/>
    <col min="3318" max="3318" width="3.85546875" style="1" customWidth="1"/>
    <col min="3319" max="3319" width="22.5703125" style="1" customWidth="1"/>
    <col min="3320" max="3320" width="20" style="1" customWidth="1"/>
    <col min="3321" max="3321" width="7.85546875" style="1" customWidth="1"/>
    <col min="3322" max="3322" width="16" style="1" customWidth="1"/>
    <col min="3323" max="3323" width="7.5703125" style="1" customWidth="1"/>
    <col min="3324" max="3324" width="11" style="1" customWidth="1"/>
    <col min="3325" max="3325" width="7" style="1" customWidth="1"/>
    <col min="3326" max="3326" width="7.5703125" style="1" customWidth="1"/>
    <col min="3327" max="3327" width="7.85546875" style="1" customWidth="1"/>
    <col min="3328" max="3328" width="8.28515625" style="1" customWidth="1"/>
    <col min="3329" max="3329" width="8.42578125" style="1" customWidth="1"/>
    <col min="3330" max="3330" width="7.7109375" style="1" customWidth="1"/>
    <col min="3331" max="3331" width="7.28515625" style="1" customWidth="1"/>
    <col min="3332" max="3572" width="9.140625" style="1"/>
    <col min="3573" max="3573" width="4.28515625" style="1" customWidth="1"/>
    <col min="3574" max="3574" width="3.85546875" style="1" customWidth="1"/>
    <col min="3575" max="3575" width="22.5703125" style="1" customWidth="1"/>
    <col min="3576" max="3576" width="20" style="1" customWidth="1"/>
    <col min="3577" max="3577" width="7.85546875" style="1" customWidth="1"/>
    <col min="3578" max="3578" width="16" style="1" customWidth="1"/>
    <col min="3579" max="3579" width="7.5703125" style="1" customWidth="1"/>
    <col min="3580" max="3580" width="11" style="1" customWidth="1"/>
    <col min="3581" max="3581" width="7" style="1" customWidth="1"/>
    <col min="3582" max="3582" width="7.5703125" style="1" customWidth="1"/>
    <col min="3583" max="3583" width="7.85546875" style="1" customWidth="1"/>
    <col min="3584" max="3584" width="8.28515625" style="1" customWidth="1"/>
    <col min="3585" max="3585" width="8.42578125" style="1" customWidth="1"/>
    <col min="3586" max="3586" width="7.7109375" style="1" customWidth="1"/>
    <col min="3587" max="3587" width="7.28515625" style="1" customWidth="1"/>
    <col min="3588" max="3828" width="9.140625" style="1"/>
    <col min="3829" max="3829" width="4.28515625" style="1" customWidth="1"/>
    <col min="3830" max="3830" width="3.85546875" style="1" customWidth="1"/>
    <col min="3831" max="3831" width="22.5703125" style="1" customWidth="1"/>
    <col min="3832" max="3832" width="20" style="1" customWidth="1"/>
    <col min="3833" max="3833" width="7.85546875" style="1" customWidth="1"/>
    <col min="3834" max="3834" width="16" style="1" customWidth="1"/>
    <col min="3835" max="3835" width="7.5703125" style="1" customWidth="1"/>
    <col min="3836" max="3836" width="11" style="1" customWidth="1"/>
    <col min="3837" max="3837" width="7" style="1" customWidth="1"/>
    <col min="3838" max="3838" width="7.5703125" style="1" customWidth="1"/>
    <col min="3839" max="3839" width="7.85546875" style="1" customWidth="1"/>
    <col min="3840" max="3840" width="8.28515625" style="1" customWidth="1"/>
    <col min="3841" max="3841" width="8.42578125" style="1" customWidth="1"/>
    <col min="3842" max="3842" width="7.7109375" style="1" customWidth="1"/>
    <col min="3843" max="3843" width="7.28515625" style="1" customWidth="1"/>
    <col min="3844" max="4084" width="9.140625" style="1"/>
    <col min="4085" max="4085" width="4.28515625" style="1" customWidth="1"/>
    <col min="4086" max="4086" width="3.85546875" style="1" customWidth="1"/>
    <col min="4087" max="4087" width="22.5703125" style="1" customWidth="1"/>
    <col min="4088" max="4088" width="20" style="1" customWidth="1"/>
    <col min="4089" max="4089" width="7.85546875" style="1" customWidth="1"/>
    <col min="4090" max="4090" width="16" style="1" customWidth="1"/>
    <col min="4091" max="4091" width="7.5703125" style="1" customWidth="1"/>
    <col min="4092" max="4092" width="11" style="1" customWidth="1"/>
    <col min="4093" max="4093" width="7" style="1" customWidth="1"/>
    <col min="4094" max="4094" width="7.5703125" style="1" customWidth="1"/>
    <col min="4095" max="4095" width="7.85546875" style="1" customWidth="1"/>
    <col min="4096" max="4096" width="8.28515625" style="1" customWidth="1"/>
    <col min="4097" max="4097" width="8.42578125" style="1" customWidth="1"/>
    <col min="4098" max="4098" width="7.7109375" style="1" customWidth="1"/>
    <col min="4099" max="4099" width="7.28515625" style="1" customWidth="1"/>
    <col min="4100" max="4340" width="9.140625" style="1"/>
    <col min="4341" max="4341" width="4.28515625" style="1" customWidth="1"/>
    <col min="4342" max="4342" width="3.85546875" style="1" customWidth="1"/>
    <col min="4343" max="4343" width="22.5703125" style="1" customWidth="1"/>
    <col min="4344" max="4344" width="20" style="1" customWidth="1"/>
    <col min="4345" max="4345" width="7.85546875" style="1" customWidth="1"/>
    <col min="4346" max="4346" width="16" style="1" customWidth="1"/>
    <col min="4347" max="4347" width="7.5703125" style="1" customWidth="1"/>
    <col min="4348" max="4348" width="11" style="1" customWidth="1"/>
    <col min="4349" max="4349" width="7" style="1" customWidth="1"/>
    <col min="4350" max="4350" width="7.5703125" style="1" customWidth="1"/>
    <col min="4351" max="4351" width="7.85546875" style="1" customWidth="1"/>
    <col min="4352" max="4352" width="8.28515625" style="1" customWidth="1"/>
    <col min="4353" max="4353" width="8.42578125" style="1" customWidth="1"/>
    <col min="4354" max="4354" width="7.7109375" style="1" customWidth="1"/>
    <col min="4355" max="4355" width="7.28515625" style="1" customWidth="1"/>
    <col min="4356" max="4596" width="9.140625" style="1"/>
    <col min="4597" max="4597" width="4.28515625" style="1" customWidth="1"/>
    <col min="4598" max="4598" width="3.85546875" style="1" customWidth="1"/>
    <col min="4599" max="4599" width="22.5703125" style="1" customWidth="1"/>
    <col min="4600" max="4600" width="20" style="1" customWidth="1"/>
    <col min="4601" max="4601" width="7.85546875" style="1" customWidth="1"/>
    <col min="4602" max="4602" width="16" style="1" customWidth="1"/>
    <col min="4603" max="4603" width="7.5703125" style="1" customWidth="1"/>
    <col min="4604" max="4604" width="11" style="1" customWidth="1"/>
    <col min="4605" max="4605" width="7" style="1" customWidth="1"/>
    <col min="4606" max="4606" width="7.5703125" style="1" customWidth="1"/>
    <col min="4607" max="4607" width="7.85546875" style="1" customWidth="1"/>
    <col min="4608" max="4608" width="8.28515625" style="1" customWidth="1"/>
    <col min="4609" max="4609" width="8.42578125" style="1" customWidth="1"/>
    <col min="4610" max="4610" width="7.7109375" style="1" customWidth="1"/>
    <col min="4611" max="4611" width="7.28515625" style="1" customWidth="1"/>
    <col min="4612" max="4852" width="9.140625" style="1"/>
    <col min="4853" max="4853" width="4.28515625" style="1" customWidth="1"/>
    <col min="4854" max="4854" width="3.85546875" style="1" customWidth="1"/>
    <col min="4855" max="4855" width="22.5703125" style="1" customWidth="1"/>
    <col min="4856" max="4856" width="20" style="1" customWidth="1"/>
    <col min="4857" max="4857" width="7.85546875" style="1" customWidth="1"/>
    <col min="4858" max="4858" width="16" style="1" customWidth="1"/>
    <col min="4859" max="4859" width="7.5703125" style="1" customWidth="1"/>
    <col min="4860" max="4860" width="11" style="1" customWidth="1"/>
    <col min="4861" max="4861" width="7" style="1" customWidth="1"/>
    <col min="4862" max="4862" width="7.5703125" style="1" customWidth="1"/>
    <col min="4863" max="4863" width="7.85546875" style="1" customWidth="1"/>
    <col min="4864" max="4864" width="8.28515625" style="1" customWidth="1"/>
    <col min="4865" max="4865" width="8.42578125" style="1" customWidth="1"/>
    <col min="4866" max="4866" width="7.7109375" style="1" customWidth="1"/>
    <col min="4867" max="4867" width="7.28515625" style="1" customWidth="1"/>
    <col min="4868" max="5108" width="9.140625" style="1"/>
    <col min="5109" max="5109" width="4.28515625" style="1" customWidth="1"/>
    <col min="5110" max="5110" width="3.85546875" style="1" customWidth="1"/>
    <col min="5111" max="5111" width="22.5703125" style="1" customWidth="1"/>
    <col min="5112" max="5112" width="20" style="1" customWidth="1"/>
    <col min="5113" max="5113" width="7.85546875" style="1" customWidth="1"/>
    <col min="5114" max="5114" width="16" style="1" customWidth="1"/>
    <col min="5115" max="5115" width="7.5703125" style="1" customWidth="1"/>
    <col min="5116" max="5116" width="11" style="1" customWidth="1"/>
    <col min="5117" max="5117" width="7" style="1" customWidth="1"/>
    <col min="5118" max="5118" width="7.5703125" style="1" customWidth="1"/>
    <col min="5119" max="5119" width="7.85546875" style="1" customWidth="1"/>
    <col min="5120" max="5120" width="8.28515625" style="1" customWidth="1"/>
    <col min="5121" max="5121" width="8.42578125" style="1" customWidth="1"/>
    <col min="5122" max="5122" width="7.7109375" style="1" customWidth="1"/>
    <col min="5123" max="5123" width="7.28515625" style="1" customWidth="1"/>
    <col min="5124" max="5364" width="9.140625" style="1"/>
    <col min="5365" max="5365" width="4.28515625" style="1" customWidth="1"/>
    <col min="5366" max="5366" width="3.85546875" style="1" customWidth="1"/>
    <col min="5367" max="5367" width="22.5703125" style="1" customWidth="1"/>
    <col min="5368" max="5368" width="20" style="1" customWidth="1"/>
    <col min="5369" max="5369" width="7.85546875" style="1" customWidth="1"/>
    <col min="5370" max="5370" width="16" style="1" customWidth="1"/>
    <col min="5371" max="5371" width="7.5703125" style="1" customWidth="1"/>
    <col min="5372" max="5372" width="11" style="1" customWidth="1"/>
    <col min="5373" max="5373" width="7" style="1" customWidth="1"/>
    <col min="5374" max="5374" width="7.5703125" style="1" customWidth="1"/>
    <col min="5375" max="5375" width="7.85546875" style="1" customWidth="1"/>
    <col min="5376" max="5376" width="8.28515625" style="1" customWidth="1"/>
    <col min="5377" max="5377" width="8.42578125" style="1" customWidth="1"/>
    <col min="5378" max="5378" width="7.7109375" style="1" customWidth="1"/>
    <col min="5379" max="5379" width="7.28515625" style="1" customWidth="1"/>
    <col min="5380" max="5620" width="9.140625" style="1"/>
    <col min="5621" max="5621" width="4.28515625" style="1" customWidth="1"/>
    <col min="5622" max="5622" width="3.85546875" style="1" customWidth="1"/>
    <col min="5623" max="5623" width="22.5703125" style="1" customWidth="1"/>
    <col min="5624" max="5624" width="20" style="1" customWidth="1"/>
    <col min="5625" max="5625" width="7.85546875" style="1" customWidth="1"/>
    <col min="5626" max="5626" width="16" style="1" customWidth="1"/>
    <col min="5627" max="5627" width="7.5703125" style="1" customWidth="1"/>
    <col min="5628" max="5628" width="11" style="1" customWidth="1"/>
    <col min="5629" max="5629" width="7" style="1" customWidth="1"/>
    <col min="5630" max="5630" width="7.5703125" style="1" customWidth="1"/>
    <col min="5631" max="5631" width="7.85546875" style="1" customWidth="1"/>
    <col min="5632" max="5632" width="8.28515625" style="1" customWidth="1"/>
    <col min="5633" max="5633" width="8.42578125" style="1" customWidth="1"/>
    <col min="5634" max="5634" width="7.7109375" style="1" customWidth="1"/>
    <col min="5635" max="5635" width="7.28515625" style="1" customWidth="1"/>
    <col min="5636" max="5876" width="9.140625" style="1"/>
    <col min="5877" max="5877" width="4.28515625" style="1" customWidth="1"/>
    <col min="5878" max="5878" width="3.85546875" style="1" customWidth="1"/>
    <col min="5879" max="5879" width="22.5703125" style="1" customWidth="1"/>
    <col min="5880" max="5880" width="20" style="1" customWidth="1"/>
    <col min="5881" max="5881" width="7.85546875" style="1" customWidth="1"/>
    <col min="5882" max="5882" width="16" style="1" customWidth="1"/>
    <col min="5883" max="5883" width="7.5703125" style="1" customWidth="1"/>
    <col min="5884" max="5884" width="11" style="1" customWidth="1"/>
    <col min="5885" max="5885" width="7" style="1" customWidth="1"/>
    <col min="5886" max="5886" width="7.5703125" style="1" customWidth="1"/>
    <col min="5887" max="5887" width="7.85546875" style="1" customWidth="1"/>
    <col min="5888" max="5888" width="8.28515625" style="1" customWidth="1"/>
    <col min="5889" max="5889" width="8.42578125" style="1" customWidth="1"/>
    <col min="5890" max="5890" width="7.7109375" style="1" customWidth="1"/>
    <col min="5891" max="5891" width="7.28515625" style="1" customWidth="1"/>
    <col min="5892" max="6132" width="9.140625" style="1"/>
    <col min="6133" max="6133" width="4.28515625" style="1" customWidth="1"/>
    <col min="6134" max="6134" width="3.85546875" style="1" customWidth="1"/>
    <col min="6135" max="6135" width="22.5703125" style="1" customWidth="1"/>
    <col min="6136" max="6136" width="20" style="1" customWidth="1"/>
    <col min="6137" max="6137" width="7.85546875" style="1" customWidth="1"/>
    <col min="6138" max="6138" width="16" style="1" customWidth="1"/>
    <col min="6139" max="6139" width="7.5703125" style="1" customWidth="1"/>
    <col min="6140" max="6140" width="11" style="1" customWidth="1"/>
    <col min="6141" max="6141" width="7" style="1" customWidth="1"/>
    <col min="6142" max="6142" width="7.5703125" style="1" customWidth="1"/>
    <col min="6143" max="6143" width="7.85546875" style="1" customWidth="1"/>
    <col min="6144" max="6144" width="8.28515625" style="1" customWidth="1"/>
    <col min="6145" max="6145" width="8.42578125" style="1" customWidth="1"/>
    <col min="6146" max="6146" width="7.7109375" style="1" customWidth="1"/>
    <col min="6147" max="6147" width="7.28515625" style="1" customWidth="1"/>
    <col min="6148" max="6388" width="9.140625" style="1"/>
    <col min="6389" max="6389" width="4.28515625" style="1" customWidth="1"/>
    <col min="6390" max="6390" width="3.85546875" style="1" customWidth="1"/>
    <col min="6391" max="6391" width="22.5703125" style="1" customWidth="1"/>
    <col min="6392" max="6392" width="20" style="1" customWidth="1"/>
    <col min="6393" max="6393" width="7.85546875" style="1" customWidth="1"/>
    <col min="6394" max="6394" width="16" style="1" customWidth="1"/>
    <col min="6395" max="6395" width="7.5703125" style="1" customWidth="1"/>
    <col min="6396" max="6396" width="11" style="1" customWidth="1"/>
    <col min="6397" max="6397" width="7" style="1" customWidth="1"/>
    <col min="6398" max="6398" width="7.5703125" style="1" customWidth="1"/>
    <col min="6399" max="6399" width="7.85546875" style="1" customWidth="1"/>
    <col min="6400" max="6400" width="8.28515625" style="1" customWidth="1"/>
    <col min="6401" max="6401" width="8.42578125" style="1" customWidth="1"/>
    <col min="6402" max="6402" width="7.7109375" style="1" customWidth="1"/>
    <col min="6403" max="6403" width="7.28515625" style="1" customWidth="1"/>
    <col min="6404" max="6644" width="9.140625" style="1"/>
    <col min="6645" max="6645" width="4.28515625" style="1" customWidth="1"/>
    <col min="6646" max="6646" width="3.85546875" style="1" customWidth="1"/>
    <col min="6647" max="6647" width="22.5703125" style="1" customWidth="1"/>
    <col min="6648" max="6648" width="20" style="1" customWidth="1"/>
    <col min="6649" max="6649" width="7.85546875" style="1" customWidth="1"/>
    <col min="6650" max="6650" width="16" style="1" customWidth="1"/>
    <col min="6651" max="6651" width="7.5703125" style="1" customWidth="1"/>
    <col min="6652" max="6652" width="11" style="1" customWidth="1"/>
    <col min="6653" max="6653" width="7" style="1" customWidth="1"/>
    <col min="6654" max="6654" width="7.5703125" style="1" customWidth="1"/>
    <col min="6655" max="6655" width="7.85546875" style="1" customWidth="1"/>
    <col min="6656" max="6656" width="8.28515625" style="1" customWidth="1"/>
    <col min="6657" max="6657" width="8.42578125" style="1" customWidth="1"/>
    <col min="6658" max="6658" width="7.7109375" style="1" customWidth="1"/>
    <col min="6659" max="6659" width="7.28515625" style="1" customWidth="1"/>
    <col min="6660" max="6900" width="9.140625" style="1"/>
    <col min="6901" max="6901" width="4.28515625" style="1" customWidth="1"/>
    <col min="6902" max="6902" width="3.85546875" style="1" customWidth="1"/>
    <col min="6903" max="6903" width="22.5703125" style="1" customWidth="1"/>
    <col min="6904" max="6904" width="20" style="1" customWidth="1"/>
    <col min="6905" max="6905" width="7.85546875" style="1" customWidth="1"/>
    <col min="6906" max="6906" width="16" style="1" customWidth="1"/>
    <col min="6907" max="6907" width="7.5703125" style="1" customWidth="1"/>
    <col min="6908" max="6908" width="11" style="1" customWidth="1"/>
    <col min="6909" max="6909" width="7" style="1" customWidth="1"/>
    <col min="6910" max="6910" width="7.5703125" style="1" customWidth="1"/>
    <col min="6911" max="6911" width="7.85546875" style="1" customWidth="1"/>
    <col min="6912" max="6912" width="8.28515625" style="1" customWidth="1"/>
    <col min="6913" max="6913" width="8.42578125" style="1" customWidth="1"/>
    <col min="6914" max="6914" width="7.7109375" style="1" customWidth="1"/>
    <col min="6915" max="6915" width="7.28515625" style="1" customWidth="1"/>
    <col min="6916" max="7156" width="9.140625" style="1"/>
    <col min="7157" max="7157" width="4.28515625" style="1" customWidth="1"/>
    <col min="7158" max="7158" width="3.85546875" style="1" customWidth="1"/>
    <col min="7159" max="7159" width="22.5703125" style="1" customWidth="1"/>
    <col min="7160" max="7160" width="20" style="1" customWidth="1"/>
    <col min="7161" max="7161" width="7.85546875" style="1" customWidth="1"/>
    <col min="7162" max="7162" width="16" style="1" customWidth="1"/>
    <col min="7163" max="7163" width="7.5703125" style="1" customWidth="1"/>
    <col min="7164" max="7164" width="11" style="1" customWidth="1"/>
    <col min="7165" max="7165" width="7" style="1" customWidth="1"/>
    <col min="7166" max="7166" width="7.5703125" style="1" customWidth="1"/>
    <col min="7167" max="7167" width="7.85546875" style="1" customWidth="1"/>
    <col min="7168" max="7168" width="8.28515625" style="1" customWidth="1"/>
    <col min="7169" max="7169" width="8.42578125" style="1" customWidth="1"/>
    <col min="7170" max="7170" width="7.7109375" style="1" customWidth="1"/>
    <col min="7171" max="7171" width="7.28515625" style="1" customWidth="1"/>
    <col min="7172" max="7412" width="9.140625" style="1"/>
    <col min="7413" max="7413" width="4.28515625" style="1" customWidth="1"/>
    <col min="7414" max="7414" width="3.85546875" style="1" customWidth="1"/>
    <col min="7415" max="7415" width="22.5703125" style="1" customWidth="1"/>
    <col min="7416" max="7416" width="20" style="1" customWidth="1"/>
    <col min="7417" max="7417" width="7.85546875" style="1" customWidth="1"/>
    <col min="7418" max="7418" width="16" style="1" customWidth="1"/>
    <col min="7419" max="7419" width="7.5703125" style="1" customWidth="1"/>
    <col min="7420" max="7420" width="11" style="1" customWidth="1"/>
    <col min="7421" max="7421" width="7" style="1" customWidth="1"/>
    <col min="7422" max="7422" width="7.5703125" style="1" customWidth="1"/>
    <col min="7423" max="7423" width="7.85546875" style="1" customWidth="1"/>
    <col min="7424" max="7424" width="8.28515625" style="1" customWidth="1"/>
    <col min="7425" max="7425" width="8.42578125" style="1" customWidth="1"/>
    <col min="7426" max="7426" width="7.7109375" style="1" customWidth="1"/>
    <col min="7427" max="7427" width="7.28515625" style="1" customWidth="1"/>
    <col min="7428" max="7668" width="9.140625" style="1"/>
    <col min="7669" max="7669" width="4.28515625" style="1" customWidth="1"/>
    <col min="7670" max="7670" width="3.85546875" style="1" customWidth="1"/>
    <col min="7671" max="7671" width="22.5703125" style="1" customWidth="1"/>
    <col min="7672" max="7672" width="20" style="1" customWidth="1"/>
    <col min="7673" max="7673" width="7.85546875" style="1" customWidth="1"/>
    <col min="7674" max="7674" width="16" style="1" customWidth="1"/>
    <col min="7675" max="7675" width="7.5703125" style="1" customWidth="1"/>
    <col min="7676" max="7676" width="11" style="1" customWidth="1"/>
    <col min="7677" max="7677" width="7" style="1" customWidth="1"/>
    <col min="7678" max="7678" width="7.5703125" style="1" customWidth="1"/>
    <col min="7679" max="7679" width="7.85546875" style="1" customWidth="1"/>
    <col min="7680" max="7680" width="8.28515625" style="1" customWidth="1"/>
    <col min="7681" max="7681" width="8.42578125" style="1" customWidth="1"/>
    <col min="7682" max="7682" width="7.7109375" style="1" customWidth="1"/>
    <col min="7683" max="7683" width="7.28515625" style="1" customWidth="1"/>
    <col min="7684" max="7924" width="9.140625" style="1"/>
    <col min="7925" max="7925" width="4.28515625" style="1" customWidth="1"/>
    <col min="7926" max="7926" width="3.85546875" style="1" customWidth="1"/>
    <col min="7927" max="7927" width="22.5703125" style="1" customWidth="1"/>
    <col min="7928" max="7928" width="20" style="1" customWidth="1"/>
    <col min="7929" max="7929" width="7.85546875" style="1" customWidth="1"/>
    <col min="7930" max="7930" width="16" style="1" customWidth="1"/>
    <col min="7931" max="7931" width="7.5703125" style="1" customWidth="1"/>
    <col min="7932" max="7932" width="11" style="1" customWidth="1"/>
    <col min="7933" max="7933" width="7" style="1" customWidth="1"/>
    <col min="7934" max="7934" width="7.5703125" style="1" customWidth="1"/>
    <col min="7935" max="7935" width="7.85546875" style="1" customWidth="1"/>
    <col min="7936" max="7936" width="8.28515625" style="1" customWidth="1"/>
    <col min="7937" max="7937" width="8.42578125" style="1" customWidth="1"/>
    <col min="7938" max="7938" width="7.7109375" style="1" customWidth="1"/>
    <col min="7939" max="7939" width="7.28515625" style="1" customWidth="1"/>
    <col min="7940" max="8180" width="9.140625" style="1"/>
    <col min="8181" max="8181" width="4.28515625" style="1" customWidth="1"/>
    <col min="8182" max="8182" width="3.85546875" style="1" customWidth="1"/>
    <col min="8183" max="8183" width="22.5703125" style="1" customWidth="1"/>
    <col min="8184" max="8184" width="20" style="1" customWidth="1"/>
    <col min="8185" max="8185" width="7.85546875" style="1" customWidth="1"/>
    <col min="8186" max="8186" width="16" style="1" customWidth="1"/>
    <col min="8187" max="8187" width="7.5703125" style="1" customWidth="1"/>
    <col min="8188" max="8188" width="11" style="1" customWidth="1"/>
    <col min="8189" max="8189" width="7" style="1" customWidth="1"/>
    <col min="8190" max="8190" width="7.5703125" style="1" customWidth="1"/>
    <col min="8191" max="8191" width="7.85546875" style="1" customWidth="1"/>
    <col min="8192" max="8192" width="8.28515625" style="1" customWidth="1"/>
    <col min="8193" max="8193" width="8.42578125" style="1" customWidth="1"/>
    <col min="8194" max="8194" width="7.7109375" style="1" customWidth="1"/>
    <col min="8195" max="8195" width="7.28515625" style="1" customWidth="1"/>
    <col min="8196" max="8436" width="9.140625" style="1"/>
    <col min="8437" max="8437" width="4.28515625" style="1" customWidth="1"/>
    <col min="8438" max="8438" width="3.85546875" style="1" customWidth="1"/>
    <col min="8439" max="8439" width="22.5703125" style="1" customWidth="1"/>
    <col min="8440" max="8440" width="20" style="1" customWidth="1"/>
    <col min="8441" max="8441" width="7.85546875" style="1" customWidth="1"/>
    <col min="8442" max="8442" width="16" style="1" customWidth="1"/>
    <col min="8443" max="8443" width="7.5703125" style="1" customWidth="1"/>
    <col min="8444" max="8444" width="11" style="1" customWidth="1"/>
    <col min="8445" max="8445" width="7" style="1" customWidth="1"/>
    <col min="8446" max="8446" width="7.5703125" style="1" customWidth="1"/>
    <col min="8447" max="8447" width="7.85546875" style="1" customWidth="1"/>
    <col min="8448" max="8448" width="8.28515625" style="1" customWidth="1"/>
    <col min="8449" max="8449" width="8.42578125" style="1" customWidth="1"/>
    <col min="8450" max="8450" width="7.7109375" style="1" customWidth="1"/>
    <col min="8451" max="8451" width="7.28515625" style="1" customWidth="1"/>
    <col min="8452" max="8692" width="9.140625" style="1"/>
    <col min="8693" max="8693" width="4.28515625" style="1" customWidth="1"/>
    <col min="8694" max="8694" width="3.85546875" style="1" customWidth="1"/>
    <col min="8695" max="8695" width="22.5703125" style="1" customWidth="1"/>
    <col min="8696" max="8696" width="20" style="1" customWidth="1"/>
    <col min="8697" max="8697" width="7.85546875" style="1" customWidth="1"/>
    <col min="8698" max="8698" width="16" style="1" customWidth="1"/>
    <col min="8699" max="8699" width="7.5703125" style="1" customWidth="1"/>
    <col min="8700" max="8700" width="11" style="1" customWidth="1"/>
    <col min="8701" max="8701" width="7" style="1" customWidth="1"/>
    <col min="8702" max="8702" width="7.5703125" style="1" customWidth="1"/>
    <col min="8703" max="8703" width="7.85546875" style="1" customWidth="1"/>
    <col min="8704" max="8704" width="8.28515625" style="1" customWidth="1"/>
    <col min="8705" max="8705" width="8.42578125" style="1" customWidth="1"/>
    <col min="8706" max="8706" width="7.7109375" style="1" customWidth="1"/>
    <col min="8707" max="8707" width="7.28515625" style="1" customWidth="1"/>
    <col min="8708" max="8948" width="9.140625" style="1"/>
    <col min="8949" max="8949" width="4.28515625" style="1" customWidth="1"/>
    <col min="8950" max="8950" width="3.85546875" style="1" customWidth="1"/>
    <col min="8951" max="8951" width="22.5703125" style="1" customWidth="1"/>
    <col min="8952" max="8952" width="20" style="1" customWidth="1"/>
    <col min="8953" max="8953" width="7.85546875" style="1" customWidth="1"/>
    <col min="8954" max="8954" width="16" style="1" customWidth="1"/>
    <col min="8955" max="8955" width="7.5703125" style="1" customWidth="1"/>
    <col min="8956" max="8956" width="11" style="1" customWidth="1"/>
    <col min="8957" max="8957" width="7" style="1" customWidth="1"/>
    <col min="8958" max="8958" width="7.5703125" style="1" customWidth="1"/>
    <col min="8959" max="8959" width="7.85546875" style="1" customWidth="1"/>
    <col min="8960" max="8960" width="8.28515625" style="1" customWidth="1"/>
    <col min="8961" max="8961" width="8.42578125" style="1" customWidth="1"/>
    <col min="8962" max="8962" width="7.7109375" style="1" customWidth="1"/>
    <col min="8963" max="8963" width="7.28515625" style="1" customWidth="1"/>
    <col min="8964" max="9204" width="9.140625" style="1"/>
    <col min="9205" max="9205" width="4.28515625" style="1" customWidth="1"/>
    <col min="9206" max="9206" width="3.85546875" style="1" customWidth="1"/>
    <col min="9207" max="9207" width="22.5703125" style="1" customWidth="1"/>
    <col min="9208" max="9208" width="20" style="1" customWidth="1"/>
    <col min="9209" max="9209" width="7.85546875" style="1" customWidth="1"/>
    <col min="9210" max="9210" width="16" style="1" customWidth="1"/>
    <col min="9211" max="9211" width="7.5703125" style="1" customWidth="1"/>
    <col min="9212" max="9212" width="11" style="1" customWidth="1"/>
    <col min="9213" max="9213" width="7" style="1" customWidth="1"/>
    <col min="9214" max="9214" width="7.5703125" style="1" customWidth="1"/>
    <col min="9215" max="9215" width="7.85546875" style="1" customWidth="1"/>
    <col min="9216" max="9216" width="8.28515625" style="1" customWidth="1"/>
    <col min="9217" max="9217" width="8.42578125" style="1" customWidth="1"/>
    <col min="9218" max="9218" width="7.7109375" style="1" customWidth="1"/>
    <col min="9219" max="9219" width="7.28515625" style="1" customWidth="1"/>
    <col min="9220" max="9460" width="9.140625" style="1"/>
    <col min="9461" max="9461" width="4.28515625" style="1" customWidth="1"/>
    <col min="9462" max="9462" width="3.85546875" style="1" customWidth="1"/>
    <col min="9463" max="9463" width="22.5703125" style="1" customWidth="1"/>
    <col min="9464" max="9464" width="20" style="1" customWidth="1"/>
    <col min="9465" max="9465" width="7.85546875" style="1" customWidth="1"/>
    <col min="9466" max="9466" width="16" style="1" customWidth="1"/>
    <col min="9467" max="9467" width="7.5703125" style="1" customWidth="1"/>
    <col min="9468" max="9468" width="11" style="1" customWidth="1"/>
    <col min="9469" max="9469" width="7" style="1" customWidth="1"/>
    <col min="9470" max="9470" width="7.5703125" style="1" customWidth="1"/>
    <col min="9471" max="9471" width="7.85546875" style="1" customWidth="1"/>
    <col min="9472" max="9472" width="8.28515625" style="1" customWidth="1"/>
    <col min="9473" max="9473" width="8.42578125" style="1" customWidth="1"/>
    <col min="9474" max="9474" width="7.7109375" style="1" customWidth="1"/>
    <col min="9475" max="9475" width="7.28515625" style="1" customWidth="1"/>
    <col min="9476" max="9716" width="9.140625" style="1"/>
    <col min="9717" max="9717" width="4.28515625" style="1" customWidth="1"/>
    <col min="9718" max="9718" width="3.85546875" style="1" customWidth="1"/>
    <col min="9719" max="9719" width="22.5703125" style="1" customWidth="1"/>
    <col min="9720" max="9720" width="20" style="1" customWidth="1"/>
    <col min="9721" max="9721" width="7.85546875" style="1" customWidth="1"/>
    <col min="9722" max="9722" width="16" style="1" customWidth="1"/>
    <col min="9723" max="9723" width="7.5703125" style="1" customWidth="1"/>
    <col min="9724" max="9724" width="11" style="1" customWidth="1"/>
    <col min="9725" max="9725" width="7" style="1" customWidth="1"/>
    <col min="9726" max="9726" width="7.5703125" style="1" customWidth="1"/>
    <col min="9727" max="9727" width="7.85546875" style="1" customWidth="1"/>
    <col min="9728" max="9728" width="8.28515625" style="1" customWidth="1"/>
    <col min="9729" max="9729" width="8.42578125" style="1" customWidth="1"/>
    <col min="9730" max="9730" width="7.7109375" style="1" customWidth="1"/>
    <col min="9731" max="9731" width="7.28515625" style="1" customWidth="1"/>
    <col min="9732" max="9972" width="9.140625" style="1"/>
    <col min="9973" max="9973" width="4.28515625" style="1" customWidth="1"/>
    <col min="9974" max="9974" width="3.85546875" style="1" customWidth="1"/>
    <col min="9975" max="9975" width="22.5703125" style="1" customWidth="1"/>
    <col min="9976" max="9976" width="20" style="1" customWidth="1"/>
    <col min="9977" max="9977" width="7.85546875" style="1" customWidth="1"/>
    <col min="9978" max="9978" width="16" style="1" customWidth="1"/>
    <col min="9979" max="9979" width="7.5703125" style="1" customWidth="1"/>
    <col min="9980" max="9980" width="11" style="1" customWidth="1"/>
    <col min="9981" max="9981" width="7" style="1" customWidth="1"/>
    <col min="9982" max="9982" width="7.5703125" style="1" customWidth="1"/>
    <col min="9983" max="9983" width="7.85546875" style="1" customWidth="1"/>
    <col min="9984" max="9984" width="8.28515625" style="1" customWidth="1"/>
    <col min="9985" max="9985" width="8.42578125" style="1" customWidth="1"/>
    <col min="9986" max="9986" width="7.7109375" style="1" customWidth="1"/>
    <col min="9987" max="9987" width="7.28515625" style="1" customWidth="1"/>
    <col min="9988" max="10228" width="9.140625" style="1"/>
    <col min="10229" max="10229" width="4.28515625" style="1" customWidth="1"/>
    <col min="10230" max="10230" width="3.85546875" style="1" customWidth="1"/>
    <col min="10231" max="10231" width="22.5703125" style="1" customWidth="1"/>
    <col min="10232" max="10232" width="20" style="1" customWidth="1"/>
    <col min="10233" max="10233" width="7.85546875" style="1" customWidth="1"/>
    <col min="10234" max="10234" width="16" style="1" customWidth="1"/>
    <col min="10235" max="10235" width="7.5703125" style="1" customWidth="1"/>
    <col min="10236" max="10236" width="11" style="1" customWidth="1"/>
    <col min="10237" max="10237" width="7" style="1" customWidth="1"/>
    <col min="10238" max="10238" width="7.5703125" style="1" customWidth="1"/>
    <col min="10239" max="10239" width="7.85546875" style="1" customWidth="1"/>
    <col min="10240" max="10240" width="8.28515625" style="1" customWidth="1"/>
    <col min="10241" max="10241" width="8.42578125" style="1" customWidth="1"/>
    <col min="10242" max="10242" width="7.7109375" style="1" customWidth="1"/>
    <col min="10243" max="10243" width="7.28515625" style="1" customWidth="1"/>
    <col min="10244" max="10484" width="9.140625" style="1"/>
    <col min="10485" max="10485" width="4.28515625" style="1" customWidth="1"/>
    <col min="10486" max="10486" width="3.85546875" style="1" customWidth="1"/>
    <col min="10487" max="10487" width="22.5703125" style="1" customWidth="1"/>
    <col min="10488" max="10488" width="20" style="1" customWidth="1"/>
    <col min="10489" max="10489" width="7.85546875" style="1" customWidth="1"/>
    <col min="10490" max="10490" width="16" style="1" customWidth="1"/>
    <col min="10491" max="10491" width="7.5703125" style="1" customWidth="1"/>
    <col min="10492" max="10492" width="11" style="1" customWidth="1"/>
    <col min="10493" max="10493" width="7" style="1" customWidth="1"/>
    <col min="10494" max="10494" width="7.5703125" style="1" customWidth="1"/>
    <col min="10495" max="10495" width="7.85546875" style="1" customWidth="1"/>
    <col min="10496" max="10496" width="8.28515625" style="1" customWidth="1"/>
    <col min="10497" max="10497" width="8.42578125" style="1" customWidth="1"/>
    <col min="10498" max="10498" width="7.7109375" style="1" customWidth="1"/>
    <col min="10499" max="10499" width="7.28515625" style="1" customWidth="1"/>
    <col min="10500" max="10740" width="9.140625" style="1"/>
    <col min="10741" max="10741" width="4.28515625" style="1" customWidth="1"/>
    <col min="10742" max="10742" width="3.85546875" style="1" customWidth="1"/>
    <col min="10743" max="10743" width="22.5703125" style="1" customWidth="1"/>
    <col min="10744" max="10744" width="20" style="1" customWidth="1"/>
    <col min="10745" max="10745" width="7.85546875" style="1" customWidth="1"/>
    <col min="10746" max="10746" width="16" style="1" customWidth="1"/>
    <col min="10747" max="10747" width="7.5703125" style="1" customWidth="1"/>
    <col min="10748" max="10748" width="11" style="1" customWidth="1"/>
    <col min="10749" max="10749" width="7" style="1" customWidth="1"/>
    <col min="10750" max="10750" width="7.5703125" style="1" customWidth="1"/>
    <col min="10751" max="10751" width="7.85546875" style="1" customWidth="1"/>
    <col min="10752" max="10752" width="8.28515625" style="1" customWidth="1"/>
    <col min="10753" max="10753" width="8.42578125" style="1" customWidth="1"/>
    <col min="10754" max="10754" width="7.7109375" style="1" customWidth="1"/>
    <col min="10755" max="10755" width="7.28515625" style="1" customWidth="1"/>
    <col min="10756" max="10996" width="9.140625" style="1"/>
    <col min="10997" max="10997" width="4.28515625" style="1" customWidth="1"/>
    <col min="10998" max="10998" width="3.85546875" style="1" customWidth="1"/>
    <col min="10999" max="10999" width="22.5703125" style="1" customWidth="1"/>
    <col min="11000" max="11000" width="20" style="1" customWidth="1"/>
    <col min="11001" max="11001" width="7.85546875" style="1" customWidth="1"/>
    <col min="11002" max="11002" width="16" style="1" customWidth="1"/>
    <col min="11003" max="11003" width="7.5703125" style="1" customWidth="1"/>
    <col min="11004" max="11004" width="11" style="1" customWidth="1"/>
    <col min="11005" max="11005" width="7" style="1" customWidth="1"/>
    <col min="11006" max="11006" width="7.5703125" style="1" customWidth="1"/>
    <col min="11007" max="11007" width="7.85546875" style="1" customWidth="1"/>
    <col min="11008" max="11008" width="8.28515625" style="1" customWidth="1"/>
    <col min="11009" max="11009" width="8.42578125" style="1" customWidth="1"/>
    <col min="11010" max="11010" width="7.7109375" style="1" customWidth="1"/>
    <col min="11011" max="11011" width="7.28515625" style="1" customWidth="1"/>
    <col min="11012" max="11252" width="9.140625" style="1"/>
    <col min="11253" max="11253" width="4.28515625" style="1" customWidth="1"/>
    <col min="11254" max="11254" width="3.85546875" style="1" customWidth="1"/>
    <col min="11255" max="11255" width="22.5703125" style="1" customWidth="1"/>
    <col min="11256" max="11256" width="20" style="1" customWidth="1"/>
    <col min="11257" max="11257" width="7.85546875" style="1" customWidth="1"/>
    <col min="11258" max="11258" width="16" style="1" customWidth="1"/>
    <col min="11259" max="11259" width="7.5703125" style="1" customWidth="1"/>
    <col min="11260" max="11260" width="11" style="1" customWidth="1"/>
    <col min="11261" max="11261" width="7" style="1" customWidth="1"/>
    <col min="11262" max="11262" width="7.5703125" style="1" customWidth="1"/>
    <col min="11263" max="11263" width="7.85546875" style="1" customWidth="1"/>
    <col min="11264" max="11264" width="8.28515625" style="1" customWidth="1"/>
    <col min="11265" max="11265" width="8.42578125" style="1" customWidth="1"/>
    <col min="11266" max="11266" width="7.7109375" style="1" customWidth="1"/>
    <col min="11267" max="11267" width="7.28515625" style="1" customWidth="1"/>
    <col min="11268" max="11508" width="9.140625" style="1"/>
    <col min="11509" max="11509" width="4.28515625" style="1" customWidth="1"/>
    <col min="11510" max="11510" width="3.85546875" style="1" customWidth="1"/>
    <col min="11511" max="11511" width="22.5703125" style="1" customWidth="1"/>
    <col min="11512" max="11512" width="20" style="1" customWidth="1"/>
    <col min="11513" max="11513" width="7.85546875" style="1" customWidth="1"/>
    <col min="11514" max="11514" width="16" style="1" customWidth="1"/>
    <col min="11515" max="11515" width="7.5703125" style="1" customWidth="1"/>
    <col min="11516" max="11516" width="11" style="1" customWidth="1"/>
    <col min="11517" max="11517" width="7" style="1" customWidth="1"/>
    <col min="11518" max="11518" width="7.5703125" style="1" customWidth="1"/>
    <col min="11519" max="11519" width="7.85546875" style="1" customWidth="1"/>
    <col min="11520" max="11520" width="8.28515625" style="1" customWidth="1"/>
    <col min="11521" max="11521" width="8.42578125" style="1" customWidth="1"/>
    <col min="11522" max="11522" width="7.7109375" style="1" customWidth="1"/>
    <col min="11523" max="11523" width="7.28515625" style="1" customWidth="1"/>
    <col min="11524" max="11764" width="9.140625" style="1"/>
    <col min="11765" max="11765" width="4.28515625" style="1" customWidth="1"/>
    <col min="11766" max="11766" width="3.85546875" style="1" customWidth="1"/>
    <col min="11767" max="11767" width="22.5703125" style="1" customWidth="1"/>
    <col min="11768" max="11768" width="20" style="1" customWidth="1"/>
    <col min="11769" max="11769" width="7.85546875" style="1" customWidth="1"/>
    <col min="11770" max="11770" width="16" style="1" customWidth="1"/>
    <col min="11771" max="11771" width="7.5703125" style="1" customWidth="1"/>
    <col min="11772" max="11772" width="11" style="1" customWidth="1"/>
    <col min="11773" max="11773" width="7" style="1" customWidth="1"/>
    <col min="11774" max="11774" width="7.5703125" style="1" customWidth="1"/>
    <col min="11775" max="11775" width="7.85546875" style="1" customWidth="1"/>
    <col min="11776" max="11776" width="8.28515625" style="1" customWidth="1"/>
    <col min="11777" max="11777" width="8.42578125" style="1" customWidth="1"/>
    <col min="11778" max="11778" width="7.7109375" style="1" customWidth="1"/>
    <col min="11779" max="11779" width="7.28515625" style="1" customWidth="1"/>
    <col min="11780" max="12020" width="9.140625" style="1"/>
    <col min="12021" max="12021" width="4.28515625" style="1" customWidth="1"/>
    <col min="12022" max="12022" width="3.85546875" style="1" customWidth="1"/>
    <col min="12023" max="12023" width="22.5703125" style="1" customWidth="1"/>
    <col min="12024" max="12024" width="20" style="1" customWidth="1"/>
    <col min="12025" max="12025" width="7.85546875" style="1" customWidth="1"/>
    <col min="12026" max="12026" width="16" style="1" customWidth="1"/>
    <col min="12027" max="12027" width="7.5703125" style="1" customWidth="1"/>
    <col min="12028" max="12028" width="11" style="1" customWidth="1"/>
    <col min="12029" max="12029" width="7" style="1" customWidth="1"/>
    <col min="12030" max="12030" width="7.5703125" style="1" customWidth="1"/>
    <col min="12031" max="12031" width="7.85546875" style="1" customWidth="1"/>
    <col min="12032" max="12032" width="8.28515625" style="1" customWidth="1"/>
    <col min="12033" max="12033" width="8.42578125" style="1" customWidth="1"/>
    <col min="12034" max="12034" width="7.7109375" style="1" customWidth="1"/>
    <col min="12035" max="12035" width="7.28515625" style="1" customWidth="1"/>
    <col min="12036" max="12276" width="9.140625" style="1"/>
    <col min="12277" max="12277" width="4.28515625" style="1" customWidth="1"/>
    <col min="12278" max="12278" width="3.85546875" style="1" customWidth="1"/>
    <col min="12279" max="12279" width="22.5703125" style="1" customWidth="1"/>
    <col min="12280" max="12280" width="20" style="1" customWidth="1"/>
    <col min="12281" max="12281" width="7.85546875" style="1" customWidth="1"/>
    <col min="12282" max="12282" width="16" style="1" customWidth="1"/>
    <col min="12283" max="12283" width="7.5703125" style="1" customWidth="1"/>
    <col min="12284" max="12284" width="11" style="1" customWidth="1"/>
    <col min="12285" max="12285" width="7" style="1" customWidth="1"/>
    <col min="12286" max="12286" width="7.5703125" style="1" customWidth="1"/>
    <col min="12287" max="12287" width="7.85546875" style="1" customWidth="1"/>
    <col min="12288" max="12288" width="8.28515625" style="1" customWidth="1"/>
    <col min="12289" max="12289" width="8.42578125" style="1" customWidth="1"/>
    <col min="12290" max="12290" width="7.7109375" style="1" customWidth="1"/>
    <col min="12291" max="12291" width="7.28515625" style="1" customWidth="1"/>
    <col min="12292" max="12532" width="9.140625" style="1"/>
    <col min="12533" max="12533" width="4.28515625" style="1" customWidth="1"/>
    <col min="12534" max="12534" width="3.85546875" style="1" customWidth="1"/>
    <col min="12535" max="12535" width="22.5703125" style="1" customWidth="1"/>
    <col min="12536" max="12536" width="20" style="1" customWidth="1"/>
    <col min="12537" max="12537" width="7.85546875" style="1" customWidth="1"/>
    <col min="12538" max="12538" width="16" style="1" customWidth="1"/>
    <col min="12539" max="12539" width="7.5703125" style="1" customWidth="1"/>
    <col min="12540" max="12540" width="11" style="1" customWidth="1"/>
    <col min="12541" max="12541" width="7" style="1" customWidth="1"/>
    <col min="12542" max="12542" width="7.5703125" style="1" customWidth="1"/>
    <col min="12543" max="12543" width="7.85546875" style="1" customWidth="1"/>
    <col min="12544" max="12544" width="8.28515625" style="1" customWidth="1"/>
    <col min="12545" max="12545" width="8.42578125" style="1" customWidth="1"/>
    <col min="12546" max="12546" width="7.7109375" style="1" customWidth="1"/>
    <col min="12547" max="12547" width="7.28515625" style="1" customWidth="1"/>
    <col min="12548" max="12788" width="9.140625" style="1"/>
    <col min="12789" max="12789" width="4.28515625" style="1" customWidth="1"/>
    <col min="12790" max="12790" width="3.85546875" style="1" customWidth="1"/>
    <col min="12791" max="12791" width="22.5703125" style="1" customWidth="1"/>
    <col min="12792" max="12792" width="20" style="1" customWidth="1"/>
    <col min="12793" max="12793" width="7.85546875" style="1" customWidth="1"/>
    <col min="12794" max="12794" width="16" style="1" customWidth="1"/>
    <col min="12795" max="12795" width="7.5703125" style="1" customWidth="1"/>
    <col min="12796" max="12796" width="11" style="1" customWidth="1"/>
    <col min="12797" max="12797" width="7" style="1" customWidth="1"/>
    <col min="12798" max="12798" width="7.5703125" style="1" customWidth="1"/>
    <col min="12799" max="12799" width="7.85546875" style="1" customWidth="1"/>
    <col min="12800" max="12800" width="8.28515625" style="1" customWidth="1"/>
    <col min="12801" max="12801" width="8.42578125" style="1" customWidth="1"/>
    <col min="12802" max="12802" width="7.7109375" style="1" customWidth="1"/>
    <col min="12803" max="12803" width="7.28515625" style="1" customWidth="1"/>
    <col min="12804" max="13044" width="9.140625" style="1"/>
    <col min="13045" max="13045" width="4.28515625" style="1" customWidth="1"/>
    <col min="13046" max="13046" width="3.85546875" style="1" customWidth="1"/>
    <col min="13047" max="13047" width="22.5703125" style="1" customWidth="1"/>
    <col min="13048" max="13048" width="20" style="1" customWidth="1"/>
    <col min="13049" max="13049" width="7.85546875" style="1" customWidth="1"/>
    <col min="13050" max="13050" width="16" style="1" customWidth="1"/>
    <col min="13051" max="13051" width="7.5703125" style="1" customWidth="1"/>
    <col min="13052" max="13052" width="11" style="1" customWidth="1"/>
    <col min="13053" max="13053" width="7" style="1" customWidth="1"/>
    <col min="13054" max="13054" width="7.5703125" style="1" customWidth="1"/>
    <col min="13055" max="13055" width="7.85546875" style="1" customWidth="1"/>
    <col min="13056" max="13056" width="8.28515625" style="1" customWidth="1"/>
    <col min="13057" max="13057" width="8.42578125" style="1" customWidth="1"/>
    <col min="13058" max="13058" width="7.7109375" style="1" customWidth="1"/>
    <col min="13059" max="13059" width="7.28515625" style="1" customWidth="1"/>
    <col min="13060" max="13300" width="9.140625" style="1"/>
    <col min="13301" max="13301" width="4.28515625" style="1" customWidth="1"/>
    <col min="13302" max="13302" width="3.85546875" style="1" customWidth="1"/>
    <col min="13303" max="13303" width="22.5703125" style="1" customWidth="1"/>
    <col min="13304" max="13304" width="20" style="1" customWidth="1"/>
    <col min="13305" max="13305" width="7.85546875" style="1" customWidth="1"/>
    <col min="13306" max="13306" width="16" style="1" customWidth="1"/>
    <col min="13307" max="13307" width="7.5703125" style="1" customWidth="1"/>
    <col min="13308" max="13308" width="11" style="1" customWidth="1"/>
    <col min="13309" max="13309" width="7" style="1" customWidth="1"/>
    <col min="13310" max="13310" width="7.5703125" style="1" customWidth="1"/>
    <col min="13311" max="13311" width="7.85546875" style="1" customWidth="1"/>
    <col min="13312" max="13312" width="8.28515625" style="1" customWidth="1"/>
    <col min="13313" max="13313" width="8.42578125" style="1" customWidth="1"/>
    <col min="13314" max="13314" width="7.7109375" style="1" customWidth="1"/>
    <col min="13315" max="13315" width="7.28515625" style="1" customWidth="1"/>
    <col min="13316" max="13556" width="9.140625" style="1"/>
    <col min="13557" max="13557" width="4.28515625" style="1" customWidth="1"/>
    <col min="13558" max="13558" width="3.85546875" style="1" customWidth="1"/>
    <col min="13559" max="13559" width="22.5703125" style="1" customWidth="1"/>
    <col min="13560" max="13560" width="20" style="1" customWidth="1"/>
    <col min="13561" max="13561" width="7.85546875" style="1" customWidth="1"/>
    <col min="13562" max="13562" width="16" style="1" customWidth="1"/>
    <col min="13563" max="13563" width="7.5703125" style="1" customWidth="1"/>
    <col min="13564" max="13564" width="11" style="1" customWidth="1"/>
    <col min="13565" max="13565" width="7" style="1" customWidth="1"/>
    <col min="13566" max="13566" width="7.5703125" style="1" customWidth="1"/>
    <col min="13567" max="13567" width="7.85546875" style="1" customWidth="1"/>
    <col min="13568" max="13568" width="8.28515625" style="1" customWidth="1"/>
    <col min="13569" max="13569" width="8.42578125" style="1" customWidth="1"/>
    <col min="13570" max="13570" width="7.7109375" style="1" customWidth="1"/>
    <col min="13571" max="13571" width="7.28515625" style="1" customWidth="1"/>
    <col min="13572" max="13812" width="9.140625" style="1"/>
    <col min="13813" max="13813" width="4.28515625" style="1" customWidth="1"/>
    <col min="13814" max="13814" width="3.85546875" style="1" customWidth="1"/>
    <col min="13815" max="13815" width="22.5703125" style="1" customWidth="1"/>
    <col min="13816" max="13816" width="20" style="1" customWidth="1"/>
    <col min="13817" max="13817" width="7.85546875" style="1" customWidth="1"/>
    <col min="13818" max="13818" width="16" style="1" customWidth="1"/>
    <col min="13819" max="13819" width="7.5703125" style="1" customWidth="1"/>
    <col min="13820" max="13820" width="11" style="1" customWidth="1"/>
    <col min="13821" max="13821" width="7" style="1" customWidth="1"/>
    <col min="13822" max="13822" width="7.5703125" style="1" customWidth="1"/>
    <col min="13823" max="13823" width="7.85546875" style="1" customWidth="1"/>
    <col min="13824" max="13824" width="8.28515625" style="1" customWidth="1"/>
    <col min="13825" max="13825" width="8.42578125" style="1" customWidth="1"/>
    <col min="13826" max="13826" width="7.7109375" style="1" customWidth="1"/>
    <col min="13827" max="13827" width="7.28515625" style="1" customWidth="1"/>
    <col min="13828" max="14068" width="9.140625" style="1"/>
    <col min="14069" max="14069" width="4.28515625" style="1" customWidth="1"/>
    <col min="14070" max="14070" width="3.85546875" style="1" customWidth="1"/>
    <col min="14071" max="14071" width="22.5703125" style="1" customWidth="1"/>
    <col min="14072" max="14072" width="20" style="1" customWidth="1"/>
    <col min="14073" max="14073" width="7.85546875" style="1" customWidth="1"/>
    <col min="14074" max="14074" width="16" style="1" customWidth="1"/>
    <col min="14075" max="14075" width="7.5703125" style="1" customWidth="1"/>
    <col min="14076" max="14076" width="11" style="1" customWidth="1"/>
    <col min="14077" max="14077" width="7" style="1" customWidth="1"/>
    <col min="14078" max="14078" width="7.5703125" style="1" customWidth="1"/>
    <col min="14079" max="14079" width="7.85546875" style="1" customWidth="1"/>
    <col min="14080" max="14080" width="8.28515625" style="1" customWidth="1"/>
    <col min="14081" max="14081" width="8.42578125" style="1" customWidth="1"/>
    <col min="14082" max="14082" width="7.7109375" style="1" customWidth="1"/>
    <col min="14083" max="14083" width="7.28515625" style="1" customWidth="1"/>
    <col min="14084" max="14324" width="9.140625" style="1"/>
    <col min="14325" max="14325" width="4.28515625" style="1" customWidth="1"/>
    <col min="14326" max="14326" width="3.85546875" style="1" customWidth="1"/>
    <col min="14327" max="14327" width="22.5703125" style="1" customWidth="1"/>
    <col min="14328" max="14328" width="20" style="1" customWidth="1"/>
    <col min="14329" max="14329" width="7.85546875" style="1" customWidth="1"/>
    <col min="14330" max="14330" width="16" style="1" customWidth="1"/>
    <col min="14331" max="14331" width="7.5703125" style="1" customWidth="1"/>
    <col min="14332" max="14332" width="11" style="1" customWidth="1"/>
    <col min="14333" max="14333" width="7" style="1" customWidth="1"/>
    <col min="14334" max="14334" width="7.5703125" style="1" customWidth="1"/>
    <col min="14335" max="14335" width="7.85546875" style="1" customWidth="1"/>
    <col min="14336" max="14336" width="8.28515625" style="1" customWidth="1"/>
    <col min="14337" max="14337" width="8.42578125" style="1" customWidth="1"/>
    <col min="14338" max="14338" width="7.7109375" style="1" customWidth="1"/>
    <col min="14339" max="14339" width="7.28515625" style="1" customWidth="1"/>
    <col min="14340" max="14580" width="9.140625" style="1"/>
    <col min="14581" max="14581" width="4.28515625" style="1" customWidth="1"/>
    <col min="14582" max="14582" width="3.85546875" style="1" customWidth="1"/>
    <col min="14583" max="14583" width="22.5703125" style="1" customWidth="1"/>
    <col min="14584" max="14584" width="20" style="1" customWidth="1"/>
    <col min="14585" max="14585" width="7.85546875" style="1" customWidth="1"/>
    <col min="14586" max="14586" width="16" style="1" customWidth="1"/>
    <col min="14587" max="14587" width="7.5703125" style="1" customWidth="1"/>
    <col min="14588" max="14588" width="11" style="1" customWidth="1"/>
    <col min="14589" max="14589" width="7" style="1" customWidth="1"/>
    <col min="14590" max="14590" width="7.5703125" style="1" customWidth="1"/>
    <col min="14591" max="14591" width="7.85546875" style="1" customWidth="1"/>
    <col min="14592" max="14592" width="8.28515625" style="1" customWidth="1"/>
    <col min="14593" max="14593" width="8.42578125" style="1" customWidth="1"/>
    <col min="14594" max="14594" width="7.7109375" style="1" customWidth="1"/>
    <col min="14595" max="14595" width="7.28515625" style="1" customWidth="1"/>
    <col min="14596" max="14836" width="9.140625" style="1"/>
    <col min="14837" max="14837" width="4.28515625" style="1" customWidth="1"/>
    <col min="14838" max="14838" width="3.85546875" style="1" customWidth="1"/>
    <col min="14839" max="14839" width="22.5703125" style="1" customWidth="1"/>
    <col min="14840" max="14840" width="20" style="1" customWidth="1"/>
    <col min="14841" max="14841" width="7.85546875" style="1" customWidth="1"/>
    <col min="14842" max="14842" width="16" style="1" customWidth="1"/>
    <col min="14843" max="14843" width="7.5703125" style="1" customWidth="1"/>
    <col min="14844" max="14844" width="11" style="1" customWidth="1"/>
    <col min="14845" max="14845" width="7" style="1" customWidth="1"/>
    <col min="14846" max="14846" width="7.5703125" style="1" customWidth="1"/>
    <col min="14847" max="14847" width="7.85546875" style="1" customWidth="1"/>
    <col min="14848" max="14848" width="8.28515625" style="1" customWidth="1"/>
    <col min="14849" max="14849" width="8.42578125" style="1" customWidth="1"/>
    <col min="14850" max="14850" width="7.7109375" style="1" customWidth="1"/>
    <col min="14851" max="14851" width="7.28515625" style="1" customWidth="1"/>
    <col min="14852" max="15092" width="9.140625" style="1"/>
    <col min="15093" max="15093" width="4.28515625" style="1" customWidth="1"/>
    <col min="15094" max="15094" width="3.85546875" style="1" customWidth="1"/>
    <col min="15095" max="15095" width="22.5703125" style="1" customWidth="1"/>
    <col min="15096" max="15096" width="20" style="1" customWidth="1"/>
    <col min="15097" max="15097" width="7.85546875" style="1" customWidth="1"/>
    <col min="15098" max="15098" width="16" style="1" customWidth="1"/>
    <col min="15099" max="15099" width="7.5703125" style="1" customWidth="1"/>
    <col min="15100" max="15100" width="11" style="1" customWidth="1"/>
    <col min="15101" max="15101" width="7" style="1" customWidth="1"/>
    <col min="15102" max="15102" width="7.5703125" style="1" customWidth="1"/>
    <col min="15103" max="15103" width="7.85546875" style="1" customWidth="1"/>
    <col min="15104" max="15104" width="8.28515625" style="1" customWidth="1"/>
    <col min="15105" max="15105" width="8.42578125" style="1" customWidth="1"/>
    <col min="15106" max="15106" width="7.7109375" style="1" customWidth="1"/>
    <col min="15107" max="15107" width="7.28515625" style="1" customWidth="1"/>
    <col min="15108" max="15348" width="9.140625" style="1"/>
    <col min="15349" max="15349" width="4.28515625" style="1" customWidth="1"/>
    <col min="15350" max="15350" width="3.85546875" style="1" customWidth="1"/>
    <col min="15351" max="15351" width="22.5703125" style="1" customWidth="1"/>
    <col min="15352" max="15352" width="20" style="1" customWidth="1"/>
    <col min="15353" max="15353" width="7.85546875" style="1" customWidth="1"/>
    <col min="15354" max="15354" width="16" style="1" customWidth="1"/>
    <col min="15355" max="15355" width="7.5703125" style="1" customWidth="1"/>
    <col min="15356" max="15356" width="11" style="1" customWidth="1"/>
    <col min="15357" max="15357" width="7" style="1" customWidth="1"/>
    <col min="15358" max="15358" width="7.5703125" style="1" customWidth="1"/>
    <col min="15359" max="15359" width="7.85546875" style="1" customWidth="1"/>
    <col min="15360" max="15360" width="8.28515625" style="1" customWidth="1"/>
    <col min="15361" max="15361" width="8.42578125" style="1" customWidth="1"/>
    <col min="15362" max="15362" width="7.7109375" style="1" customWidth="1"/>
    <col min="15363" max="15363" width="7.28515625" style="1" customWidth="1"/>
    <col min="15364" max="15604" width="9.140625" style="1"/>
    <col min="15605" max="15605" width="4.28515625" style="1" customWidth="1"/>
    <col min="15606" max="15606" width="3.85546875" style="1" customWidth="1"/>
    <col min="15607" max="15607" width="22.5703125" style="1" customWidth="1"/>
    <col min="15608" max="15608" width="20" style="1" customWidth="1"/>
    <col min="15609" max="15609" width="7.85546875" style="1" customWidth="1"/>
    <col min="15610" max="15610" width="16" style="1" customWidth="1"/>
    <col min="15611" max="15611" width="7.5703125" style="1" customWidth="1"/>
    <col min="15612" max="15612" width="11" style="1" customWidth="1"/>
    <col min="15613" max="15613" width="7" style="1" customWidth="1"/>
    <col min="15614" max="15614" width="7.5703125" style="1" customWidth="1"/>
    <col min="15615" max="15615" width="7.85546875" style="1" customWidth="1"/>
    <col min="15616" max="15616" width="8.28515625" style="1" customWidth="1"/>
    <col min="15617" max="15617" width="8.42578125" style="1" customWidth="1"/>
    <col min="15618" max="15618" width="7.7109375" style="1" customWidth="1"/>
    <col min="15619" max="15619" width="7.28515625" style="1" customWidth="1"/>
    <col min="15620" max="15860" width="9.140625" style="1"/>
    <col min="15861" max="15861" width="4.28515625" style="1" customWidth="1"/>
    <col min="15862" max="15862" width="3.85546875" style="1" customWidth="1"/>
    <col min="15863" max="15863" width="22.5703125" style="1" customWidth="1"/>
    <col min="15864" max="15864" width="20" style="1" customWidth="1"/>
    <col min="15865" max="15865" width="7.85546875" style="1" customWidth="1"/>
    <col min="15866" max="15866" width="16" style="1" customWidth="1"/>
    <col min="15867" max="15867" width="7.5703125" style="1" customWidth="1"/>
    <col min="15868" max="15868" width="11" style="1" customWidth="1"/>
    <col min="15869" max="15869" width="7" style="1" customWidth="1"/>
    <col min="15870" max="15870" width="7.5703125" style="1" customWidth="1"/>
    <col min="15871" max="15871" width="7.85546875" style="1" customWidth="1"/>
    <col min="15872" max="15872" width="8.28515625" style="1" customWidth="1"/>
    <col min="15873" max="15873" width="8.42578125" style="1" customWidth="1"/>
    <col min="15874" max="15874" width="7.7109375" style="1" customWidth="1"/>
    <col min="15875" max="15875" width="7.28515625" style="1" customWidth="1"/>
    <col min="15876" max="16116" width="9.140625" style="1"/>
    <col min="16117" max="16117" width="4.28515625" style="1" customWidth="1"/>
    <col min="16118" max="16118" width="3.85546875" style="1" customWidth="1"/>
    <col min="16119" max="16119" width="22.5703125" style="1" customWidth="1"/>
    <col min="16120" max="16120" width="20" style="1" customWidth="1"/>
    <col min="16121" max="16121" width="7.85546875" style="1" customWidth="1"/>
    <col min="16122" max="16122" width="16" style="1" customWidth="1"/>
    <col min="16123" max="16123" width="7.5703125" style="1" customWidth="1"/>
    <col min="16124" max="16124" width="11" style="1" customWidth="1"/>
    <col min="16125" max="16125" width="7" style="1" customWidth="1"/>
    <col min="16126" max="16126" width="7.5703125" style="1" customWidth="1"/>
    <col min="16127" max="16127" width="7.85546875" style="1" customWidth="1"/>
    <col min="16128" max="16128" width="8.28515625" style="1" customWidth="1"/>
    <col min="16129" max="16129" width="8.42578125" style="1" customWidth="1"/>
    <col min="16130" max="16130" width="7.7109375" style="1" customWidth="1"/>
    <col min="16131" max="16131" width="7.28515625" style="1" customWidth="1"/>
    <col min="16132" max="16384" width="9.140625" style="1"/>
  </cols>
  <sheetData>
    <row r="1" spans="1:21" ht="24" customHeight="1">
      <c r="A1" s="509"/>
      <c r="B1" s="509"/>
      <c r="C1" s="509"/>
      <c r="D1" s="509"/>
      <c r="E1" s="423"/>
      <c r="F1" s="41"/>
      <c r="G1" s="510" t="s">
        <v>4</v>
      </c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41"/>
      <c r="S1" s="41"/>
      <c r="T1" s="41"/>
      <c r="U1" s="418"/>
    </row>
    <row r="2" spans="1:21" ht="33.75" customHeight="1">
      <c r="E2" s="424"/>
      <c r="F2" s="39"/>
      <c r="G2" s="509" t="s">
        <v>35</v>
      </c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39"/>
      <c r="S2" s="39"/>
      <c r="T2" s="39"/>
      <c r="U2" s="39"/>
    </row>
    <row r="3" spans="1:21" ht="18" customHeight="1">
      <c r="A3" s="41"/>
      <c r="B3" s="52"/>
      <c r="C3" s="359"/>
      <c r="D3" s="45"/>
      <c r="E3" s="423"/>
      <c r="F3" s="41"/>
      <c r="G3" s="41"/>
      <c r="H3" s="41"/>
      <c r="I3" s="41"/>
      <c r="J3" s="140"/>
      <c r="K3" s="41"/>
      <c r="L3" s="140"/>
      <c r="M3" s="41"/>
      <c r="N3" s="140"/>
      <c r="O3" s="41"/>
      <c r="P3" s="41"/>
      <c r="Q3" s="41"/>
      <c r="R3" s="41"/>
      <c r="S3" s="41"/>
      <c r="T3" s="41"/>
      <c r="U3" s="418"/>
    </row>
    <row r="4" spans="1:21" ht="18.75" customHeight="1">
      <c r="E4" s="446" t="s">
        <v>396</v>
      </c>
      <c r="F4" s="516" t="s">
        <v>397</v>
      </c>
      <c r="G4" s="516"/>
      <c r="H4" s="514" t="s">
        <v>31</v>
      </c>
      <c r="I4" s="514"/>
      <c r="J4" s="514"/>
      <c r="K4" s="514"/>
      <c r="L4" s="514"/>
      <c r="M4" s="514"/>
      <c r="N4" s="515"/>
      <c r="O4" s="514"/>
      <c r="P4" s="42" t="s">
        <v>398</v>
      </c>
      <c r="Q4" s="513" t="s">
        <v>399</v>
      </c>
      <c r="R4" s="513"/>
      <c r="S4" s="513"/>
    </row>
    <row r="5" spans="1:21" ht="174.75" customHeight="1" thickBot="1">
      <c r="A5" s="281" t="s">
        <v>0</v>
      </c>
      <c r="B5" s="403" t="s">
        <v>22</v>
      </c>
      <c r="C5" s="361" t="s">
        <v>37</v>
      </c>
      <c r="D5" s="362" t="s">
        <v>5</v>
      </c>
      <c r="E5" s="363" t="s">
        <v>3</v>
      </c>
      <c r="F5" s="508" t="s">
        <v>86</v>
      </c>
      <c r="G5" s="508"/>
      <c r="H5" s="511" t="s">
        <v>71</v>
      </c>
      <c r="I5" s="511"/>
      <c r="J5" s="512" t="s">
        <v>66</v>
      </c>
      <c r="K5" s="512"/>
      <c r="L5" s="512" t="s">
        <v>67</v>
      </c>
      <c r="M5" s="512"/>
      <c r="N5" s="512" t="s">
        <v>68</v>
      </c>
      <c r="O5" s="512"/>
      <c r="P5" s="508" t="s">
        <v>69</v>
      </c>
      <c r="Q5" s="508"/>
      <c r="R5" s="508" t="s">
        <v>70</v>
      </c>
      <c r="S5" s="508"/>
      <c r="T5" s="281" t="s">
        <v>1</v>
      </c>
      <c r="U5" s="389" t="s">
        <v>64</v>
      </c>
    </row>
    <row r="6" spans="1:21" s="131" customFormat="1" ht="20.100000000000001" customHeight="1">
      <c r="A6" s="285">
        <v>1</v>
      </c>
      <c r="B6" s="404" t="s">
        <v>74</v>
      </c>
      <c r="C6" s="365">
        <v>1</v>
      </c>
      <c r="D6" s="366" t="s">
        <v>14</v>
      </c>
      <c r="E6" s="436" t="s">
        <v>75</v>
      </c>
      <c r="F6" s="287">
        <v>38</v>
      </c>
      <c r="G6" s="288">
        <f>VLOOKUP(F6,стрельба!$A$3:$B$104,2,0)</f>
        <v>71</v>
      </c>
      <c r="H6" s="286">
        <v>11</v>
      </c>
      <c r="I6" s="288">
        <f>VLOOKUP(H6,силовая!$A$3:$B$45,2,0)</f>
        <v>55</v>
      </c>
      <c r="J6" s="289">
        <v>23.03</v>
      </c>
      <c r="K6" s="288">
        <f>VLOOKUP(J6,лыжи!$A$3:$B$1144,2,0)</f>
        <v>61</v>
      </c>
      <c r="L6" s="289"/>
      <c r="M6" s="288"/>
      <c r="N6" s="290"/>
      <c r="O6" s="288"/>
      <c r="P6" s="286">
        <v>52</v>
      </c>
      <c r="Q6" s="288">
        <f>VLOOKUP(P6,пресс!$A$3:$B$77,2,0)</f>
        <v>66</v>
      </c>
      <c r="R6" s="286">
        <v>20</v>
      </c>
      <c r="S6" s="288">
        <f>VLOOKUP(R6,гибкость!$A$3:$B$39,2,0)</f>
        <v>79</v>
      </c>
      <c r="T6" s="291">
        <f t="shared" ref="T6:T37" si="0">G6+I6+K6+M6+O6+Q6+S6</f>
        <v>332</v>
      </c>
      <c r="U6" s="292">
        <f>T6+T7+T8+T9+T10+T11</f>
        <v>2329</v>
      </c>
    </row>
    <row r="7" spans="1:21" s="131" customFormat="1" ht="20.100000000000001" customHeight="1">
      <c r="A7" s="293">
        <v>2</v>
      </c>
      <c r="B7" s="405" t="s">
        <v>76</v>
      </c>
      <c r="C7" s="367">
        <v>2</v>
      </c>
      <c r="D7" s="368" t="s">
        <v>15</v>
      </c>
      <c r="E7" s="435" t="s">
        <v>75</v>
      </c>
      <c r="F7" s="132">
        <v>38</v>
      </c>
      <c r="G7" s="133">
        <f>VLOOKUP(F7,стрельба!$G$3:$H$104,2,0)</f>
        <v>71</v>
      </c>
      <c r="H7" s="130">
        <v>13</v>
      </c>
      <c r="I7" s="133">
        <f>VLOOKUP(H7,силовая!$G$3:$H$37,2,0)</f>
        <v>62</v>
      </c>
      <c r="J7" s="134">
        <v>20.23</v>
      </c>
      <c r="K7" s="133">
        <f>VLOOKUP(J7,лыжи!$G$3:$H$1584,2,0)</f>
        <v>76</v>
      </c>
      <c r="L7" s="134"/>
      <c r="M7" s="133"/>
      <c r="N7" s="134"/>
      <c r="O7" s="133"/>
      <c r="P7" s="130">
        <v>47</v>
      </c>
      <c r="Q7" s="133">
        <f>VLOOKUP(P7,пресс!$G$3:$H$76,2,0)</f>
        <v>67</v>
      </c>
      <c r="R7" s="130">
        <v>26</v>
      </c>
      <c r="S7" s="133">
        <v>100</v>
      </c>
      <c r="T7" s="135">
        <f t="shared" si="0"/>
        <v>376</v>
      </c>
      <c r="U7" s="420"/>
    </row>
    <row r="8" spans="1:21" s="131" customFormat="1" ht="20.100000000000001" customHeight="1">
      <c r="A8" s="293">
        <v>3</v>
      </c>
      <c r="B8" s="369" t="s">
        <v>77</v>
      </c>
      <c r="C8" s="367">
        <v>3</v>
      </c>
      <c r="D8" s="368" t="s">
        <v>16</v>
      </c>
      <c r="E8" s="432" t="s">
        <v>75</v>
      </c>
      <c r="F8" s="132">
        <v>41</v>
      </c>
      <c r="G8" s="133">
        <f>VLOOKUP(F8,стрельба!$M$3:$N$104,2,0)</f>
        <v>78</v>
      </c>
      <c r="H8" s="130">
        <v>27</v>
      </c>
      <c r="I8" s="133">
        <f>VLOOKUP(H8,силовая!$M$3:$N$33,2,0)</f>
        <v>87</v>
      </c>
      <c r="J8" s="134">
        <v>18.12</v>
      </c>
      <c r="K8" s="133">
        <f>VLOOKUP(J8,лыжи!$M$3:$N$1864,2,0)</f>
        <v>89</v>
      </c>
      <c r="L8" s="134"/>
      <c r="M8" s="133"/>
      <c r="N8" s="134"/>
      <c r="O8" s="133"/>
      <c r="P8" s="130">
        <v>55</v>
      </c>
      <c r="Q8" s="133">
        <f>VLOOKUP(P8,пресс!$M$3:$N$69,2,0)</f>
        <v>82</v>
      </c>
      <c r="R8" s="130">
        <v>21</v>
      </c>
      <c r="S8" s="133">
        <f>VLOOKUP(R8,гибкость!$M$3:$N$35,2,0)</f>
        <v>100</v>
      </c>
      <c r="T8" s="135">
        <f t="shared" si="0"/>
        <v>436</v>
      </c>
      <c r="U8" s="420"/>
    </row>
    <row r="9" spans="1:21" s="43" customFormat="1" ht="20.100000000000001" customHeight="1">
      <c r="A9" s="293">
        <v>4</v>
      </c>
      <c r="B9" s="369" t="s">
        <v>380</v>
      </c>
      <c r="C9" s="367">
        <v>5</v>
      </c>
      <c r="D9" s="368" t="s">
        <v>18</v>
      </c>
      <c r="E9" s="432" t="s">
        <v>75</v>
      </c>
      <c r="F9" s="132">
        <v>38</v>
      </c>
      <c r="G9" s="133">
        <f>VLOOKUP(F9,стрельба!$D$3:$E$104,2,0)</f>
        <v>71</v>
      </c>
      <c r="H9" s="130">
        <v>57</v>
      </c>
      <c r="I9" s="133">
        <f>VLOOKUP(H9,силовая!$D$3:$E$83,2,0)</f>
        <v>79</v>
      </c>
      <c r="J9" s="134"/>
      <c r="K9" s="133"/>
      <c r="L9" s="134">
        <v>17.52</v>
      </c>
      <c r="M9" s="133">
        <f>VLOOKUP(L9,лыжи!$D$3:$E$913,2,0)</f>
        <v>63</v>
      </c>
      <c r="N9" s="134"/>
      <c r="O9" s="133"/>
      <c r="P9" s="130">
        <v>54</v>
      </c>
      <c r="Q9" s="133">
        <f>VLOOKUP(P9,пресс!$D$3:$E$76,2,0)</f>
        <v>76</v>
      </c>
      <c r="R9" s="130">
        <v>20</v>
      </c>
      <c r="S9" s="133">
        <f>VLOOKUP(R9,гибкость!$D$3:$E$45,2,0)</f>
        <v>65</v>
      </c>
      <c r="T9" s="135">
        <f t="shared" si="0"/>
        <v>354</v>
      </c>
      <c r="U9" s="420"/>
    </row>
    <row r="10" spans="1:21" s="43" customFormat="1" ht="20.100000000000001" customHeight="1">
      <c r="A10" s="293">
        <v>5</v>
      </c>
      <c r="B10" s="405" t="s">
        <v>379</v>
      </c>
      <c r="C10" s="367">
        <v>4</v>
      </c>
      <c r="D10" s="368" t="s">
        <v>19</v>
      </c>
      <c r="E10" s="432" t="s">
        <v>75</v>
      </c>
      <c r="F10" s="132">
        <v>38</v>
      </c>
      <c r="G10" s="133">
        <f>VLOOKUP(F10,стрельба!$J$3:$K$104,2,0)</f>
        <v>72</v>
      </c>
      <c r="H10" s="136">
        <v>60</v>
      </c>
      <c r="I10" s="133">
        <v>100</v>
      </c>
      <c r="J10" s="134"/>
      <c r="K10" s="133"/>
      <c r="L10" s="134"/>
      <c r="M10" s="133"/>
      <c r="N10" s="137">
        <v>9.58</v>
      </c>
      <c r="O10" s="133">
        <f>VLOOKUP(N10,лыжи!$J$3:$K$1028,2,0)</f>
        <v>85</v>
      </c>
      <c r="P10" s="130">
        <v>57</v>
      </c>
      <c r="Q10" s="133">
        <f>VLOOKUP(P10,пресс!$J$3:$K$69,2,0)</f>
        <v>86</v>
      </c>
      <c r="R10" s="136">
        <v>24</v>
      </c>
      <c r="S10" s="133">
        <f>VLOOKUP(R10,гибкость!$J$3:$K$41,2,0)</f>
        <v>86</v>
      </c>
      <c r="T10" s="135">
        <f t="shared" si="0"/>
        <v>429</v>
      </c>
      <c r="U10" s="420"/>
    </row>
    <row r="11" spans="1:21" s="43" customFormat="1" ht="21" customHeight="1" thickBot="1">
      <c r="A11" s="294">
        <v>6</v>
      </c>
      <c r="B11" s="406" t="s">
        <v>78</v>
      </c>
      <c r="C11" s="370">
        <v>6</v>
      </c>
      <c r="D11" s="371" t="s">
        <v>21</v>
      </c>
      <c r="E11" s="428" t="s">
        <v>75</v>
      </c>
      <c r="F11" s="295">
        <v>27</v>
      </c>
      <c r="G11" s="296">
        <f>VLOOKUP(F11,стрельба!$O$3:$P$104,2,0)</f>
        <v>62</v>
      </c>
      <c r="H11" s="298">
        <v>12</v>
      </c>
      <c r="I11" s="296">
        <f>VLOOKUP(H11,силовая!$V$3:$W$45,2,0)</f>
        <v>62</v>
      </c>
      <c r="J11" s="299"/>
      <c r="K11" s="296"/>
      <c r="L11" s="299"/>
      <c r="M11" s="296"/>
      <c r="N11" s="300">
        <v>13.51</v>
      </c>
      <c r="O11" s="296">
        <f>VLOOKUP(N11,лыжи!$V$3:$W$1439,2,0)</f>
        <v>84</v>
      </c>
      <c r="P11" s="298">
        <v>47</v>
      </c>
      <c r="Q11" s="296">
        <f>VLOOKUP(P11,пресс!$V$3:$W$53,2,0)</f>
        <v>94</v>
      </c>
      <c r="R11" s="298">
        <v>23</v>
      </c>
      <c r="S11" s="296">
        <v>100</v>
      </c>
      <c r="T11" s="297">
        <f t="shared" si="0"/>
        <v>402</v>
      </c>
      <c r="U11" s="421"/>
    </row>
    <row r="12" spans="1:21" s="43" customFormat="1" ht="21" customHeight="1">
      <c r="A12" s="285">
        <v>1</v>
      </c>
      <c r="B12" s="304" t="s">
        <v>109</v>
      </c>
      <c r="C12" s="365">
        <v>7</v>
      </c>
      <c r="D12" s="366" t="s">
        <v>15</v>
      </c>
      <c r="E12" s="436" t="s">
        <v>99</v>
      </c>
      <c r="F12" s="287">
        <v>42</v>
      </c>
      <c r="G12" s="288">
        <f>VLOOKUP(F12,стрельба!$G$3:$H$104,2,0)</f>
        <v>79</v>
      </c>
      <c r="H12" s="286">
        <v>18</v>
      </c>
      <c r="I12" s="288">
        <f>VLOOKUP(H12,силовая!$G$3:$H$37,2,0)</f>
        <v>67</v>
      </c>
      <c r="J12" s="289">
        <v>20.53</v>
      </c>
      <c r="K12" s="288">
        <f>VLOOKUP(J12,лыжи!$G$3:$H$1584,2,0)</f>
        <v>75</v>
      </c>
      <c r="L12" s="289"/>
      <c r="M12" s="288"/>
      <c r="N12" s="289"/>
      <c r="O12" s="288"/>
      <c r="P12" s="286">
        <v>63</v>
      </c>
      <c r="Q12" s="288">
        <f>VLOOKUP(P12,пресс!$G$3:$H$76,2,0)</f>
        <v>83</v>
      </c>
      <c r="R12" s="286">
        <v>15</v>
      </c>
      <c r="S12" s="288">
        <f>VLOOKUP(R12,гибкость!$G$3:$H$37,2,0)</f>
        <v>72</v>
      </c>
      <c r="T12" s="291">
        <f t="shared" si="0"/>
        <v>376</v>
      </c>
      <c r="U12" s="292">
        <f>T12+T13+T14+T15+T16+T17</f>
        <v>2046</v>
      </c>
    </row>
    <row r="13" spans="1:21" s="43" customFormat="1" ht="21" customHeight="1">
      <c r="A13" s="293">
        <v>2</v>
      </c>
      <c r="B13" s="303" t="s">
        <v>110</v>
      </c>
      <c r="C13" s="367">
        <v>8</v>
      </c>
      <c r="D13" s="368" t="s">
        <v>16</v>
      </c>
      <c r="E13" s="435" t="s">
        <v>99</v>
      </c>
      <c r="F13" s="132">
        <v>29</v>
      </c>
      <c r="G13" s="133">
        <f>VLOOKUP(F13,стрельба!$M$3:$N$104,2,0)</f>
        <v>62</v>
      </c>
      <c r="H13" s="130">
        <v>18</v>
      </c>
      <c r="I13" s="133">
        <f>VLOOKUP(H13,силовая!$M$3:$N$33,2,0)</f>
        <v>67</v>
      </c>
      <c r="J13" s="134">
        <v>30.41</v>
      </c>
      <c r="K13" s="133">
        <f>VLOOKUP(J13,лыжи!$M$3:$N$1864,2,0)</f>
        <v>65</v>
      </c>
      <c r="L13" s="134"/>
      <c r="M13" s="133"/>
      <c r="N13" s="134"/>
      <c r="O13" s="133"/>
      <c r="P13" s="130">
        <v>42</v>
      </c>
      <c r="Q13" s="133">
        <f>VLOOKUP(P13,пресс!$M$3:$N$69,2,0)</f>
        <v>69</v>
      </c>
      <c r="R13" s="130">
        <v>5</v>
      </c>
      <c r="S13" s="133">
        <f>VLOOKUP(R13,гибкость!$M$3:$N$35,2,0)</f>
        <v>52</v>
      </c>
      <c r="T13" s="135">
        <f t="shared" si="0"/>
        <v>315</v>
      </c>
      <c r="U13" s="420"/>
    </row>
    <row r="14" spans="1:21" s="43" customFormat="1" ht="21" customHeight="1">
      <c r="A14" s="293">
        <v>3</v>
      </c>
      <c r="B14" s="303" t="s">
        <v>121</v>
      </c>
      <c r="C14" s="367">
        <v>9</v>
      </c>
      <c r="D14" s="368" t="s">
        <v>17</v>
      </c>
      <c r="E14" s="435" t="s">
        <v>99</v>
      </c>
      <c r="F14" s="132">
        <v>34</v>
      </c>
      <c r="G14" s="133">
        <f>VLOOKUP(F14,стрельба!$M$3:$N$104,2,0)</f>
        <v>67</v>
      </c>
      <c r="H14" s="130">
        <v>30</v>
      </c>
      <c r="I14" s="133">
        <f>VLOOKUP(H14,силовая!$S$3:$T$58,2,0)</f>
        <v>70</v>
      </c>
      <c r="J14" s="134"/>
      <c r="K14" s="133"/>
      <c r="L14" s="134">
        <v>15.04</v>
      </c>
      <c r="M14" s="133">
        <f>VLOOKUP(L14,лыжи!$S$3:$T$1290,2,0)</f>
        <v>81</v>
      </c>
      <c r="N14" s="134"/>
      <c r="O14" s="133"/>
      <c r="P14" s="130">
        <v>48</v>
      </c>
      <c r="Q14" s="133">
        <f>VLOOKUP(P14,пресс!$S$3:$T$64,2,0)</f>
        <v>82</v>
      </c>
      <c r="R14" s="130">
        <v>21</v>
      </c>
      <c r="S14" s="133">
        <v>100</v>
      </c>
      <c r="T14" s="135">
        <f t="shared" si="0"/>
        <v>400</v>
      </c>
      <c r="U14" s="420"/>
    </row>
    <row r="15" spans="1:21" s="43" customFormat="1" ht="21" customHeight="1">
      <c r="A15" s="293">
        <v>4</v>
      </c>
      <c r="B15" s="303" t="s">
        <v>122</v>
      </c>
      <c r="C15" s="367">
        <v>10</v>
      </c>
      <c r="D15" s="368" t="s">
        <v>18</v>
      </c>
      <c r="E15" s="435" t="s">
        <v>99</v>
      </c>
      <c r="F15" s="132">
        <v>39</v>
      </c>
      <c r="G15" s="133">
        <f>VLOOKUP(F15,стрельба!$D$3:$E$104,2,0)</f>
        <v>73</v>
      </c>
      <c r="H15" s="130">
        <v>5</v>
      </c>
      <c r="I15" s="133">
        <f>VLOOKUP(H15,силовая!$D$3:$E$83,2,0)</f>
        <v>25</v>
      </c>
      <c r="J15" s="134"/>
      <c r="K15" s="133"/>
      <c r="L15" s="134">
        <v>16.3</v>
      </c>
      <c r="M15" s="133">
        <f>VLOOKUP(L15,лыжи!$D$3:$E$913,2,0)</f>
        <v>68</v>
      </c>
      <c r="N15" s="134"/>
      <c r="O15" s="133"/>
      <c r="P15" s="130">
        <v>42</v>
      </c>
      <c r="Q15" s="133">
        <f>VLOOKUP(P15,пресс!$D$3:$E$76,2,0)</f>
        <v>64</v>
      </c>
      <c r="R15" s="130">
        <v>16</v>
      </c>
      <c r="S15" s="133">
        <f>VLOOKUP(R15,гибкость!$D$3:$E$45,2,0)</f>
        <v>61</v>
      </c>
      <c r="T15" s="135">
        <f t="shared" si="0"/>
        <v>291</v>
      </c>
      <c r="U15" s="420"/>
    </row>
    <row r="16" spans="1:21" s="43" customFormat="1" ht="21" customHeight="1">
      <c r="A16" s="293">
        <v>5</v>
      </c>
      <c r="B16" s="303" t="s">
        <v>111</v>
      </c>
      <c r="C16" s="367">
        <v>11</v>
      </c>
      <c r="D16" s="368" t="s">
        <v>19</v>
      </c>
      <c r="E16" s="435" t="s">
        <v>99</v>
      </c>
      <c r="F16" s="132">
        <v>32</v>
      </c>
      <c r="G16" s="133">
        <f>VLOOKUP(F16,стрельба!$J$3:$K$104,2,0)</f>
        <v>65</v>
      </c>
      <c r="H16" s="136">
        <v>30</v>
      </c>
      <c r="I16" s="133">
        <f>VLOOKUP(H16,силовая!$J$3:$K$61,2,0)</f>
        <v>70</v>
      </c>
      <c r="J16" s="134"/>
      <c r="K16" s="133"/>
      <c r="L16" s="134"/>
      <c r="M16" s="133"/>
      <c r="N16" s="137">
        <v>20.079999999999998</v>
      </c>
      <c r="O16" s="133">
        <f>VLOOKUP(N16,лыжи!$J$3:$K$1028,2,0)</f>
        <v>44</v>
      </c>
      <c r="P16" s="130">
        <v>50</v>
      </c>
      <c r="Q16" s="133">
        <f>VLOOKUP(P16,пресс!$J$3:$K$69,2,0)</f>
        <v>79</v>
      </c>
      <c r="R16" s="136">
        <v>17</v>
      </c>
      <c r="S16" s="133">
        <f>VLOOKUP(R16,гибкость!$J$3:$K$41,2,0)</f>
        <v>69</v>
      </c>
      <c r="T16" s="135">
        <f t="shared" si="0"/>
        <v>327</v>
      </c>
      <c r="U16" s="420"/>
    </row>
    <row r="17" spans="1:21" s="43" customFormat="1" ht="21" customHeight="1" thickBot="1">
      <c r="A17" s="294">
        <v>6</v>
      </c>
      <c r="B17" s="398" t="s">
        <v>112</v>
      </c>
      <c r="C17" s="370">
        <v>12</v>
      </c>
      <c r="D17" s="371" t="s">
        <v>21</v>
      </c>
      <c r="E17" s="429" t="s">
        <v>99</v>
      </c>
      <c r="F17" s="295">
        <v>44</v>
      </c>
      <c r="G17" s="296">
        <f>VLOOKUP(F17,стрельба!$O$3:$P$104,2,0)</f>
        <v>87</v>
      </c>
      <c r="H17" s="298">
        <v>6</v>
      </c>
      <c r="I17" s="296">
        <f>VLOOKUP(H17,силовая!$V$3:$W$45,2,0)</f>
        <v>49</v>
      </c>
      <c r="J17" s="299"/>
      <c r="K17" s="296"/>
      <c r="L17" s="299"/>
      <c r="M17" s="296"/>
      <c r="N17" s="300">
        <v>18.41</v>
      </c>
      <c r="O17" s="296">
        <f>VLOOKUP(N17,лыжи!$V$3:$W$1439,2,0)</f>
        <v>73</v>
      </c>
      <c r="P17" s="298">
        <v>13</v>
      </c>
      <c r="Q17" s="296">
        <f>VLOOKUP(P17,пресс!$V$3:$W$53,2,0)</f>
        <v>60</v>
      </c>
      <c r="R17" s="298">
        <v>10</v>
      </c>
      <c r="S17" s="296">
        <f>VLOOKUP(R17,гибкость!$V$3:$W$32,2,0)</f>
        <v>68</v>
      </c>
      <c r="T17" s="297">
        <f t="shared" si="0"/>
        <v>337</v>
      </c>
      <c r="U17" s="421"/>
    </row>
    <row r="18" spans="1:21" s="43" customFormat="1" ht="21" customHeight="1">
      <c r="A18" s="285">
        <v>1</v>
      </c>
      <c r="B18" s="407" t="s">
        <v>113</v>
      </c>
      <c r="C18" s="365">
        <v>391</v>
      </c>
      <c r="D18" s="366" t="s">
        <v>16</v>
      </c>
      <c r="E18" s="436" t="s">
        <v>101</v>
      </c>
      <c r="F18" s="287">
        <v>37</v>
      </c>
      <c r="G18" s="288">
        <f>VLOOKUP(F18,стрельба!$M$3:$N$104,2,0)</f>
        <v>70</v>
      </c>
      <c r="H18" s="286">
        <v>26</v>
      </c>
      <c r="I18" s="288">
        <f>VLOOKUP(H18,силовая!$M$3:$N$33,2,0)</f>
        <v>83</v>
      </c>
      <c r="J18" s="289">
        <v>17.3</v>
      </c>
      <c r="K18" s="288">
        <f>VLOOKUP(J18,лыжи!$M$3:$N$1864,2,0)</f>
        <v>91</v>
      </c>
      <c r="L18" s="289"/>
      <c r="M18" s="288"/>
      <c r="N18" s="289"/>
      <c r="O18" s="288"/>
      <c r="P18" s="286">
        <v>48</v>
      </c>
      <c r="Q18" s="288">
        <f>VLOOKUP(P18,пресс!$M$3:$N$69,2,0)</f>
        <v>75</v>
      </c>
      <c r="R18" s="286">
        <v>22</v>
      </c>
      <c r="S18" s="288">
        <v>100</v>
      </c>
      <c r="T18" s="291">
        <f t="shared" si="0"/>
        <v>419</v>
      </c>
      <c r="U18" s="292">
        <f>T18+T19+T20</f>
        <v>1022</v>
      </c>
    </row>
    <row r="19" spans="1:21" s="43" customFormat="1" ht="21" customHeight="1">
      <c r="A19" s="293">
        <v>2</v>
      </c>
      <c r="B19" s="408" t="s">
        <v>114</v>
      </c>
      <c r="C19" s="367">
        <v>16</v>
      </c>
      <c r="D19" s="368" t="s">
        <v>18</v>
      </c>
      <c r="E19" s="435" t="s">
        <v>101</v>
      </c>
      <c r="F19" s="132">
        <v>23</v>
      </c>
      <c r="G19" s="133">
        <f>VLOOKUP(F19,стрельба!$D$3:$E$104,2,0)</f>
        <v>35</v>
      </c>
      <c r="H19" s="130">
        <v>8</v>
      </c>
      <c r="I19" s="133">
        <f>VLOOKUP(H19,силовая!$D$3:$E$83,2,0)</f>
        <v>42</v>
      </c>
      <c r="J19" s="134"/>
      <c r="K19" s="133"/>
      <c r="L19" s="134">
        <v>18.34</v>
      </c>
      <c r="M19" s="133">
        <f>VLOOKUP(L19,лыжи!$D$3:$E$913,2,0)</f>
        <v>61</v>
      </c>
      <c r="N19" s="134"/>
      <c r="O19" s="133"/>
      <c r="P19" s="130">
        <v>42</v>
      </c>
      <c r="Q19" s="133">
        <f>VLOOKUP(P19,пресс!$D$3:$E$76,2,0)</f>
        <v>64</v>
      </c>
      <c r="R19" s="130">
        <v>18</v>
      </c>
      <c r="S19" s="133">
        <f>VLOOKUP(R19,гибкость!$D$3:$E$45,2,0)</f>
        <v>63</v>
      </c>
      <c r="T19" s="135">
        <f t="shared" si="0"/>
        <v>265</v>
      </c>
      <c r="U19" s="420"/>
    </row>
    <row r="20" spans="1:21" s="43" customFormat="1" ht="21" customHeight="1" thickBot="1">
      <c r="A20" s="294">
        <v>3</v>
      </c>
      <c r="B20" s="409" t="s">
        <v>115</v>
      </c>
      <c r="C20" s="370">
        <v>21</v>
      </c>
      <c r="D20" s="371" t="s">
        <v>20</v>
      </c>
      <c r="E20" s="429" t="s">
        <v>101</v>
      </c>
      <c r="F20" s="295">
        <v>8</v>
      </c>
      <c r="G20" s="296">
        <f>VLOOKUP(F20,стрельба!$O$3:$P$104,2,0)</f>
        <v>16</v>
      </c>
      <c r="H20" s="298">
        <v>11</v>
      </c>
      <c r="I20" s="296">
        <f>VLOOKUP(H20,силовая!$P$3:$Q$55,2,0)</f>
        <v>61</v>
      </c>
      <c r="J20" s="299"/>
      <c r="K20" s="296"/>
      <c r="L20" s="299"/>
      <c r="M20" s="296"/>
      <c r="N20" s="300">
        <v>11.28</v>
      </c>
      <c r="O20" s="296">
        <f>VLOOKUP(N20,лыжи!$P$3:$Q$1208,2,0)</f>
        <v>83</v>
      </c>
      <c r="P20" s="298">
        <v>43</v>
      </c>
      <c r="Q20" s="296">
        <f>VLOOKUP(P20,пресс!$P$3:$Q$64,2,0)</f>
        <v>78</v>
      </c>
      <c r="R20" s="298">
        <v>23</v>
      </c>
      <c r="S20" s="296">
        <f>VLOOKUP(R20,гибкость!$P$3:$Q$37,2,0)</f>
        <v>100</v>
      </c>
      <c r="T20" s="297">
        <f t="shared" si="0"/>
        <v>338</v>
      </c>
      <c r="U20" s="421"/>
    </row>
    <row r="21" spans="1:21" s="43" customFormat="1" ht="21" customHeight="1">
      <c r="A21" s="285">
        <v>1</v>
      </c>
      <c r="B21" s="304" t="s">
        <v>116</v>
      </c>
      <c r="C21" s="365">
        <v>22</v>
      </c>
      <c r="D21" s="366" t="s">
        <v>14</v>
      </c>
      <c r="E21" s="437" t="s">
        <v>145</v>
      </c>
      <c r="F21" s="287">
        <v>37</v>
      </c>
      <c r="G21" s="288">
        <f>VLOOKUP(F21,стрельба!$A$3:$B$104,2,0)</f>
        <v>69</v>
      </c>
      <c r="H21" s="286">
        <v>25</v>
      </c>
      <c r="I21" s="288">
        <f>VLOOKUP(H21,силовая!$A$3:$B$45,2,0)</f>
        <v>67</v>
      </c>
      <c r="J21" s="289">
        <v>20.13</v>
      </c>
      <c r="K21" s="288">
        <f>VLOOKUP(J21,лыжи!$A$3:$B$1144,2,0)</f>
        <v>68</v>
      </c>
      <c r="L21" s="289"/>
      <c r="M21" s="288"/>
      <c r="N21" s="290"/>
      <c r="O21" s="288"/>
      <c r="P21" s="286">
        <v>63</v>
      </c>
      <c r="Q21" s="288">
        <f>VLOOKUP(P21,пресс!$A$3:$B$77,2,0)</f>
        <v>77</v>
      </c>
      <c r="R21" s="286">
        <v>15</v>
      </c>
      <c r="S21" s="288">
        <f>VLOOKUP(R21,гибкость!$A$3:$B$39,2,0)</f>
        <v>68</v>
      </c>
      <c r="T21" s="291">
        <f t="shared" si="0"/>
        <v>349</v>
      </c>
      <c r="U21" s="292">
        <f>T21+T22+T23+T24+T25+T26</f>
        <v>1890</v>
      </c>
    </row>
    <row r="22" spans="1:21" s="43" customFormat="1" ht="21" customHeight="1">
      <c r="A22" s="293">
        <v>2</v>
      </c>
      <c r="B22" s="303" t="s">
        <v>117</v>
      </c>
      <c r="C22" s="367">
        <v>23</v>
      </c>
      <c r="D22" s="368" t="s">
        <v>15</v>
      </c>
      <c r="E22" s="432" t="s">
        <v>145</v>
      </c>
      <c r="F22" s="132">
        <v>23</v>
      </c>
      <c r="G22" s="133">
        <f>VLOOKUP(F22,стрельба!$G$3:$H$104,2,0)</f>
        <v>44</v>
      </c>
      <c r="H22" s="130">
        <v>9</v>
      </c>
      <c r="I22" s="133">
        <f>VLOOKUP(H22,силовая!$G$3:$H$37,2,0)</f>
        <v>60</v>
      </c>
      <c r="J22" s="134">
        <v>22.43</v>
      </c>
      <c r="K22" s="133">
        <f>VLOOKUP(J22,лыжи!$G$3:$H$1584,2,0)</f>
        <v>70</v>
      </c>
      <c r="L22" s="134"/>
      <c r="M22" s="133"/>
      <c r="N22" s="134"/>
      <c r="O22" s="133"/>
      <c r="P22" s="130">
        <v>46</v>
      </c>
      <c r="Q22" s="133">
        <f>VLOOKUP(P22,пресс!$G$3:$H$76,2,0)</f>
        <v>66</v>
      </c>
      <c r="R22" s="130">
        <v>9</v>
      </c>
      <c r="S22" s="133">
        <f>VLOOKUP(R22,гибкость!$G$3:$H$37,2,0)</f>
        <v>60</v>
      </c>
      <c r="T22" s="135">
        <f t="shared" si="0"/>
        <v>300</v>
      </c>
      <c r="U22" s="420"/>
    </row>
    <row r="23" spans="1:21" s="43" customFormat="1" ht="21" customHeight="1">
      <c r="A23" s="293">
        <v>3</v>
      </c>
      <c r="B23" s="303" t="s">
        <v>144</v>
      </c>
      <c r="C23" s="367">
        <v>24</v>
      </c>
      <c r="D23" s="368" t="s">
        <v>17</v>
      </c>
      <c r="E23" s="432" t="s">
        <v>145</v>
      </c>
      <c r="F23" s="132">
        <v>33</v>
      </c>
      <c r="G23" s="133">
        <f>VLOOKUP(F23,стрельба!$M$3:$N$104,2,0)</f>
        <v>66</v>
      </c>
      <c r="H23" s="130">
        <v>27</v>
      </c>
      <c r="I23" s="133">
        <f>VLOOKUP(H23,силовая!$S$3:$T$58,2,0)</f>
        <v>67</v>
      </c>
      <c r="J23" s="134"/>
      <c r="K23" s="133"/>
      <c r="L23" s="134">
        <v>9.2899999999999991</v>
      </c>
      <c r="M23" s="133">
        <v>100</v>
      </c>
      <c r="N23" s="134"/>
      <c r="O23" s="133"/>
      <c r="P23" s="130">
        <v>28</v>
      </c>
      <c r="Q23" s="133">
        <f>VLOOKUP(P23,пресс!$S$3:$T$64,2,0)</f>
        <v>63</v>
      </c>
      <c r="R23" s="130">
        <v>10</v>
      </c>
      <c r="S23" s="133">
        <f>VLOOKUP(R23,гибкость!$S$3:$T$34,2,0)</f>
        <v>82</v>
      </c>
      <c r="T23" s="135">
        <f t="shared" si="0"/>
        <v>378</v>
      </c>
      <c r="U23" s="420"/>
    </row>
    <row r="24" spans="1:21" s="43" customFormat="1" ht="21" customHeight="1">
      <c r="A24" s="293">
        <v>3</v>
      </c>
      <c r="B24" s="303" t="s">
        <v>118</v>
      </c>
      <c r="C24" s="367">
        <v>25</v>
      </c>
      <c r="D24" s="368" t="s">
        <v>18</v>
      </c>
      <c r="E24" s="432" t="s">
        <v>145</v>
      </c>
      <c r="F24" s="132">
        <v>20</v>
      </c>
      <c r="G24" s="133">
        <f>VLOOKUP(F24,стрельба!$D$3:$E$104,2,0)</f>
        <v>29</v>
      </c>
      <c r="H24" s="130">
        <v>16</v>
      </c>
      <c r="I24" s="133">
        <f>VLOOKUP(H24,силовая!$D$3:$E$83,2,0)</f>
        <v>61</v>
      </c>
      <c r="J24" s="134"/>
      <c r="K24" s="133"/>
      <c r="L24" s="134">
        <v>0</v>
      </c>
      <c r="M24" s="133">
        <f>VLOOKUP(L24,лыжи!$D$3:$E$913,2,0)</f>
        <v>0</v>
      </c>
      <c r="N24" s="134"/>
      <c r="O24" s="133"/>
      <c r="P24" s="130">
        <v>45</v>
      </c>
      <c r="Q24" s="133">
        <f>VLOOKUP(P24,пресс!$D$3:$E$76,2,0)</f>
        <v>67</v>
      </c>
      <c r="R24" s="130">
        <v>13</v>
      </c>
      <c r="S24" s="133">
        <f>VLOOKUP(R24,гибкость!$D$3:$E$45,2,0)</f>
        <v>60</v>
      </c>
      <c r="T24" s="135">
        <f t="shared" si="0"/>
        <v>217</v>
      </c>
      <c r="U24" s="420"/>
    </row>
    <row r="25" spans="1:21" s="43" customFormat="1" ht="21" customHeight="1">
      <c r="A25" s="293">
        <v>4</v>
      </c>
      <c r="B25" s="303" t="s">
        <v>119</v>
      </c>
      <c r="C25" s="367">
        <v>26</v>
      </c>
      <c r="D25" s="368" t="s">
        <v>19</v>
      </c>
      <c r="E25" s="432" t="s">
        <v>145</v>
      </c>
      <c r="F25" s="132">
        <v>25</v>
      </c>
      <c r="G25" s="133">
        <f>VLOOKUP(F25,стрельба!$J$3:$K$104,2,0)</f>
        <v>52</v>
      </c>
      <c r="H25" s="136">
        <v>25</v>
      </c>
      <c r="I25" s="133">
        <f>VLOOKUP(H25,силовая!$J$3:$K$61,2,0)</f>
        <v>67</v>
      </c>
      <c r="J25" s="134"/>
      <c r="K25" s="133"/>
      <c r="L25" s="134"/>
      <c r="M25" s="133"/>
      <c r="N25" s="137">
        <v>11.28</v>
      </c>
      <c r="O25" s="133">
        <f>VLOOKUP(N25,лыжи!$J$3:$K$1028,2,0)</f>
        <v>79</v>
      </c>
      <c r="P25" s="130">
        <v>39</v>
      </c>
      <c r="Q25" s="133">
        <f>VLOOKUP(P25,пресс!$J$3:$K$69,2,0)</f>
        <v>68</v>
      </c>
      <c r="R25" s="136">
        <v>21</v>
      </c>
      <c r="S25" s="133">
        <f>VLOOKUP(R25,гибкость!$J$3:$K$41,2,0)</f>
        <v>77</v>
      </c>
      <c r="T25" s="135">
        <f t="shared" si="0"/>
        <v>343</v>
      </c>
      <c r="U25" s="420"/>
    </row>
    <row r="26" spans="1:21" s="43" customFormat="1" ht="21" customHeight="1" thickBot="1">
      <c r="A26" s="293">
        <v>5</v>
      </c>
      <c r="B26" s="303" t="s">
        <v>120</v>
      </c>
      <c r="C26" s="367">
        <v>27</v>
      </c>
      <c r="D26" s="368" t="s">
        <v>20</v>
      </c>
      <c r="E26" s="432" t="s">
        <v>145</v>
      </c>
      <c r="F26" s="132">
        <v>33</v>
      </c>
      <c r="G26" s="133">
        <f>VLOOKUP(F26,стрельба!$O$3:$P$104,2,0)</f>
        <v>68</v>
      </c>
      <c r="H26" s="136">
        <v>1</v>
      </c>
      <c r="I26" s="133">
        <f>VLOOKUP(H26,силовая!$P$3:$Q$55,2,0)</f>
        <v>8</v>
      </c>
      <c r="J26" s="134"/>
      <c r="K26" s="133"/>
      <c r="L26" s="134"/>
      <c r="M26" s="133"/>
      <c r="N26" s="137">
        <v>12.5</v>
      </c>
      <c r="O26" s="133">
        <f>VLOOKUP(N26,лыжи!$P$3:$Q$1208,2,0)</f>
        <v>79</v>
      </c>
      <c r="P26" s="136">
        <v>37</v>
      </c>
      <c r="Q26" s="133">
        <f>VLOOKUP(P26,пресс!$P$3:$Q$64,2,0)</f>
        <v>72</v>
      </c>
      <c r="R26" s="136">
        <v>17</v>
      </c>
      <c r="S26" s="133">
        <f>VLOOKUP(R26,гибкость!$P$3:$Q$37,2,0)</f>
        <v>76</v>
      </c>
      <c r="T26" s="135">
        <f t="shared" si="0"/>
        <v>303</v>
      </c>
      <c r="U26" s="420"/>
    </row>
    <row r="27" spans="1:21" s="43" customFormat="1" ht="21" customHeight="1">
      <c r="A27" s="285">
        <v>1</v>
      </c>
      <c r="B27" s="410" t="s">
        <v>130</v>
      </c>
      <c r="C27" s="365">
        <v>28</v>
      </c>
      <c r="D27" s="366" t="s">
        <v>14</v>
      </c>
      <c r="E27" s="436" t="s">
        <v>136</v>
      </c>
      <c r="F27" s="287">
        <v>44</v>
      </c>
      <c r="G27" s="288">
        <f>VLOOKUP(F27,стрельба!$A$3:$B$104,2,0)</f>
        <v>83</v>
      </c>
      <c r="H27" s="286">
        <v>13</v>
      </c>
      <c r="I27" s="288">
        <f>VLOOKUP(H27,силовая!$A$3:$B$45,2,0)</f>
        <v>60</v>
      </c>
      <c r="J27" s="289">
        <v>31.35</v>
      </c>
      <c r="K27" s="288">
        <v>1</v>
      </c>
      <c r="L27" s="289"/>
      <c r="M27" s="288"/>
      <c r="N27" s="290"/>
      <c r="O27" s="288"/>
      <c r="P27" s="286">
        <v>41</v>
      </c>
      <c r="Q27" s="288">
        <f>VLOOKUP(P27,пресс!$A$3:$B$77,2,0)</f>
        <v>60</v>
      </c>
      <c r="R27" s="286">
        <v>17</v>
      </c>
      <c r="S27" s="288">
        <f>VLOOKUP(R27,гибкость!$A$3:$B$39,2,0)</f>
        <v>72</v>
      </c>
      <c r="T27" s="291">
        <f t="shared" si="0"/>
        <v>276</v>
      </c>
      <c r="U27" s="292">
        <f>T27+T28+T29+T30+T31+T32</f>
        <v>1706</v>
      </c>
    </row>
    <row r="28" spans="1:21" s="43" customFormat="1" ht="21" customHeight="1">
      <c r="A28" s="293">
        <v>2</v>
      </c>
      <c r="B28" s="369" t="s">
        <v>131</v>
      </c>
      <c r="C28" s="367">
        <v>29</v>
      </c>
      <c r="D28" s="368" t="s">
        <v>15</v>
      </c>
      <c r="E28" s="435" t="s">
        <v>136</v>
      </c>
      <c r="F28" s="132">
        <v>35</v>
      </c>
      <c r="G28" s="133">
        <f>VLOOKUP(F28,стрельба!$G$3:$H$104,2,0)</f>
        <v>65</v>
      </c>
      <c r="H28" s="130">
        <v>17</v>
      </c>
      <c r="I28" s="133">
        <f>VLOOKUP(H28,силовая!$G$3:$H$37,2,0)</f>
        <v>66</v>
      </c>
      <c r="J28" s="134">
        <v>28.5</v>
      </c>
      <c r="K28" s="133">
        <f>VLOOKUP(J28,лыжи!$G$3:$H$1584,2,0)</f>
        <v>57</v>
      </c>
      <c r="L28" s="134"/>
      <c r="M28" s="133"/>
      <c r="N28" s="134"/>
      <c r="O28" s="133"/>
      <c r="P28" s="130">
        <v>42</v>
      </c>
      <c r="Q28" s="133">
        <f>VLOOKUP(P28,пресс!$G$3:$H$76,2,0)</f>
        <v>63</v>
      </c>
      <c r="R28" s="130">
        <v>32</v>
      </c>
      <c r="S28" s="133">
        <v>100</v>
      </c>
      <c r="T28" s="135">
        <f t="shared" si="0"/>
        <v>351</v>
      </c>
      <c r="U28" s="420"/>
    </row>
    <row r="29" spans="1:21" s="43" customFormat="1" ht="21" customHeight="1">
      <c r="A29" s="293">
        <v>3</v>
      </c>
      <c r="B29" s="369" t="s">
        <v>132</v>
      </c>
      <c r="C29" s="367">
        <v>30</v>
      </c>
      <c r="D29" s="368" t="s">
        <v>16</v>
      </c>
      <c r="E29" s="435" t="s">
        <v>136</v>
      </c>
      <c r="F29" s="132">
        <v>24</v>
      </c>
      <c r="G29" s="133">
        <f>VLOOKUP(F29,стрельба!$M$3:$N$104,2,0)</f>
        <v>52</v>
      </c>
      <c r="H29" s="130">
        <v>11</v>
      </c>
      <c r="I29" s="133">
        <f>VLOOKUP(H29,силовая!$M$3:$N$33,2,0)</f>
        <v>62</v>
      </c>
      <c r="J29" s="134">
        <v>0</v>
      </c>
      <c r="K29" s="133">
        <f>VLOOKUP(J29,лыжи!$M$3:$N$1864,2,0)</f>
        <v>0</v>
      </c>
      <c r="L29" s="134"/>
      <c r="M29" s="133"/>
      <c r="N29" s="134"/>
      <c r="O29" s="133"/>
      <c r="P29" s="130">
        <v>32</v>
      </c>
      <c r="Q29" s="133">
        <f>VLOOKUP(P29,пресс!$M$3:$N$69,2,0)</f>
        <v>62</v>
      </c>
      <c r="R29" s="130">
        <v>11</v>
      </c>
      <c r="S29" s="133">
        <f>VLOOKUP(R29,гибкость!$M$3:$N$35,2,0)</f>
        <v>67</v>
      </c>
      <c r="T29" s="135">
        <f t="shared" si="0"/>
        <v>243</v>
      </c>
      <c r="U29" s="420"/>
    </row>
    <row r="30" spans="1:21" s="43" customFormat="1" ht="21" customHeight="1">
      <c r="A30" s="293">
        <v>4</v>
      </c>
      <c r="B30" s="369" t="s">
        <v>133</v>
      </c>
      <c r="C30" s="367">
        <v>31</v>
      </c>
      <c r="D30" s="368" t="s">
        <v>18</v>
      </c>
      <c r="E30" s="435" t="s">
        <v>136</v>
      </c>
      <c r="F30" s="132">
        <v>12</v>
      </c>
      <c r="G30" s="133">
        <f>VLOOKUP(F30,стрельба!$D$3:$E$104,2,0)</f>
        <v>1</v>
      </c>
      <c r="H30" s="130">
        <v>1</v>
      </c>
      <c r="I30" s="133">
        <f>VLOOKUP(H30,силовая!$D$3:$E$83,2,0)</f>
        <v>1</v>
      </c>
      <c r="J30" s="134"/>
      <c r="K30" s="133"/>
      <c r="L30" s="134">
        <v>20.38</v>
      </c>
      <c r="M30" s="133">
        <f>VLOOKUP(L30,лыжи!$D$3:$E$913,2,0)</f>
        <v>46</v>
      </c>
      <c r="N30" s="134"/>
      <c r="O30" s="133"/>
      <c r="P30" s="130">
        <v>54</v>
      </c>
      <c r="Q30" s="133">
        <f>VLOOKUP(P30,пресс!$D$3:$E$76,2,0)</f>
        <v>76</v>
      </c>
      <c r="R30" s="130">
        <v>20</v>
      </c>
      <c r="S30" s="133">
        <f>VLOOKUP(R30,гибкость!$D$3:$E$45,2,0)</f>
        <v>65</v>
      </c>
      <c r="T30" s="135">
        <f t="shared" si="0"/>
        <v>189</v>
      </c>
      <c r="U30" s="420"/>
    </row>
    <row r="31" spans="1:21" s="43" customFormat="1" ht="21" customHeight="1">
      <c r="A31" s="293">
        <v>5</v>
      </c>
      <c r="B31" s="369" t="s">
        <v>134</v>
      </c>
      <c r="C31" s="367">
        <v>32</v>
      </c>
      <c r="D31" s="368" t="s">
        <v>19</v>
      </c>
      <c r="E31" s="435" t="s">
        <v>136</v>
      </c>
      <c r="F31" s="132">
        <v>32</v>
      </c>
      <c r="G31" s="133">
        <f>VLOOKUP(F31,стрельба!$J$3:$K$104,2,0)</f>
        <v>65</v>
      </c>
      <c r="H31" s="136">
        <v>22</v>
      </c>
      <c r="I31" s="133">
        <f>VLOOKUP(H31,силовая!$J$3:$K$61,2,0)</f>
        <v>66</v>
      </c>
      <c r="J31" s="134"/>
      <c r="K31" s="133"/>
      <c r="L31" s="134"/>
      <c r="M31" s="133"/>
      <c r="N31" s="137">
        <v>13.31</v>
      </c>
      <c r="O31" s="133">
        <f>VLOOKUP(N31,лыжи!$J$3:$K$1028,2,0)</f>
        <v>73</v>
      </c>
      <c r="P31" s="130">
        <v>42</v>
      </c>
      <c r="Q31" s="133">
        <f>VLOOKUP(P31,пресс!$J$3:$K$69,2,0)</f>
        <v>71</v>
      </c>
      <c r="R31" s="136">
        <v>17</v>
      </c>
      <c r="S31" s="133">
        <f>VLOOKUP(R31,гибкость!$J$3:$K$41,2,0)</f>
        <v>69</v>
      </c>
      <c r="T31" s="135">
        <f t="shared" si="0"/>
        <v>344</v>
      </c>
      <c r="U31" s="420"/>
    </row>
    <row r="32" spans="1:21" s="43" customFormat="1" ht="21" customHeight="1" thickBot="1">
      <c r="A32" s="294">
        <v>6</v>
      </c>
      <c r="B32" s="411" t="s">
        <v>135</v>
      </c>
      <c r="C32" s="370">
        <v>33</v>
      </c>
      <c r="D32" s="371" t="s">
        <v>21</v>
      </c>
      <c r="E32" s="429" t="s">
        <v>136</v>
      </c>
      <c r="F32" s="295">
        <v>31</v>
      </c>
      <c r="G32" s="296">
        <f>VLOOKUP(F32,стрельба!$O$3:$P$104,2,0)</f>
        <v>66</v>
      </c>
      <c r="H32" s="298">
        <v>1</v>
      </c>
      <c r="I32" s="296">
        <f>VLOOKUP(H32,силовая!$V$3:$W$45,2,0)</f>
        <v>8</v>
      </c>
      <c r="J32" s="299"/>
      <c r="K32" s="296"/>
      <c r="L32" s="299"/>
      <c r="M32" s="296"/>
      <c r="N32" s="300">
        <v>22.36</v>
      </c>
      <c r="O32" s="296">
        <f>VLOOKUP(N32,лыжи!$V$3:$W$1439,2,0)</f>
        <v>64</v>
      </c>
      <c r="P32" s="298">
        <v>23</v>
      </c>
      <c r="Q32" s="296">
        <f>VLOOKUP(P32,пресс!$V$3:$W$53,2,0)</f>
        <v>65</v>
      </c>
      <c r="R32" s="298">
        <v>20</v>
      </c>
      <c r="S32" s="296">
        <v>100</v>
      </c>
      <c r="T32" s="297">
        <f t="shared" si="0"/>
        <v>303</v>
      </c>
      <c r="U32" s="421"/>
    </row>
    <row r="33" spans="1:21" s="43" customFormat="1" ht="21" customHeight="1">
      <c r="A33" s="285">
        <v>1</v>
      </c>
      <c r="B33" s="407" t="s">
        <v>146</v>
      </c>
      <c r="C33" s="365">
        <v>36</v>
      </c>
      <c r="D33" s="366" t="s">
        <v>17</v>
      </c>
      <c r="E33" s="437" t="s">
        <v>150</v>
      </c>
      <c r="F33" s="287">
        <v>39</v>
      </c>
      <c r="G33" s="288">
        <f>VLOOKUP(F33,стрельба!$M$3:$N$104,2,0)</f>
        <v>74</v>
      </c>
      <c r="H33" s="286">
        <v>60</v>
      </c>
      <c r="I33" s="288">
        <v>100</v>
      </c>
      <c r="J33" s="289"/>
      <c r="K33" s="288"/>
      <c r="L33" s="289">
        <v>9.06</v>
      </c>
      <c r="M33" s="288">
        <v>100</v>
      </c>
      <c r="N33" s="289"/>
      <c r="O33" s="288"/>
      <c r="P33" s="286">
        <v>56</v>
      </c>
      <c r="Q33" s="288">
        <f>VLOOKUP(P33,пресс!$S$3:$T$64,2,0)</f>
        <v>90</v>
      </c>
      <c r="R33" s="286">
        <v>23</v>
      </c>
      <c r="S33" s="288">
        <v>100</v>
      </c>
      <c r="T33" s="291">
        <f t="shared" si="0"/>
        <v>464</v>
      </c>
      <c r="U33" s="292">
        <f>T33+T34+T35+T36</f>
        <v>1548</v>
      </c>
    </row>
    <row r="34" spans="1:21" s="43" customFormat="1" ht="21" customHeight="1">
      <c r="A34" s="293">
        <v>2</v>
      </c>
      <c r="B34" s="408" t="s">
        <v>147</v>
      </c>
      <c r="C34" s="367">
        <v>37</v>
      </c>
      <c r="D34" s="368" t="s">
        <v>18</v>
      </c>
      <c r="E34" s="432" t="s">
        <v>150</v>
      </c>
      <c r="F34" s="132">
        <v>42</v>
      </c>
      <c r="G34" s="133">
        <f>VLOOKUP(F34,стрельба!$D$3:$E$104,2,0)</f>
        <v>79</v>
      </c>
      <c r="H34" s="130">
        <v>10</v>
      </c>
      <c r="I34" s="133">
        <f>VLOOKUP(H34,силовая!$D$3:$E$83,2,0)</f>
        <v>48</v>
      </c>
      <c r="J34" s="134"/>
      <c r="K34" s="133"/>
      <c r="L34" s="134">
        <v>16.329999999999998</v>
      </c>
      <c r="M34" s="133">
        <f>VLOOKUP(L34,лыжи!$D$3:$E$913,2,0)</f>
        <v>67</v>
      </c>
      <c r="N34" s="134"/>
      <c r="O34" s="133"/>
      <c r="P34" s="130">
        <v>40</v>
      </c>
      <c r="Q34" s="133">
        <f>VLOOKUP(P34,пресс!$D$3:$E$76,2,0)</f>
        <v>63</v>
      </c>
      <c r="R34" s="130">
        <v>27</v>
      </c>
      <c r="S34" s="133">
        <f>VLOOKUP(R34,гибкость!$D$3:$E$45,2,0)</f>
        <v>82</v>
      </c>
      <c r="T34" s="135">
        <f t="shared" si="0"/>
        <v>339</v>
      </c>
      <c r="U34" s="420"/>
    </row>
    <row r="35" spans="1:21" s="43" customFormat="1" ht="21" customHeight="1">
      <c r="A35" s="293">
        <v>3</v>
      </c>
      <c r="B35" s="408" t="s">
        <v>148</v>
      </c>
      <c r="C35" s="367">
        <v>38</v>
      </c>
      <c r="D35" s="368" t="s">
        <v>20</v>
      </c>
      <c r="E35" s="432" t="s">
        <v>150</v>
      </c>
      <c r="F35" s="132">
        <v>17</v>
      </c>
      <c r="G35" s="133">
        <f>VLOOKUP(F35,стрельба!$O$3:$P$104,2,0)</f>
        <v>44</v>
      </c>
      <c r="H35" s="136">
        <v>14</v>
      </c>
      <c r="I35" s="133">
        <f>VLOOKUP(H35,силовая!$P$3:$Q$55,2,0)</f>
        <v>63</v>
      </c>
      <c r="J35" s="134"/>
      <c r="K35" s="133"/>
      <c r="L35" s="134"/>
      <c r="M35" s="133"/>
      <c r="N35" s="137">
        <v>14.41</v>
      </c>
      <c r="O35" s="133">
        <f>VLOOKUP(N35,лыжи!$P$3:$Q$1208,2,0)</f>
        <v>74</v>
      </c>
      <c r="P35" s="136">
        <v>31</v>
      </c>
      <c r="Q35" s="133">
        <f>VLOOKUP(P35,пресс!$P$3:$Q$64,2,0)</f>
        <v>66</v>
      </c>
      <c r="R35" s="136">
        <v>16</v>
      </c>
      <c r="S35" s="133">
        <f>VLOOKUP(R35,гибкость!$P$3:$Q$37,2,0)</f>
        <v>74</v>
      </c>
      <c r="T35" s="135">
        <f t="shared" si="0"/>
        <v>321</v>
      </c>
      <c r="U35" s="420"/>
    </row>
    <row r="36" spans="1:21" s="43" customFormat="1" ht="21" customHeight="1" thickBot="1">
      <c r="A36" s="294">
        <v>4</v>
      </c>
      <c r="B36" s="409" t="s">
        <v>149</v>
      </c>
      <c r="C36" s="370">
        <v>39</v>
      </c>
      <c r="D36" s="371" t="s">
        <v>21</v>
      </c>
      <c r="E36" s="428" t="s">
        <v>150</v>
      </c>
      <c r="F36" s="295">
        <v>41</v>
      </c>
      <c r="G36" s="296">
        <f>VLOOKUP(F36,стрельба!$O$3:$P$104,2,0)</f>
        <v>81</v>
      </c>
      <c r="H36" s="298">
        <v>40</v>
      </c>
      <c r="I36" s="296">
        <f>VLOOKUP(H36,силовая!$V$3:$W$45,2,0)</f>
        <v>92</v>
      </c>
      <c r="J36" s="299"/>
      <c r="K36" s="296"/>
      <c r="L36" s="299"/>
      <c r="M36" s="296"/>
      <c r="N36" s="300">
        <v>15.04</v>
      </c>
      <c r="O36" s="296">
        <f>VLOOKUP(N36,лыжи!$V$3:$W$1439,2,0)</f>
        <v>82</v>
      </c>
      <c r="P36" s="298">
        <v>27</v>
      </c>
      <c r="Q36" s="296">
        <f>VLOOKUP(P36,пресс!$V$3:$W$53,2,0)</f>
        <v>69</v>
      </c>
      <c r="R36" s="298">
        <v>21</v>
      </c>
      <c r="S36" s="296">
        <v>100</v>
      </c>
      <c r="T36" s="297">
        <f t="shared" si="0"/>
        <v>424</v>
      </c>
      <c r="U36" s="421"/>
    </row>
    <row r="37" spans="1:21" s="43" customFormat="1" ht="21" customHeight="1">
      <c r="A37" s="285">
        <v>1</v>
      </c>
      <c r="B37" s="407" t="s">
        <v>164</v>
      </c>
      <c r="C37" s="365">
        <v>40</v>
      </c>
      <c r="D37" s="366" t="s">
        <v>14</v>
      </c>
      <c r="E37" s="437" t="s">
        <v>170</v>
      </c>
      <c r="F37" s="287">
        <v>25</v>
      </c>
      <c r="G37" s="288">
        <f>VLOOKUP(F37,стрельба!$A$3:$B$104,2,0)</f>
        <v>40</v>
      </c>
      <c r="H37" s="286">
        <v>15</v>
      </c>
      <c r="I37" s="288">
        <f>VLOOKUP(H37,силовая!$A$3:$B$45,2,0)</f>
        <v>61</v>
      </c>
      <c r="J37" s="289">
        <v>31.5</v>
      </c>
      <c r="K37" s="288">
        <v>1</v>
      </c>
      <c r="L37" s="289"/>
      <c r="M37" s="288"/>
      <c r="N37" s="290"/>
      <c r="O37" s="288"/>
      <c r="P37" s="286">
        <v>53</v>
      </c>
      <c r="Q37" s="288">
        <f>VLOOKUP(P37,пресс!$A$3:$B$77,2,0)</f>
        <v>67</v>
      </c>
      <c r="R37" s="286">
        <v>24</v>
      </c>
      <c r="S37" s="288">
        <f>VLOOKUP(R37,гибкость!$A$3:$B$39,2,0)</f>
        <v>95</v>
      </c>
      <c r="T37" s="291">
        <f t="shared" si="0"/>
        <v>264</v>
      </c>
      <c r="U37" s="292">
        <f>T37+T38+T39+T40+T41+T42</f>
        <v>1846</v>
      </c>
    </row>
    <row r="38" spans="1:21" s="43" customFormat="1" ht="21" customHeight="1">
      <c r="A38" s="293">
        <v>2</v>
      </c>
      <c r="B38" s="408" t="s">
        <v>165</v>
      </c>
      <c r="C38" s="367">
        <v>41</v>
      </c>
      <c r="D38" s="368" t="s">
        <v>16</v>
      </c>
      <c r="E38" s="432" t="s">
        <v>170</v>
      </c>
      <c r="F38" s="132">
        <v>34</v>
      </c>
      <c r="G38" s="133">
        <f>VLOOKUP(F38,стрельба!$M$3:$N$104,2,0)</f>
        <v>67</v>
      </c>
      <c r="H38" s="130">
        <v>33</v>
      </c>
      <c r="I38" s="133">
        <v>100</v>
      </c>
      <c r="J38" s="134">
        <v>28.38</v>
      </c>
      <c r="K38" s="133">
        <f>VLOOKUP(J38,лыжи!$M$3:$N$1864,2,0)</f>
        <v>68</v>
      </c>
      <c r="L38" s="134"/>
      <c r="M38" s="133"/>
      <c r="N38" s="134"/>
      <c r="O38" s="133"/>
      <c r="P38" s="130">
        <v>60</v>
      </c>
      <c r="Q38" s="133">
        <f>VLOOKUP(P38,пресс!$M$3:$N$69,2,0)</f>
        <v>87</v>
      </c>
      <c r="R38" s="130">
        <v>29</v>
      </c>
      <c r="S38" s="133">
        <v>100</v>
      </c>
      <c r="T38" s="135">
        <f t="shared" ref="T38:T69" si="1">G38+I38+K38+M38+O38+Q38+S38</f>
        <v>422</v>
      </c>
      <c r="U38" s="420"/>
    </row>
    <row r="39" spans="1:21" s="43" customFormat="1" ht="21" customHeight="1">
      <c r="A39" s="293">
        <v>3</v>
      </c>
      <c r="B39" s="408" t="s">
        <v>166</v>
      </c>
      <c r="C39" s="367">
        <v>42</v>
      </c>
      <c r="D39" s="368" t="s">
        <v>17</v>
      </c>
      <c r="E39" s="432" t="s">
        <v>170</v>
      </c>
      <c r="F39" s="132">
        <v>29</v>
      </c>
      <c r="G39" s="133">
        <f>VLOOKUP(F39,стрельба!$M$3:$N$104,2,0)</f>
        <v>62</v>
      </c>
      <c r="H39" s="130">
        <v>27</v>
      </c>
      <c r="I39" s="133">
        <f>VLOOKUP(H39,силовая!$S$3:$T$58,2,0)</f>
        <v>67</v>
      </c>
      <c r="J39" s="134"/>
      <c r="K39" s="133"/>
      <c r="L39" s="134">
        <v>13.12</v>
      </c>
      <c r="M39" s="133">
        <f>VLOOKUP(L39,лыжи!$S$3:$T$1290,2,0)</f>
        <v>88</v>
      </c>
      <c r="N39" s="134"/>
      <c r="O39" s="133"/>
      <c r="P39" s="130">
        <v>39</v>
      </c>
      <c r="Q39" s="133">
        <f>VLOOKUP(P39,пресс!$S$3:$T$64,2,0)</f>
        <v>73</v>
      </c>
      <c r="R39" s="130">
        <v>12</v>
      </c>
      <c r="S39" s="133">
        <f>VLOOKUP(R39,гибкость!$S$3:$T$34,2,0)</f>
        <v>88</v>
      </c>
      <c r="T39" s="135">
        <f t="shared" si="1"/>
        <v>378</v>
      </c>
      <c r="U39" s="420"/>
    </row>
    <row r="40" spans="1:21" s="43" customFormat="1" ht="21" customHeight="1">
      <c r="A40" s="293">
        <v>4</v>
      </c>
      <c r="B40" s="408" t="s">
        <v>167</v>
      </c>
      <c r="C40" s="367">
        <v>43</v>
      </c>
      <c r="D40" s="368" t="s">
        <v>19</v>
      </c>
      <c r="E40" s="432" t="s">
        <v>170</v>
      </c>
      <c r="F40" s="132">
        <v>8</v>
      </c>
      <c r="G40" s="133">
        <v>0</v>
      </c>
      <c r="H40" s="136">
        <v>1</v>
      </c>
      <c r="I40" s="133">
        <f>VLOOKUP(H40,силовая!$J$3:$K$61,2,0)</f>
        <v>8</v>
      </c>
      <c r="J40" s="134"/>
      <c r="K40" s="133"/>
      <c r="L40" s="134"/>
      <c r="M40" s="133"/>
      <c r="N40" s="137">
        <v>15</v>
      </c>
      <c r="O40" s="133">
        <f>VLOOKUP(N40,лыжи!$J$3:$K$1028,2,0)</f>
        <v>68</v>
      </c>
      <c r="P40" s="130">
        <v>49</v>
      </c>
      <c r="Q40" s="133">
        <f>VLOOKUP(P40,пресс!$J$3:$K$69,2,0)</f>
        <v>78</v>
      </c>
      <c r="R40" s="136">
        <v>25</v>
      </c>
      <c r="S40" s="133">
        <f>VLOOKUP(R40,гибкость!$J$3:$K$41,2,0)</f>
        <v>90</v>
      </c>
      <c r="T40" s="135">
        <f t="shared" si="1"/>
        <v>244</v>
      </c>
      <c r="U40" s="420"/>
    </row>
    <row r="41" spans="1:21" s="43" customFormat="1" ht="21" customHeight="1">
      <c r="A41" s="293">
        <v>5</v>
      </c>
      <c r="B41" s="408" t="s">
        <v>168</v>
      </c>
      <c r="C41" s="367">
        <v>44</v>
      </c>
      <c r="D41" s="368" t="s">
        <v>20</v>
      </c>
      <c r="E41" s="432" t="s">
        <v>170</v>
      </c>
      <c r="F41" s="132">
        <v>18</v>
      </c>
      <c r="G41" s="133">
        <f>VLOOKUP(F41,стрельба!$O$3:$P$104,2,0)</f>
        <v>46</v>
      </c>
      <c r="H41" s="136">
        <v>0</v>
      </c>
      <c r="I41" s="133">
        <f>VLOOKUP(H41,силовая!$P$3:$Q$55,2,0)</f>
        <v>0</v>
      </c>
      <c r="J41" s="134"/>
      <c r="K41" s="133"/>
      <c r="L41" s="134"/>
      <c r="M41" s="133"/>
      <c r="N41" s="137">
        <v>18.100000000000001</v>
      </c>
      <c r="O41" s="133">
        <f>VLOOKUP(N41,лыжи!$P$3:$Q$1208,2,0)</f>
        <v>67</v>
      </c>
      <c r="P41" s="136">
        <v>34</v>
      </c>
      <c r="Q41" s="133">
        <f>VLOOKUP(P41,пресс!$P$3:$Q$64,2,0)</f>
        <v>69</v>
      </c>
      <c r="R41" s="136">
        <v>16</v>
      </c>
      <c r="S41" s="133">
        <f>VLOOKUP(R41,гибкость!$P$3:$Q$37,2,0)</f>
        <v>74</v>
      </c>
      <c r="T41" s="135">
        <f t="shared" si="1"/>
        <v>256</v>
      </c>
      <c r="U41" s="420"/>
    </row>
    <row r="42" spans="1:21" s="43" customFormat="1" ht="21" customHeight="1" thickBot="1">
      <c r="A42" s="302">
        <v>6</v>
      </c>
      <c r="B42" s="412" t="s">
        <v>169</v>
      </c>
      <c r="C42" s="374">
        <v>45</v>
      </c>
      <c r="D42" s="375" t="s">
        <v>21</v>
      </c>
      <c r="E42" s="430" t="s">
        <v>170</v>
      </c>
      <c r="F42" s="295">
        <v>10</v>
      </c>
      <c r="G42" s="296">
        <f>VLOOKUP(F42,стрельба!$O$3:$P$104,2,0)</f>
        <v>25</v>
      </c>
      <c r="H42" s="298">
        <v>27</v>
      </c>
      <c r="I42" s="296">
        <f>VLOOKUP(H42,силовая!$V$3:$W$45,2,0)</f>
        <v>70</v>
      </c>
      <c r="J42" s="299"/>
      <c r="K42" s="296"/>
      <c r="L42" s="299"/>
      <c r="M42" s="296"/>
      <c r="N42" s="300">
        <v>0</v>
      </c>
      <c r="O42" s="296">
        <f>VLOOKUP(N42,лыжи!$V$3:$W$1439,2,0)</f>
        <v>0</v>
      </c>
      <c r="P42" s="298">
        <v>44</v>
      </c>
      <c r="Q42" s="296">
        <f>VLOOKUP(P42,пресс!$V$3:$W$53,2,0)</f>
        <v>87</v>
      </c>
      <c r="R42" s="298">
        <v>18</v>
      </c>
      <c r="S42" s="296">
        <f>VLOOKUP(R42,гибкость!$V$3:$W$32,2,0)</f>
        <v>100</v>
      </c>
      <c r="T42" s="297">
        <f t="shared" si="1"/>
        <v>282</v>
      </c>
      <c r="U42" s="421"/>
    </row>
    <row r="43" spans="1:21" s="43" customFormat="1" ht="21" customHeight="1">
      <c r="A43" s="285">
        <v>1</v>
      </c>
      <c r="B43" s="410" t="s">
        <v>171</v>
      </c>
      <c r="C43" s="365">
        <v>46</v>
      </c>
      <c r="D43" s="366" t="s">
        <v>14</v>
      </c>
      <c r="E43" s="437" t="s">
        <v>176</v>
      </c>
      <c r="F43" s="287">
        <v>37</v>
      </c>
      <c r="G43" s="288">
        <f>VLOOKUP(F43,стрельба!$A$3:$B$104,2,0)</f>
        <v>69</v>
      </c>
      <c r="H43" s="286">
        <v>0</v>
      </c>
      <c r="I43" s="288">
        <f>VLOOKUP(H43,силовая!$A$3:$B$45,2,0)</f>
        <v>0</v>
      </c>
      <c r="J43" s="289">
        <v>33.090000000000003</v>
      </c>
      <c r="K43" s="288">
        <v>1</v>
      </c>
      <c r="L43" s="289"/>
      <c r="M43" s="288"/>
      <c r="N43" s="290"/>
      <c r="O43" s="288"/>
      <c r="P43" s="286">
        <v>0</v>
      </c>
      <c r="Q43" s="288">
        <f>VLOOKUP(P43,пресс!$A$3:$B$77,2,0)</f>
        <v>0</v>
      </c>
      <c r="R43" s="286">
        <v>0</v>
      </c>
      <c r="S43" s="288">
        <v>0</v>
      </c>
      <c r="T43" s="291">
        <f t="shared" si="1"/>
        <v>70</v>
      </c>
      <c r="U43" s="292">
        <f>T43+T44+T45+T46+T47</f>
        <v>1178</v>
      </c>
    </row>
    <row r="44" spans="1:21" s="43" customFormat="1" ht="21" customHeight="1">
      <c r="A44" s="293">
        <v>2</v>
      </c>
      <c r="B44" s="369" t="s">
        <v>172</v>
      </c>
      <c r="C44" s="367">
        <v>47</v>
      </c>
      <c r="D44" s="368" t="s">
        <v>15</v>
      </c>
      <c r="E44" s="432" t="s">
        <v>176</v>
      </c>
      <c r="F44" s="132">
        <v>37</v>
      </c>
      <c r="G44" s="133">
        <f>VLOOKUP(F44,стрельба!$G$3:$H$104,2,0)</f>
        <v>69</v>
      </c>
      <c r="H44" s="130">
        <v>4</v>
      </c>
      <c r="I44" s="133">
        <f>VLOOKUP(H44,силовая!$G$3:$H$37,2,0)</f>
        <v>25</v>
      </c>
      <c r="J44" s="134">
        <v>30.46</v>
      </c>
      <c r="K44" s="133">
        <f>VLOOKUP(J44,лыжи!$G$3:$H$1584,2,0)</f>
        <v>51</v>
      </c>
      <c r="L44" s="134"/>
      <c r="M44" s="133"/>
      <c r="N44" s="134"/>
      <c r="O44" s="133"/>
      <c r="P44" s="130">
        <v>58</v>
      </c>
      <c r="Q44" s="133">
        <f>VLOOKUP(P44,пресс!$G$3:$H$76,2,0)</f>
        <v>78</v>
      </c>
      <c r="R44" s="130">
        <v>17</v>
      </c>
      <c r="S44" s="133">
        <f>VLOOKUP(R44,гибкость!$G$3:$H$37,2,0)</f>
        <v>77</v>
      </c>
      <c r="T44" s="135">
        <f t="shared" si="1"/>
        <v>300</v>
      </c>
      <c r="U44" s="420"/>
    </row>
    <row r="45" spans="1:21" s="43" customFormat="1" ht="21" customHeight="1">
      <c r="A45" s="293">
        <v>3</v>
      </c>
      <c r="B45" s="369" t="s">
        <v>173</v>
      </c>
      <c r="C45" s="367">
        <v>48</v>
      </c>
      <c r="D45" s="368" t="s">
        <v>16</v>
      </c>
      <c r="E45" s="432" t="s">
        <v>176</v>
      </c>
      <c r="F45" s="132">
        <v>37</v>
      </c>
      <c r="G45" s="133">
        <f>VLOOKUP(F45,стрельба!$M$3:$N$104,2,0)</f>
        <v>70</v>
      </c>
      <c r="H45" s="130">
        <v>17</v>
      </c>
      <c r="I45" s="133">
        <f>VLOOKUP(H45,силовая!$M$3:$N$33,2,0)</f>
        <v>66</v>
      </c>
      <c r="J45" s="134">
        <v>24.42</v>
      </c>
      <c r="K45" s="133">
        <f>VLOOKUP(J45,лыжи!$M$3:$N$1864,2,0)</f>
        <v>75</v>
      </c>
      <c r="L45" s="134"/>
      <c r="M45" s="133"/>
      <c r="N45" s="134"/>
      <c r="O45" s="133"/>
      <c r="P45" s="130">
        <v>52</v>
      </c>
      <c r="Q45" s="133">
        <f>VLOOKUP(P45,пресс!$M$3:$N$69,2,0)</f>
        <v>79</v>
      </c>
      <c r="R45" s="130">
        <v>18</v>
      </c>
      <c r="S45" s="133">
        <f>VLOOKUP(R45,гибкость!$M$3:$N$35,2,0)</f>
        <v>87</v>
      </c>
      <c r="T45" s="135">
        <f t="shared" si="1"/>
        <v>377</v>
      </c>
      <c r="U45" s="420"/>
    </row>
    <row r="46" spans="1:21" s="43" customFormat="1" ht="21" customHeight="1">
      <c r="A46" s="293">
        <v>4</v>
      </c>
      <c r="B46" s="369" t="s">
        <v>174</v>
      </c>
      <c r="C46" s="367">
        <v>49</v>
      </c>
      <c r="D46" s="368" t="s">
        <v>18</v>
      </c>
      <c r="E46" s="432" t="s">
        <v>176</v>
      </c>
      <c r="F46" s="132">
        <v>11</v>
      </c>
      <c r="G46" s="133">
        <v>0</v>
      </c>
      <c r="H46" s="130">
        <v>10</v>
      </c>
      <c r="I46" s="133">
        <f>VLOOKUP(H46,силовая!$D$3:$E$83,2,0)</f>
        <v>48</v>
      </c>
      <c r="J46" s="134"/>
      <c r="K46" s="133"/>
      <c r="L46" s="134">
        <v>27.17</v>
      </c>
      <c r="M46" s="133">
        <v>1</v>
      </c>
      <c r="N46" s="134"/>
      <c r="O46" s="133"/>
      <c r="P46" s="130">
        <v>30</v>
      </c>
      <c r="Q46" s="133">
        <f>VLOOKUP(P46,пресс!$D$3:$E$76,2,0)</f>
        <v>54</v>
      </c>
      <c r="R46" s="130">
        <v>14</v>
      </c>
      <c r="S46" s="133">
        <f>VLOOKUP(R46,гибкость!$D$3:$E$45,2,0)</f>
        <v>60</v>
      </c>
      <c r="T46" s="135">
        <f t="shared" si="1"/>
        <v>163</v>
      </c>
      <c r="U46" s="420"/>
    </row>
    <row r="47" spans="1:21" s="43" customFormat="1" ht="21" customHeight="1" thickBot="1">
      <c r="A47" s="293">
        <v>5</v>
      </c>
      <c r="B47" s="369" t="s">
        <v>175</v>
      </c>
      <c r="C47" s="367">
        <v>50</v>
      </c>
      <c r="D47" s="368" t="s">
        <v>19</v>
      </c>
      <c r="E47" s="432" t="s">
        <v>176</v>
      </c>
      <c r="F47" s="132">
        <v>29</v>
      </c>
      <c r="G47" s="133">
        <f>VLOOKUP(F47,стрельба!$J$3:$K$104,2,0)</f>
        <v>62</v>
      </c>
      <c r="H47" s="136">
        <v>0</v>
      </c>
      <c r="I47" s="133">
        <f>VLOOKUP(H47,силовая!$J$3:$K$61,2,0)</f>
        <v>0</v>
      </c>
      <c r="J47" s="134"/>
      <c r="K47" s="133"/>
      <c r="L47" s="134"/>
      <c r="M47" s="133"/>
      <c r="N47" s="137">
        <v>14.54</v>
      </c>
      <c r="O47" s="133">
        <f>VLOOKUP(N47,лыжи!$J$3:$K$1028,2,0)</f>
        <v>69</v>
      </c>
      <c r="P47" s="130">
        <v>39</v>
      </c>
      <c r="Q47" s="133">
        <f>VLOOKUP(P47,пресс!$J$3:$K$69,2,0)</f>
        <v>68</v>
      </c>
      <c r="R47" s="136">
        <v>17</v>
      </c>
      <c r="S47" s="133">
        <f>VLOOKUP(R47,гибкость!$J$3:$K$41,2,0)</f>
        <v>69</v>
      </c>
      <c r="T47" s="135">
        <f t="shared" si="1"/>
        <v>268</v>
      </c>
      <c r="U47" s="420"/>
    </row>
    <row r="48" spans="1:21" s="43" customFormat="1" ht="21" customHeight="1">
      <c r="A48" s="285">
        <v>1</v>
      </c>
      <c r="B48" s="410" t="s">
        <v>177</v>
      </c>
      <c r="C48" s="365">
        <v>52</v>
      </c>
      <c r="D48" s="366" t="s">
        <v>14</v>
      </c>
      <c r="E48" s="437" t="s">
        <v>183</v>
      </c>
      <c r="F48" s="287">
        <v>43</v>
      </c>
      <c r="G48" s="288">
        <f>VLOOKUP(F48,стрельба!$A$3:$B$104,2,0)</f>
        <v>81</v>
      </c>
      <c r="H48" s="286">
        <v>17</v>
      </c>
      <c r="I48" s="288">
        <f>VLOOKUP(H48,силовая!$A$3:$B$45,2,0)</f>
        <v>62</v>
      </c>
      <c r="J48" s="289">
        <v>16.23</v>
      </c>
      <c r="K48" s="288">
        <f>VLOOKUP(J48,лыжи!$A$3:$B$1144,2,0)</f>
        <v>79</v>
      </c>
      <c r="L48" s="289"/>
      <c r="M48" s="288"/>
      <c r="N48" s="290"/>
      <c r="O48" s="288"/>
      <c r="P48" s="286">
        <v>42</v>
      </c>
      <c r="Q48" s="288">
        <f>VLOOKUP(P48,пресс!$A$3:$B$77,2,0)</f>
        <v>60</v>
      </c>
      <c r="R48" s="286">
        <v>11</v>
      </c>
      <c r="S48" s="288">
        <f>VLOOKUP(R48,гибкость!$A$3:$B$39,2,0)</f>
        <v>60</v>
      </c>
      <c r="T48" s="291">
        <f t="shared" si="1"/>
        <v>342</v>
      </c>
      <c r="U48" s="292">
        <f>T48+T49+T50+T51+T52+T53</f>
        <v>1910</v>
      </c>
    </row>
    <row r="49" spans="1:21" s="43" customFormat="1" ht="21" customHeight="1">
      <c r="A49" s="293">
        <v>2</v>
      </c>
      <c r="B49" s="369" t="s">
        <v>178</v>
      </c>
      <c r="C49" s="367">
        <v>53</v>
      </c>
      <c r="D49" s="368" t="s">
        <v>15</v>
      </c>
      <c r="E49" s="432" t="s">
        <v>183</v>
      </c>
      <c r="F49" s="132">
        <v>40</v>
      </c>
      <c r="G49" s="133">
        <f>VLOOKUP(F49,стрельба!$G$3:$H$104,2,0)</f>
        <v>75</v>
      </c>
      <c r="H49" s="130">
        <v>9</v>
      </c>
      <c r="I49" s="133">
        <f>VLOOKUP(H49,силовая!$G$3:$H$37,2,0)</f>
        <v>60</v>
      </c>
      <c r="J49" s="134">
        <v>26.4</v>
      </c>
      <c r="K49" s="133">
        <f>VLOOKUP(J49,лыжи!$G$3:$H$1584,2,0)</f>
        <v>62</v>
      </c>
      <c r="L49" s="134"/>
      <c r="M49" s="133"/>
      <c r="N49" s="134"/>
      <c r="O49" s="133"/>
      <c r="P49" s="130">
        <v>35</v>
      </c>
      <c r="Q49" s="133">
        <f>VLOOKUP(P49,пресс!$G$3:$H$76,2,0)</f>
        <v>60</v>
      </c>
      <c r="R49" s="130">
        <v>12</v>
      </c>
      <c r="S49" s="133">
        <f>VLOOKUP(R49,гибкость!$G$3:$H$37,2,0)</f>
        <v>66</v>
      </c>
      <c r="T49" s="135">
        <f t="shared" si="1"/>
        <v>323</v>
      </c>
      <c r="U49" s="420"/>
    </row>
    <row r="50" spans="1:21" s="43" customFormat="1" ht="21" customHeight="1">
      <c r="A50" s="293">
        <v>3</v>
      </c>
      <c r="B50" s="369" t="s">
        <v>179</v>
      </c>
      <c r="C50" s="367">
        <v>54</v>
      </c>
      <c r="D50" s="368" t="s">
        <v>16</v>
      </c>
      <c r="E50" s="432" t="s">
        <v>183</v>
      </c>
      <c r="F50" s="132">
        <v>45</v>
      </c>
      <c r="G50" s="133">
        <f>VLOOKUP(F50,стрельба!$M$3:$N$104,2,0)</f>
        <v>86</v>
      </c>
      <c r="H50" s="130">
        <v>4</v>
      </c>
      <c r="I50" s="133">
        <f>VLOOKUP(H50,силовая!$M$3:$N$33,2,0)</f>
        <v>40</v>
      </c>
      <c r="J50" s="134">
        <v>22.3</v>
      </c>
      <c r="K50" s="133">
        <f>VLOOKUP(J50,лыжи!$M$3:$N$1864,2,0)</f>
        <v>80</v>
      </c>
      <c r="L50" s="134"/>
      <c r="M50" s="133"/>
      <c r="N50" s="134"/>
      <c r="O50" s="133"/>
      <c r="P50" s="130">
        <v>33</v>
      </c>
      <c r="Q50" s="133">
        <f>VLOOKUP(P50,пресс!$M$3:$N$69,2,0)</f>
        <v>63</v>
      </c>
      <c r="R50" s="130">
        <v>0</v>
      </c>
      <c r="S50" s="133">
        <f>VLOOKUP(R50,гибкость!$M$3:$N$35,2,0)</f>
        <v>32</v>
      </c>
      <c r="T50" s="135">
        <f t="shared" si="1"/>
        <v>301</v>
      </c>
      <c r="U50" s="420"/>
    </row>
    <row r="51" spans="1:21" s="43" customFormat="1" ht="21" customHeight="1">
      <c r="A51" s="293">
        <v>4</v>
      </c>
      <c r="B51" s="369" t="s">
        <v>180</v>
      </c>
      <c r="C51" s="367">
        <v>55</v>
      </c>
      <c r="D51" s="368" t="s">
        <v>18</v>
      </c>
      <c r="E51" s="432" t="s">
        <v>183</v>
      </c>
      <c r="F51" s="132">
        <v>32</v>
      </c>
      <c r="G51" s="133">
        <f>VLOOKUP(F51,стрельба!$D$3:$E$104,2,0)</f>
        <v>62</v>
      </c>
      <c r="H51" s="130">
        <v>22</v>
      </c>
      <c r="I51" s="133">
        <f>VLOOKUP(H51,силовая!$D$3:$E$83,2,0)</f>
        <v>63</v>
      </c>
      <c r="J51" s="134"/>
      <c r="K51" s="133"/>
      <c r="L51" s="134">
        <v>16.12</v>
      </c>
      <c r="M51" s="133">
        <f>VLOOKUP(L51,лыжи!$D$3:$E$913,2,0)</f>
        <v>69</v>
      </c>
      <c r="N51" s="134"/>
      <c r="O51" s="133"/>
      <c r="P51" s="130">
        <v>43</v>
      </c>
      <c r="Q51" s="133">
        <f>VLOOKUP(P51,пресс!$D$3:$E$76,2,0)</f>
        <v>65</v>
      </c>
      <c r="R51" s="130">
        <v>15</v>
      </c>
      <c r="S51" s="133">
        <f>VLOOKUP(R51,гибкость!$D$3:$E$45,2,0)</f>
        <v>61</v>
      </c>
      <c r="T51" s="135">
        <f t="shared" si="1"/>
        <v>320</v>
      </c>
      <c r="U51" s="420"/>
    </row>
    <row r="52" spans="1:21" s="43" customFormat="1" ht="21" customHeight="1">
      <c r="A52" s="293">
        <v>5</v>
      </c>
      <c r="B52" s="369" t="s">
        <v>181</v>
      </c>
      <c r="C52" s="367">
        <v>56</v>
      </c>
      <c r="D52" s="368" t="s">
        <v>19</v>
      </c>
      <c r="E52" s="432" t="s">
        <v>183</v>
      </c>
      <c r="F52" s="132">
        <v>35</v>
      </c>
      <c r="G52" s="133">
        <f>VLOOKUP(F52,стрельба!$J$3:$K$104,2,0)</f>
        <v>68</v>
      </c>
      <c r="H52" s="136">
        <v>17</v>
      </c>
      <c r="I52" s="133">
        <f>VLOOKUP(H52,силовая!$J$3:$K$61,2,0)</f>
        <v>63</v>
      </c>
      <c r="J52" s="134"/>
      <c r="K52" s="133"/>
      <c r="L52" s="134"/>
      <c r="M52" s="133"/>
      <c r="N52" s="137">
        <v>13.27</v>
      </c>
      <c r="O52" s="133">
        <f>VLOOKUP(N52,лыжи!$J$3:$K$1028,2,0)</f>
        <v>73</v>
      </c>
      <c r="P52" s="130">
        <v>41</v>
      </c>
      <c r="Q52" s="133">
        <f>VLOOKUP(P52,пресс!$J$3:$K$69,2,0)</f>
        <v>70</v>
      </c>
      <c r="R52" s="136">
        <v>20</v>
      </c>
      <c r="S52" s="133">
        <f>VLOOKUP(R52,гибкость!$J$3:$K$41,2,0)</f>
        <v>75</v>
      </c>
      <c r="T52" s="135">
        <f t="shared" si="1"/>
        <v>349</v>
      </c>
      <c r="U52" s="420"/>
    </row>
    <row r="53" spans="1:21" s="43" customFormat="1" ht="21" customHeight="1" thickBot="1">
      <c r="A53" s="294">
        <v>6</v>
      </c>
      <c r="B53" s="411" t="s">
        <v>182</v>
      </c>
      <c r="C53" s="370">
        <v>57</v>
      </c>
      <c r="D53" s="371" t="s">
        <v>20</v>
      </c>
      <c r="E53" s="428" t="s">
        <v>183</v>
      </c>
      <c r="F53" s="295">
        <v>25</v>
      </c>
      <c r="G53" s="296">
        <f>VLOOKUP(F53,стрельба!$O$3:$P$104,2,0)</f>
        <v>61</v>
      </c>
      <c r="H53" s="298">
        <v>1</v>
      </c>
      <c r="I53" s="296">
        <f>VLOOKUP(H53,силовая!$P$3:$Q$55,2,0)</f>
        <v>8</v>
      </c>
      <c r="J53" s="299"/>
      <c r="K53" s="296"/>
      <c r="L53" s="299"/>
      <c r="M53" s="296"/>
      <c r="N53" s="300">
        <v>15.04</v>
      </c>
      <c r="O53" s="296">
        <f>VLOOKUP(N53,лыжи!$P$3:$Q$1208,2,0)</f>
        <v>73</v>
      </c>
      <c r="P53" s="298">
        <v>42</v>
      </c>
      <c r="Q53" s="296">
        <f>VLOOKUP(P53,пресс!$P$3:$Q$64,2,0)</f>
        <v>77</v>
      </c>
      <c r="R53" s="298">
        <v>8</v>
      </c>
      <c r="S53" s="296">
        <f>VLOOKUP(R53,гибкость!$P$3:$Q$37,2,0)</f>
        <v>56</v>
      </c>
      <c r="T53" s="297">
        <f t="shared" si="1"/>
        <v>275</v>
      </c>
      <c r="U53" s="421"/>
    </row>
    <row r="54" spans="1:21" s="43" customFormat="1" ht="21" customHeight="1">
      <c r="A54" s="285">
        <v>1</v>
      </c>
      <c r="B54" s="407" t="s">
        <v>184</v>
      </c>
      <c r="C54" s="365">
        <v>58</v>
      </c>
      <c r="D54" s="366" t="s">
        <v>15</v>
      </c>
      <c r="E54" s="437" t="s">
        <v>190</v>
      </c>
      <c r="F54" s="287">
        <v>21</v>
      </c>
      <c r="G54" s="288">
        <f>VLOOKUP(F54,стрельба!$G$3:$H$104,2,0)</f>
        <v>40</v>
      </c>
      <c r="H54" s="286">
        <v>15</v>
      </c>
      <c r="I54" s="288">
        <f>VLOOKUP(H54,силовая!$G$3:$H$37,2,0)</f>
        <v>64</v>
      </c>
      <c r="J54" s="289">
        <v>23.5</v>
      </c>
      <c r="K54" s="288">
        <f>VLOOKUP(J54,лыжи!$G$3:$H$1584,2,0)</f>
        <v>68</v>
      </c>
      <c r="L54" s="289"/>
      <c r="M54" s="288"/>
      <c r="N54" s="289"/>
      <c r="O54" s="288"/>
      <c r="P54" s="286">
        <v>40</v>
      </c>
      <c r="Q54" s="288">
        <f>VLOOKUP(P54,пресс!$G$3:$H$76,2,0)</f>
        <v>62</v>
      </c>
      <c r="R54" s="286">
        <v>24</v>
      </c>
      <c r="S54" s="288">
        <v>100</v>
      </c>
      <c r="T54" s="291">
        <f t="shared" si="1"/>
        <v>334</v>
      </c>
      <c r="U54" s="292">
        <f>T54+T55+T56+T57+T58+T59</f>
        <v>2146</v>
      </c>
    </row>
    <row r="55" spans="1:21" s="43" customFormat="1" ht="21" customHeight="1">
      <c r="A55" s="293">
        <v>2</v>
      </c>
      <c r="B55" s="408" t="s">
        <v>185</v>
      </c>
      <c r="C55" s="367">
        <v>59</v>
      </c>
      <c r="D55" s="368" t="s">
        <v>16</v>
      </c>
      <c r="E55" s="432" t="s">
        <v>190</v>
      </c>
      <c r="F55" s="132">
        <v>41</v>
      </c>
      <c r="G55" s="133">
        <f>VLOOKUP(F55,стрельба!$M$3:$N$104,2,0)</f>
        <v>78</v>
      </c>
      <c r="H55" s="130">
        <v>15</v>
      </c>
      <c r="I55" s="133">
        <f>VLOOKUP(H55,силовая!$M$3:$N$33,2,0)</f>
        <v>64</v>
      </c>
      <c r="J55" s="134">
        <v>21.36</v>
      </c>
      <c r="K55" s="133">
        <f>VLOOKUP(J55,лыжи!$M$3:$N$1864,2,0)</f>
        <v>81</v>
      </c>
      <c r="L55" s="134"/>
      <c r="M55" s="133"/>
      <c r="N55" s="134"/>
      <c r="O55" s="133"/>
      <c r="P55" s="130">
        <v>48</v>
      </c>
      <c r="Q55" s="133">
        <f>VLOOKUP(P55,пресс!$M$3:$N$69,2,0)</f>
        <v>75</v>
      </c>
      <c r="R55" s="130">
        <v>13</v>
      </c>
      <c r="S55" s="133">
        <f>VLOOKUP(R55,гибкость!$M$3:$N$35,2,0)</f>
        <v>71</v>
      </c>
      <c r="T55" s="135">
        <f t="shared" si="1"/>
        <v>369</v>
      </c>
      <c r="U55" s="420"/>
    </row>
    <row r="56" spans="1:21" s="43" customFormat="1" ht="21" customHeight="1">
      <c r="A56" s="293">
        <v>3</v>
      </c>
      <c r="B56" s="408" t="s">
        <v>186</v>
      </c>
      <c r="C56" s="367">
        <v>60</v>
      </c>
      <c r="D56" s="368" t="s">
        <v>17</v>
      </c>
      <c r="E56" s="432" t="s">
        <v>190</v>
      </c>
      <c r="F56" s="132">
        <v>36</v>
      </c>
      <c r="G56" s="133">
        <f>VLOOKUP(F56,стрельба!$M$3:$N$104,2,0)</f>
        <v>69</v>
      </c>
      <c r="H56" s="130">
        <v>55</v>
      </c>
      <c r="I56" s="133">
        <f>VLOOKUP(H56,силовая!$S$3:$T$58,2,0)</f>
        <v>100</v>
      </c>
      <c r="J56" s="134"/>
      <c r="K56" s="133"/>
      <c r="L56" s="134">
        <v>14.07</v>
      </c>
      <c r="M56" s="133">
        <f>VLOOKUP(L56,лыжи!$S$3:$T$1290,2,0)</f>
        <v>84</v>
      </c>
      <c r="N56" s="134"/>
      <c r="O56" s="133"/>
      <c r="P56" s="130">
        <v>48</v>
      </c>
      <c r="Q56" s="133">
        <f>VLOOKUP(P56,пресс!$S$3:$T$64,2,0)</f>
        <v>82</v>
      </c>
      <c r="R56" s="130">
        <v>18</v>
      </c>
      <c r="S56" s="133">
        <v>100</v>
      </c>
      <c r="T56" s="135">
        <f t="shared" si="1"/>
        <v>435</v>
      </c>
      <c r="U56" s="420"/>
    </row>
    <row r="57" spans="1:21" s="43" customFormat="1" ht="21" customHeight="1">
      <c r="A57" s="293">
        <v>4</v>
      </c>
      <c r="B57" s="408" t="s">
        <v>187</v>
      </c>
      <c r="C57" s="367">
        <v>61</v>
      </c>
      <c r="D57" s="368" t="s">
        <v>18</v>
      </c>
      <c r="E57" s="432" t="s">
        <v>190</v>
      </c>
      <c r="F57" s="132">
        <v>33</v>
      </c>
      <c r="G57" s="133">
        <f>VLOOKUP(F57,стрельба!$D$3:$E$104,2,0)</f>
        <v>63</v>
      </c>
      <c r="H57" s="130">
        <v>36</v>
      </c>
      <c r="I57" s="133">
        <f>VLOOKUP(H57,силовая!$D$3:$E$83,2,0)</f>
        <v>68</v>
      </c>
      <c r="J57" s="134"/>
      <c r="K57" s="133"/>
      <c r="L57" s="134">
        <v>0</v>
      </c>
      <c r="M57" s="133">
        <f>VLOOKUP(L57,лыжи!$D$3:$E$913,2,0)</f>
        <v>0</v>
      </c>
      <c r="N57" s="134"/>
      <c r="O57" s="133"/>
      <c r="P57" s="130">
        <v>57</v>
      </c>
      <c r="Q57" s="133">
        <f>VLOOKUP(P57,пресс!$D$3:$E$76,2,0)</f>
        <v>79</v>
      </c>
      <c r="R57" s="130">
        <v>24</v>
      </c>
      <c r="S57" s="133">
        <f>VLOOKUP(R57,гибкость!$D$3:$E$45,2,0)</f>
        <v>73</v>
      </c>
      <c r="T57" s="135">
        <f t="shared" si="1"/>
        <v>283</v>
      </c>
      <c r="U57" s="420"/>
    </row>
    <row r="58" spans="1:21" s="43" customFormat="1" ht="21" customHeight="1">
      <c r="A58" s="293">
        <v>5</v>
      </c>
      <c r="B58" s="408" t="s">
        <v>188</v>
      </c>
      <c r="C58" s="367">
        <v>62</v>
      </c>
      <c r="D58" s="368" t="s">
        <v>19</v>
      </c>
      <c r="E58" s="432" t="s">
        <v>190</v>
      </c>
      <c r="F58" s="132">
        <v>41</v>
      </c>
      <c r="G58" s="133">
        <f>VLOOKUP(F58,стрельба!$J$3:$K$104,2,0)</f>
        <v>78</v>
      </c>
      <c r="H58" s="136">
        <v>41</v>
      </c>
      <c r="I58" s="133">
        <f>VLOOKUP(H58,силовая!$J$3:$K$61,2,0)</f>
        <v>80</v>
      </c>
      <c r="J58" s="134"/>
      <c r="K58" s="133"/>
      <c r="L58" s="134"/>
      <c r="M58" s="133"/>
      <c r="N58" s="137">
        <v>15.24</v>
      </c>
      <c r="O58" s="133">
        <f>VLOOKUP(N58,лыжи!$J$3:$K$1028,2,0)</f>
        <v>67</v>
      </c>
      <c r="P58" s="130">
        <v>45</v>
      </c>
      <c r="Q58" s="133">
        <f>VLOOKUP(P58,пресс!$J$3:$K$69,2,0)</f>
        <v>74</v>
      </c>
      <c r="R58" s="136">
        <v>18</v>
      </c>
      <c r="S58" s="133">
        <f>VLOOKUP(R58,гибкость!$J$3:$K$41,2,0)</f>
        <v>71</v>
      </c>
      <c r="T58" s="135">
        <f t="shared" si="1"/>
        <v>370</v>
      </c>
      <c r="U58" s="420"/>
    </row>
    <row r="59" spans="1:21" s="43" customFormat="1" ht="21" customHeight="1" thickBot="1">
      <c r="A59" s="294">
        <v>6</v>
      </c>
      <c r="B59" s="409" t="s">
        <v>189</v>
      </c>
      <c r="C59" s="370">
        <v>392</v>
      </c>
      <c r="D59" s="371" t="s">
        <v>20</v>
      </c>
      <c r="E59" s="428" t="s">
        <v>190</v>
      </c>
      <c r="F59" s="295">
        <v>16</v>
      </c>
      <c r="G59" s="296">
        <f>VLOOKUP(F59,стрельба!$O$3:$P$104,2,0)</f>
        <v>42</v>
      </c>
      <c r="H59" s="298">
        <v>12</v>
      </c>
      <c r="I59" s="296">
        <f>VLOOKUP(H59,силовая!$P$3:$Q$55,2,0)</f>
        <v>62</v>
      </c>
      <c r="J59" s="299"/>
      <c r="K59" s="296"/>
      <c r="L59" s="299"/>
      <c r="M59" s="296"/>
      <c r="N59" s="300">
        <v>8.39</v>
      </c>
      <c r="O59" s="296">
        <f>VLOOKUP(N59,лыжи!$P$3:$Q$1208,2,0)</f>
        <v>94</v>
      </c>
      <c r="P59" s="298">
        <v>23</v>
      </c>
      <c r="Q59" s="296">
        <f>VLOOKUP(P59,пресс!$P$3:$Q$64,2,0)</f>
        <v>62</v>
      </c>
      <c r="R59" s="298">
        <v>22</v>
      </c>
      <c r="S59" s="296">
        <f>VLOOKUP(R59,гибкость!$P$3:$Q$37,2,0)</f>
        <v>95</v>
      </c>
      <c r="T59" s="297">
        <f t="shared" si="1"/>
        <v>355</v>
      </c>
      <c r="U59" s="421"/>
    </row>
    <row r="60" spans="1:21" s="43" customFormat="1" ht="21" customHeight="1">
      <c r="A60" s="285">
        <v>1</v>
      </c>
      <c r="B60" s="410" t="s">
        <v>191</v>
      </c>
      <c r="C60" s="365">
        <v>64</v>
      </c>
      <c r="D60" s="366" t="s">
        <v>14</v>
      </c>
      <c r="E60" s="437" t="s">
        <v>197</v>
      </c>
      <c r="F60" s="287">
        <v>44</v>
      </c>
      <c r="G60" s="288">
        <f>VLOOKUP(F60,стрельба!$A$3:$B$104,2,0)</f>
        <v>83</v>
      </c>
      <c r="H60" s="286">
        <v>24</v>
      </c>
      <c r="I60" s="288">
        <f>VLOOKUP(H60,силовая!$A$3:$B$45,2,0)</f>
        <v>66</v>
      </c>
      <c r="J60" s="289">
        <v>17.329999999999998</v>
      </c>
      <c r="K60" s="288">
        <f>VLOOKUP(J60,лыжи!$A$3:$B$1144,2,0)</f>
        <v>75</v>
      </c>
      <c r="L60" s="289"/>
      <c r="M60" s="288"/>
      <c r="N60" s="290"/>
      <c r="O60" s="288"/>
      <c r="P60" s="286">
        <v>51</v>
      </c>
      <c r="Q60" s="288">
        <f>VLOOKUP(P60,пресс!$A$3:$B$77,2,0)</f>
        <v>65</v>
      </c>
      <c r="R60" s="286">
        <v>20</v>
      </c>
      <c r="S60" s="288">
        <f>VLOOKUP(R60,гибкость!$A$3:$B$39,2,0)</f>
        <v>79</v>
      </c>
      <c r="T60" s="291">
        <f t="shared" si="1"/>
        <v>368</v>
      </c>
      <c r="U60" s="292">
        <f>T60+T61+T62+T63+T64+T65</f>
        <v>2077</v>
      </c>
    </row>
    <row r="61" spans="1:21" s="43" customFormat="1" ht="21" customHeight="1">
      <c r="A61" s="293">
        <v>2</v>
      </c>
      <c r="B61" s="369" t="s">
        <v>192</v>
      </c>
      <c r="C61" s="367">
        <v>65</v>
      </c>
      <c r="D61" s="368" t="s">
        <v>15</v>
      </c>
      <c r="E61" s="432" t="s">
        <v>197</v>
      </c>
      <c r="F61" s="132">
        <v>30</v>
      </c>
      <c r="G61" s="133">
        <f>VLOOKUP(F61,стрельба!$G$3:$H$104,2,0)</f>
        <v>60</v>
      </c>
      <c r="H61" s="130">
        <v>16</v>
      </c>
      <c r="I61" s="133">
        <f>VLOOKUP(H61,силовая!$G$3:$H$37,2,0)</f>
        <v>65</v>
      </c>
      <c r="J61" s="134">
        <v>27.1</v>
      </c>
      <c r="K61" s="133">
        <f>VLOOKUP(J61,лыжи!$G$3:$H$1584,2,0)</f>
        <v>61</v>
      </c>
      <c r="L61" s="134"/>
      <c r="M61" s="133"/>
      <c r="N61" s="134"/>
      <c r="O61" s="133"/>
      <c r="P61" s="130">
        <v>54</v>
      </c>
      <c r="Q61" s="133">
        <f>VLOOKUP(P61,пресс!$G$3:$H$76,2,0)</f>
        <v>74</v>
      </c>
      <c r="R61" s="130">
        <v>24</v>
      </c>
      <c r="S61" s="133">
        <v>100</v>
      </c>
      <c r="T61" s="135">
        <f t="shared" si="1"/>
        <v>360</v>
      </c>
      <c r="U61" s="420"/>
    </row>
    <row r="62" spans="1:21" s="43" customFormat="1" ht="21" customHeight="1">
      <c r="A62" s="293">
        <v>3</v>
      </c>
      <c r="B62" s="369" t="s">
        <v>193</v>
      </c>
      <c r="C62" s="367">
        <v>66</v>
      </c>
      <c r="D62" s="368" t="s">
        <v>17</v>
      </c>
      <c r="E62" s="432" t="s">
        <v>197</v>
      </c>
      <c r="F62" s="132">
        <v>40</v>
      </c>
      <c r="G62" s="133">
        <f>VLOOKUP(F62,стрельба!$M$3:$N$104,2,0)</f>
        <v>76</v>
      </c>
      <c r="H62" s="130">
        <v>80</v>
      </c>
      <c r="I62" s="133">
        <v>100</v>
      </c>
      <c r="J62" s="134"/>
      <c r="K62" s="133"/>
      <c r="L62" s="134">
        <v>10.42</v>
      </c>
      <c r="M62" s="133">
        <v>100</v>
      </c>
      <c r="N62" s="134"/>
      <c r="O62" s="133"/>
      <c r="P62" s="130">
        <v>48</v>
      </c>
      <c r="Q62" s="133">
        <f>VLOOKUP(P62,пресс!$S$3:$T$64,2,0)</f>
        <v>82</v>
      </c>
      <c r="R62" s="130">
        <v>13</v>
      </c>
      <c r="S62" s="133">
        <f>VLOOKUP(R62,гибкость!$S$3:$T$34,2,0)</f>
        <v>92</v>
      </c>
      <c r="T62" s="135">
        <f t="shared" si="1"/>
        <v>450</v>
      </c>
      <c r="U62" s="420"/>
    </row>
    <row r="63" spans="1:21" s="43" customFormat="1" ht="21" customHeight="1">
      <c r="A63" s="293">
        <v>4</v>
      </c>
      <c r="B63" s="369" t="s">
        <v>195</v>
      </c>
      <c r="C63" s="367">
        <v>68</v>
      </c>
      <c r="D63" s="368" t="s">
        <v>18</v>
      </c>
      <c r="E63" s="432" t="s">
        <v>197</v>
      </c>
      <c r="F63" s="132">
        <v>3</v>
      </c>
      <c r="G63" s="133">
        <v>0</v>
      </c>
      <c r="H63" s="130">
        <v>15</v>
      </c>
      <c r="I63" s="133">
        <f>VLOOKUP(H63,силовая!$D$3:$E$83,2,0)</f>
        <v>60</v>
      </c>
      <c r="J63" s="134"/>
      <c r="K63" s="133"/>
      <c r="L63" s="134">
        <v>15.01</v>
      </c>
      <c r="M63" s="133">
        <f>VLOOKUP(L63,лыжи!$D$3:$E$913,2,0)</f>
        <v>73</v>
      </c>
      <c r="N63" s="134"/>
      <c r="O63" s="133"/>
      <c r="P63" s="130">
        <v>38</v>
      </c>
      <c r="Q63" s="133">
        <f>VLOOKUP(P63,пресс!$D$3:$E$76,2,0)</f>
        <v>62</v>
      </c>
      <c r="R63" s="130">
        <v>18</v>
      </c>
      <c r="S63" s="133">
        <f>VLOOKUP(R63,гибкость!$D$3:$E$45,2,0)</f>
        <v>63</v>
      </c>
      <c r="T63" s="135">
        <f t="shared" si="1"/>
        <v>258</v>
      </c>
      <c r="U63" s="420"/>
    </row>
    <row r="64" spans="1:21" s="43" customFormat="1" ht="21" customHeight="1">
      <c r="A64" s="293">
        <v>5</v>
      </c>
      <c r="B64" s="369" t="s">
        <v>194</v>
      </c>
      <c r="C64" s="367">
        <v>69</v>
      </c>
      <c r="D64" s="368" t="s">
        <v>19</v>
      </c>
      <c r="E64" s="432" t="s">
        <v>197</v>
      </c>
      <c r="F64" s="132">
        <v>35</v>
      </c>
      <c r="G64" s="133">
        <f>VLOOKUP(F64,стрельба!$J$3:$K$104,2,0)</f>
        <v>68</v>
      </c>
      <c r="H64" s="136">
        <v>15</v>
      </c>
      <c r="I64" s="133">
        <f>VLOOKUP(H64,силовая!$J$3:$K$61,2,0)</f>
        <v>62</v>
      </c>
      <c r="J64" s="134"/>
      <c r="K64" s="133"/>
      <c r="L64" s="134"/>
      <c r="M64" s="133"/>
      <c r="N64" s="137">
        <v>10.35</v>
      </c>
      <c r="O64" s="133">
        <f>VLOOKUP(N64,лыжи!$J$3:$K$1028,2,0)</f>
        <v>82</v>
      </c>
      <c r="P64" s="130">
        <v>45</v>
      </c>
      <c r="Q64" s="133">
        <f>VLOOKUP(P64,пресс!$J$3:$K$69,2,0)</f>
        <v>74</v>
      </c>
      <c r="R64" s="136">
        <v>25</v>
      </c>
      <c r="S64" s="133">
        <f>VLOOKUP(R64,гибкость!$J$3:$K$41,2,0)</f>
        <v>90</v>
      </c>
      <c r="T64" s="135">
        <f t="shared" si="1"/>
        <v>376</v>
      </c>
      <c r="U64" s="420"/>
    </row>
    <row r="65" spans="1:21" s="43" customFormat="1" ht="21" customHeight="1" thickBot="1">
      <c r="A65" s="294">
        <v>6</v>
      </c>
      <c r="B65" s="411" t="s">
        <v>196</v>
      </c>
      <c r="C65" s="370">
        <v>70</v>
      </c>
      <c r="D65" s="371" t="s">
        <v>20</v>
      </c>
      <c r="E65" s="428" t="s">
        <v>197</v>
      </c>
      <c r="F65" s="295">
        <v>21</v>
      </c>
      <c r="G65" s="296">
        <f>VLOOKUP(F65,стрельба!$O$3:$P$104,2,0)</f>
        <v>54</v>
      </c>
      <c r="H65" s="298">
        <v>1</v>
      </c>
      <c r="I65" s="296">
        <f>VLOOKUP(H65,силовая!$P$3:$Q$55,2,0)</f>
        <v>8</v>
      </c>
      <c r="J65" s="299"/>
      <c r="K65" s="296"/>
      <c r="L65" s="299"/>
      <c r="M65" s="296"/>
      <c r="N65" s="300">
        <v>15.11</v>
      </c>
      <c r="O65" s="296">
        <f>VLOOKUP(N65,лыжи!$P$3:$Q$1208,2,0)</f>
        <v>73</v>
      </c>
      <c r="P65" s="298">
        <v>13</v>
      </c>
      <c r="Q65" s="296">
        <f>VLOOKUP(P65,пресс!$P$3:$Q$64,2,0)</f>
        <v>44</v>
      </c>
      <c r="R65" s="298">
        <v>20</v>
      </c>
      <c r="S65" s="296">
        <f>VLOOKUP(R65,гибкость!$P$3:$Q$37,2,0)</f>
        <v>86</v>
      </c>
      <c r="T65" s="297">
        <f t="shared" si="1"/>
        <v>265</v>
      </c>
      <c r="U65" s="421"/>
    </row>
    <row r="66" spans="1:21" s="43" customFormat="1" ht="21" customHeight="1">
      <c r="A66" s="285">
        <v>1</v>
      </c>
      <c r="B66" s="407" t="s">
        <v>198</v>
      </c>
      <c r="C66" s="365">
        <v>71</v>
      </c>
      <c r="D66" s="366" t="s">
        <v>15</v>
      </c>
      <c r="E66" s="437" t="s">
        <v>202</v>
      </c>
      <c r="F66" s="287">
        <v>38</v>
      </c>
      <c r="G66" s="288">
        <f>VLOOKUP(F66,стрельба!$G$3:$H$104,2,0)</f>
        <v>71</v>
      </c>
      <c r="H66" s="286">
        <v>15</v>
      </c>
      <c r="I66" s="288">
        <f>VLOOKUP(H66,силовая!$G$3:$H$37,2,0)</f>
        <v>64</v>
      </c>
      <c r="J66" s="289">
        <v>31.2</v>
      </c>
      <c r="K66" s="288">
        <f>VLOOKUP(J66,лыжи!$G$3:$H$1584,2,0)</f>
        <v>49</v>
      </c>
      <c r="L66" s="289"/>
      <c r="M66" s="288"/>
      <c r="N66" s="289"/>
      <c r="O66" s="288"/>
      <c r="P66" s="286">
        <v>42</v>
      </c>
      <c r="Q66" s="288">
        <f>VLOOKUP(P66,пресс!$G$3:$H$76,2,0)</f>
        <v>63</v>
      </c>
      <c r="R66" s="286">
        <v>22</v>
      </c>
      <c r="S66" s="288">
        <f>VLOOKUP(R66,гибкость!$G$3:$H$37,2,0)</f>
        <v>95</v>
      </c>
      <c r="T66" s="291">
        <f t="shared" si="1"/>
        <v>342</v>
      </c>
      <c r="U66" s="292">
        <f>T66+T67+T68+T69+T70+T71</f>
        <v>2194</v>
      </c>
    </row>
    <row r="67" spans="1:21" s="43" customFormat="1" ht="21" customHeight="1">
      <c r="A67" s="293">
        <v>2</v>
      </c>
      <c r="B67" s="408" t="s">
        <v>199</v>
      </c>
      <c r="C67" s="367">
        <v>72</v>
      </c>
      <c r="D67" s="368" t="s">
        <v>16</v>
      </c>
      <c r="E67" s="432" t="s">
        <v>202</v>
      </c>
      <c r="F67" s="132">
        <v>39</v>
      </c>
      <c r="G67" s="133">
        <f>VLOOKUP(F67,стрельба!$M$3:$N$104,2,0)</f>
        <v>74</v>
      </c>
      <c r="H67" s="130">
        <v>9</v>
      </c>
      <c r="I67" s="133">
        <f>VLOOKUP(H67,силовая!$M$3:$N$33,2,0)</f>
        <v>61</v>
      </c>
      <c r="J67" s="134">
        <v>23.04</v>
      </c>
      <c r="K67" s="133">
        <f>VLOOKUP(J67,лыжи!$M$3:$N$1864,2,0)</f>
        <v>78</v>
      </c>
      <c r="L67" s="134"/>
      <c r="M67" s="133"/>
      <c r="N67" s="134"/>
      <c r="O67" s="133"/>
      <c r="P67" s="130">
        <v>42</v>
      </c>
      <c r="Q67" s="133">
        <f>VLOOKUP(P67,пресс!$M$3:$N$69,2,0)</f>
        <v>69</v>
      </c>
      <c r="R67" s="130">
        <v>23</v>
      </c>
      <c r="S67" s="133">
        <v>100</v>
      </c>
      <c r="T67" s="135">
        <f t="shared" si="1"/>
        <v>382</v>
      </c>
      <c r="U67" s="420"/>
    </row>
    <row r="68" spans="1:21" s="43" customFormat="1" ht="21" customHeight="1">
      <c r="A68" s="293">
        <v>3</v>
      </c>
      <c r="B68" s="408" t="s">
        <v>344</v>
      </c>
      <c r="C68" s="367">
        <v>73</v>
      </c>
      <c r="D68" s="368" t="s">
        <v>17</v>
      </c>
      <c r="E68" s="432" t="s">
        <v>202</v>
      </c>
      <c r="F68" s="132">
        <v>38</v>
      </c>
      <c r="G68" s="133">
        <f>VLOOKUP(F68,стрельба!$M$3:$N$104,2,0)</f>
        <v>72</v>
      </c>
      <c r="H68" s="130">
        <v>16</v>
      </c>
      <c r="I68" s="133">
        <f>VLOOKUP(H68,силовая!$S$3:$T$58,2,0)</f>
        <v>61</v>
      </c>
      <c r="J68" s="134"/>
      <c r="K68" s="133"/>
      <c r="L68" s="134">
        <v>15.59</v>
      </c>
      <c r="M68" s="133">
        <f>VLOOKUP(L68,лыжи!$S$3:$T$1290,2,0)</f>
        <v>77</v>
      </c>
      <c r="N68" s="134"/>
      <c r="O68" s="133"/>
      <c r="P68" s="130">
        <v>32</v>
      </c>
      <c r="Q68" s="133">
        <f>VLOOKUP(P68,пресс!$S$3:$T$64,2,0)</f>
        <v>66</v>
      </c>
      <c r="R68" s="130">
        <v>18</v>
      </c>
      <c r="S68" s="133">
        <v>100</v>
      </c>
      <c r="T68" s="135">
        <f t="shared" si="1"/>
        <v>376</v>
      </c>
      <c r="U68" s="420"/>
    </row>
    <row r="69" spans="1:21" s="43" customFormat="1" ht="21" customHeight="1">
      <c r="A69" s="293">
        <v>4</v>
      </c>
      <c r="B69" s="408" t="s">
        <v>345</v>
      </c>
      <c r="C69" s="367">
        <v>74</v>
      </c>
      <c r="D69" s="368" t="s">
        <v>18</v>
      </c>
      <c r="E69" s="432" t="s">
        <v>202</v>
      </c>
      <c r="F69" s="132">
        <v>28</v>
      </c>
      <c r="G69" s="133">
        <f>VLOOKUP(F69,стрельба!$D$3:$E$104,2,0)</f>
        <v>50</v>
      </c>
      <c r="H69" s="130">
        <v>66</v>
      </c>
      <c r="I69" s="133">
        <f>VLOOKUP(H69,силовая!$D$3:$E$83,2,0)</f>
        <v>86</v>
      </c>
      <c r="J69" s="134"/>
      <c r="K69" s="133"/>
      <c r="L69" s="134">
        <v>9.06</v>
      </c>
      <c r="M69" s="133">
        <v>100</v>
      </c>
      <c r="N69" s="134"/>
      <c r="O69" s="133"/>
      <c r="P69" s="130">
        <v>68</v>
      </c>
      <c r="Q69" s="133">
        <f>VLOOKUP(P69,пресс!$D$3:$E$76,2,0)</f>
        <v>90</v>
      </c>
      <c r="R69" s="130">
        <v>22</v>
      </c>
      <c r="S69" s="133">
        <f>VLOOKUP(R69,гибкость!$D$3:$E$45,2,0)</f>
        <v>68</v>
      </c>
      <c r="T69" s="135">
        <f t="shared" si="1"/>
        <v>394</v>
      </c>
      <c r="U69" s="420"/>
    </row>
    <row r="70" spans="1:21" s="43" customFormat="1" ht="21" customHeight="1">
      <c r="A70" s="293">
        <v>5</v>
      </c>
      <c r="B70" s="432" t="s">
        <v>200</v>
      </c>
      <c r="C70" s="367">
        <v>75</v>
      </c>
      <c r="D70" s="368" t="s">
        <v>20</v>
      </c>
      <c r="E70" s="432" t="s">
        <v>202</v>
      </c>
      <c r="F70" s="132">
        <v>13</v>
      </c>
      <c r="G70" s="133">
        <f>VLOOKUP(F70,стрельба!$O$3:$P$104,2,0)</f>
        <v>33</v>
      </c>
      <c r="H70" s="136">
        <v>61</v>
      </c>
      <c r="I70" s="133">
        <v>100</v>
      </c>
      <c r="J70" s="134"/>
      <c r="K70" s="133"/>
      <c r="L70" s="134"/>
      <c r="M70" s="133"/>
      <c r="N70" s="137">
        <v>11.4</v>
      </c>
      <c r="O70" s="133">
        <f>VLOOKUP(N70,лыжи!$P$3:$Q$1208,2,0)</f>
        <v>82</v>
      </c>
      <c r="P70" s="136">
        <v>51</v>
      </c>
      <c r="Q70" s="133">
        <f>VLOOKUP(P70,пресс!$P$3:$Q$64,2,0)</f>
        <v>86</v>
      </c>
      <c r="R70" s="136">
        <v>25</v>
      </c>
      <c r="S70" s="133">
        <v>100</v>
      </c>
      <c r="T70" s="135">
        <f t="shared" ref="T70:T101" si="2">G70+I70+K70+M70+O70+Q70+S70</f>
        <v>401</v>
      </c>
      <c r="U70" s="420"/>
    </row>
    <row r="71" spans="1:21" s="43" customFormat="1" ht="21" customHeight="1" thickBot="1">
      <c r="A71" s="294">
        <v>6</v>
      </c>
      <c r="B71" s="409" t="s">
        <v>201</v>
      </c>
      <c r="C71" s="370">
        <v>76</v>
      </c>
      <c r="D71" s="371" t="s">
        <v>21</v>
      </c>
      <c r="E71" s="428" t="s">
        <v>202</v>
      </c>
      <c r="F71" s="295">
        <v>22</v>
      </c>
      <c r="G71" s="296">
        <f>VLOOKUP(F71,стрельба!$O$3:$P$104,2,0)</f>
        <v>57</v>
      </c>
      <c r="H71" s="298">
        <v>18</v>
      </c>
      <c r="I71" s="296">
        <f>VLOOKUP(H71,силовая!$V$3:$W$45,2,0)</f>
        <v>65</v>
      </c>
      <c r="J71" s="299"/>
      <c r="K71" s="296"/>
      <c r="L71" s="299"/>
      <c r="M71" s="296"/>
      <c r="N71" s="300">
        <v>14.31</v>
      </c>
      <c r="O71" s="296">
        <f>VLOOKUP(N71,лыжи!$V$3:$W$1439,2,0)</f>
        <v>83</v>
      </c>
      <c r="P71" s="298">
        <v>3</v>
      </c>
      <c r="Q71" s="296">
        <f>VLOOKUP(P71,пресс!$V$3:$W$53,2,0)</f>
        <v>14</v>
      </c>
      <c r="R71" s="298">
        <v>14</v>
      </c>
      <c r="S71" s="296">
        <f>VLOOKUP(R71,гибкость!$V$3:$W$32,2,0)</f>
        <v>80</v>
      </c>
      <c r="T71" s="297">
        <f t="shared" si="2"/>
        <v>299</v>
      </c>
      <c r="U71" s="421"/>
    </row>
    <row r="72" spans="1:21" s="43" customFormat="1" ht="21" customHeight="1">
      <c r="A72" s="306">
        <v>1</v>
      </c>
      <c r="B72" s="413" t="s">
        <v>204</v>
      </c>
      <c r="C72" s="372">
        <v>77</v>
      </c>
      <c r="D72" s="373" t="s">
        <v>14</v>
      </c>
      <c r="E72" s="438" t="s">
        <v>210</v>
      </c>
      <c r="F72" s="393">
        <v>37</v>
      </c>
      <c r="G72" s="394">
        <f>VLOOKUP(F72,стрельба!$A$3:$B$104,2,0)</f>
        <v>69</v>
      </c>
      <c r="H72" s="395">
        <v>9</v>
      </c>
      <c r="I72" s="394">
        <f>VLOOKUP(H72,силовая!$A$3:$B$45,2,0)</f>
        <v>46</v>
      </c>
      <c r="J72" s="396">
        <v>40.03</v>
      </c>
      <c r="K72" s="394">
        <v>1</v>
      </c>
      <c r="L72" s="396"/>
      <c r="M72" s="394"/>
      <c r="N72" s="399"/>
      <c r="O72" s="394"/>
      <c r="P72" s="395">
        <v>50</v>
      </c>
      <c r="Q72" s="394">
        <f>VLOOKUP(P72,пресс!$A$3:$B$77,2,0)</f>
        <v>64</v>
      </c>
      <c r="R72" s="395">
        <v>1</v>
      </c>
      <c r="S72" s="394">
        <f>VLOOKUP(R72,гибкость!$A$3:$B$39,2,0)</f>
        <v>15</v>
      </c>
      <c r="T72" s="397">
        <f t="shared" si="2"/>
        <v>195</v>
      </c>
      <c r="U72" s="400">
        <f>T72+T73+T74+T75+T76+T77</f>
        <v>1860</v>
      </c>
    </row>
    <row r="73" spans="1:21" s="43" customFormat="1" ht="21" customHeight="1">
      <c r="A73" s="293">
        <v>2</v>
      </c>
      <c r="B73" s="408" t="s">
        <v>209</v>
      </c>
      <c r="C73" s="367">
        <v>78</v>
      </c>
      <c r="D73" s="368" t="s">
        <v>15</v>
      </c>
      <c r="E73" s="432" t="s">
        <v>210</v>
      </c>
      <c r="F73" s="132">
        <v>33</v>
      </c>
      <c r="G73" s="133">
        <f>VLOOKUP(F73,стрельба!$G$3:$H$104,2,0)</f>
        <v>63</v>
      </c>
      <c r="H73" s="130">
        <v>32</v>
      </c>
      <c r="I73" s="133">
        <f>VLOOKUP(H73,силовая!$G$3:$H$37,2,0)</f>
        <v>92</v>
      </c>
      <c r="J73" s="134">
        <v>17.13</v>
      </c>
      <c r="K73" s="133">
        <f>VLOOKUP(J73,лыжи!$G$3:$H$1584,2,0)</f>
        <v>83</v>
      </c>
      <c r="L73" s="134"/>
      <c r="M73" s="133"/>
      <c r="N73" s="134"/>
      <c r="O73" s="133"/>
      <c r="P73" s="130">
        <v>60</v>
      </c>
      <c r="Q73" s="133">
        <f>VLOOKUP(P73,пресс!$G$3:$H$76,2,0)</f>
        <v>80</v>
      </c>
      <c r="R73" s="130">
        <v>23</v>
      </c>
      <c r="S73" s="133">
        <f>VLOOKUP(R73,гибкость!$G$3:$H$37,2,0)</f>
        <v>100</v>
      </c>
      <c r="T73" s="135">
        <f t="shared" si="2"/>
        <v>418</v>
      </c>
      <c r="U73" s="420"/>
    </row>
    <row r="74" spans="1:21" s="43" customFormat="1" ht="21" customHeight="1">
      <c r="A74" s="293">
        <v>3</v>
      </c>
      <c r="B74" s="408" t="s">
        <v>205</v>
      </c>
      <c r="C74" s="367">
        <v>79</v>
      </c>
      <c r="D74" s="368" t="s">
        <v>17</v>
      </c>
      <c r="E74" s="432" t="s">
        <v>210</v>
      </c>
      <c r="F74" s="132">
        <v>37</v>
      </c>
      <c r="G74" s="133">
        <f>VLOOKUP(F74,стрельба!$M$3:$N$104,2,0)</f>
        <v>70</v>
      </c>
      <c r="H74" s="130">
        <v>43</v>
      </c>
      <c r="I74" s="133">
        <f>VLOOKUP(H74,силовая!$S$3:$T$58,2,0)</f>
        <v>83</v>
      </c>
      <c r="J74" s="134"/>
      <c r="K74" s="133"/>
      <c r="L74" s="134">
        <v>15.02</v>
      </c>
      <c r="M74" s="133">
        <f>VLOOKUP(L74,лыжи!$S$3:$T$1290,2,0)</f>
        <v>81</v>
      </c>
      <c r="N74" s="134"/>
      <c r="O74" s="133"/>
      <c r="P74" s="130">
        <v>32</v>
      </c>
      <c r="Q74" s="133">
        <f>VLOOKUP(P74,пресс!$S$3:$T$64,2,0)</f>
        <v>66</v>
      </c>
      <c r="R74" s="130">
        <v>9</v>
      </c>
      <c r="S74" s="133">
        <f>VLOOKUP(R74,гибкость!$S$3:$T$34,2,0)</f>
        <v>79</v>
      </c>
      <c r="T74" s="135">
        <f t="shared" si="2"/>
        <v>379</v>
      </c>
      <c r="U74" s="420"/>
    </row>
    <row r="75" spans="1:21" s="43" customFormat="1" ht="21" customHeight="1">
      <c r="A75" s="293">
        <v>4</v>
      </c>
      <c r="B75" s="408" t="s">
        <v>206</v>
      </c>
      <c r="C75" s="367">
        <v>80</v>
      </c>
      <c r="D75" s="368" t="s">
        <v>18</v>
      </c>
      <c r="E75" s="432" t="s">
        <v>210</v>
      </c>
      <c r="F75" s="132">
        <v>15</v>
      </c>
      <c r="G75" s="133">
        <f>VLOOKUP(F75,стрельба!$D$3:$E$104,2,0)</f>
        <v>12</v>
      </c>
      <c r="H75" s="130">
        <v>0</v>
      </c>
      <c r="I75" s="133">
        <f>VLOOKUP(H75,силовая!$D$3:$E$83,2,0)</f>
        <v>0</v>
      </c>
      <c r="J75" s="134"/>
      <c r="K75" s="133"/>
      <c r="L75" s="134">
        <v>22.32</v>
      </c>
      <c r="M75" s="133">
        <f>VLOOKUP(L75,лыжи!$D$3:$E$913,2,0)</f>
        <v>31</v>
      </c>
      <c r="N75" s="134"/>
      <c r="O75" s="133"/>
      <c r="P75" s="130">
        <v>57</v>
      </c>
      <c r="Q75" s="133">
        <f>VLOOKUP(P75,пресс!$D$3:$E$76,2,0)</f>
        <v>79</v>
      </c>
      <c r="R75" s="130">
        <v>25</v>
      </c>
      <c r="S75" s="133">
        <f>VLOOKUP(R75,гибкость!$D$3:$E$45,2,0)</f>
        <v>76</v>
      </c>
      <c r="T75" s="135">
        <f t="shared" si="2"/>
        <v>198</v>
      </c>
      <c r="U75" s="420"/>
    </row>
    <row r="76" spans="1:21" s="43" customFormat="1" ht="21" customHeight="1">
      <c r="A76" s="293">
        <v>5</v>
      </c>
      <c r="B76" s="408" t="s">
        <v>207</v>
      </c>
      <c r="C76" s="367">
        <v>81</v>
      </c>
      <c r="D76" s="368" t="s">
        <v>19</v>
      </c>
      <c r="E76" s="432" t="s">
        <v>210</v>
      </c>
      <c r="F76" s="132">
        <v>24</v>
      </c>
      <c r="G76" s="133">
        <f>VLOOKUP(F76,стрельба!$J$3:$K$104,2,0)</f>
        <v>48</v>
      </c>
      <c r="H76" s="136">
        <v>6</v>
      </c>
      <c r="I76" s="133">
        <f>VLOOKUP(H76,силовая!$J$3:$K$61,2,0)</f>
        <v>43</v>
      </c>
      <c r="J76" s="134"/>
      <c r="K76" s="133"/>
      <c r="L76" s="134"/>
      <c r="M76" s="133"/>
      <c r="N76" s="137">
        <v>15.52</v>
      </c>
      <c r="O76" s="133">
        <f>VLOOKUP(N76,лыжи!$J$3:$K$1028,2,0)</f>
        <v>66</v>
      </c>
      <c r="P76" s="130">
        <v>41</v>
      </c>
      <c r="Q76" s="133">
        <f>VLOOKUP(P76,пресс!$J$3:$K$69,2,0)</f>
        <v>70</v>
      </c>
      <c r="R76" s="136">
        <v>21</v>
      </c>
      <c r="S76" s="133">
        <f>VLOOKUP(R76,гибкость!$J$3:$K$41,2,0)</f>
        <v>77</v>
      </c>
      <c r="T76" s="135">
        <f t="shared" si="2"/>
        <v>304</v>
      </c>
      <c r="U76" s="420"/>
    </row>
    <row r="77" spans="1:21" s="43" customFormat="1" ht="21" customHeight="1" thickBot="1">
      <c r="A77" s="302">
        <v>6</v>
      </c>
      <c r="B77" s="412" t="s">
        <v>208</v>
      </c>
      <c r="C77" s="374">
        <v>82</v>
      </c>
      <c r="D77" s="375" t="s">
        <v>21</v>
      </c>
      <c r="E77" s="430" t="s">
        <v>210</v>
      </c>
      <c r="F77" s="295">
        <v>38</v>
      </c>
      <c r="G77" s="296">
        <f>VLOOKUP(F77,стрельба!$O$3:$P$104,2,0)</f>
        <v>75</v>
      </c>
      <c r="H77" s="298">
        <v>18</v>
      </c>
      <c r="I77" s="296">
        <f>VLOOKUP(H77,силовая!$V$3:$W$45,2,0)</f>
        <v>65</v>
      </c>
      <c r="J77" s="299"/>
      <c r="K77" s="296"/>
      <c r="L77" s="299"/>
      <c r="M77" s="296"/>
      <c r="N77" s="300">
        <v>16.13</v>
      </c>
      <c r="O77" s="296">
        <f>VLOOKUP(N77,лыжи!$V$3:$W$1439,2,0)</f>
        <v>79</v>
      </c>
      <c r="P77" s="298">
        <v>25</v>
      </c>
      <c r="Q77" s="296">
        <f>VLOOKUP(P77,пресс!$V$3:$W$53,2,0)</f>
        <v>67</v>
      </c>
      <c r="R77" s="298">
        <v>14</v>
      </c>
      <c r="S77" s="296">
        <f>VLOOKUP(R77,гибкость!$V$3:$W$32,2,0)</f>
        <v>80</v>
      </c>
      <c r="T77" s="297">
        <f t="shared" si="2"/>
        <v>366</v>
      </c>
      <c r="U77" s="421"/>
    </row>
    <row r="78" spans="1:21" s="43" customFormat="1" ht="21" customHeight="1">
      <c r="A78" s="285">
        <v>1</v>
      </c>
      <c r="B78" s="414" t="s">
        <v>211</v>
      </c>
      <c r="C78" s="365">
        <v>83</v>
      </c>
      <c r="D78" s="366" t="s">
        <v>14</v>
      </c>
      <c r="E78" s="437" t="s">
        <v>215</v>
      </c>
      <c r="F78" s="287">
        <v>33</v>
      </c>
      <c r="G78" s="288">
        <f>VLOOKUP(F78,стрельба!$A$3:$B$104,2,0)</f>
        <v>63</v>
      </c>
      <c r="H78" s="286">
        <v>19</v>
      </c>
      <c r="I78" s="288">
        <f>VLOOKUP(H78,силовая!$A$3:$B$45,2,0)</f>
        <v>63</v>
      </c>
      <c r="J78" s="289">
        <v>29.41</v>
      </c>
      <c r="K78" s="288">
        <f>VLOOKUP(J78,лыжи!$A$3:$B$1144,2,0)</f>
        <v>9</v>
      </c>
      <c r="L78" s="289"/>
      <c r="M78" s="288"/>
      <c r="N78" s="290"/>
      <c r="O78" s="288"/>
      <c r="P78" s="286">
        <v>55</v>
      </c>
      <c r="Q78" s="288">
        <f>VLOOKUP(P78,пресс!$A$3:$B$77,2,0)</f>
        <v>69</v>
      </c>
      <c r="R78" s="286">
        <v>11</v>
      </c>
      <c r="S78" s="288">
        <f>VLOOKUP(R78,гибкость!$A$3:$B$39,2,0)</f>
        <v>60</v>
      </c>
      <c r="T78" s="291">
        <f t="shared" si="2"/>
        <v>264</v>
      </c>
      <c r="U78" s="292">
        <f>T78+T79+T80+T81</f>
        <v>1204</v>
      </c>
    </row>
    <row r="79" spans="1:21" s="43" customFormat="1" ht="21" customHeight="1">
      <c r="A79" s="293">
        <v>2</v>
      </c>
      <c r="B79" s="415" t="s">
        <v>212</v>
      </c>
      <c r="C79" s="367">
        <v>84</v>
      </c>
      <c r="D79" s="368" t="s">
        <v>16</v>
      </c>
      <c r="E79" s="432" t="s">
        <v>215</v>
      </c>
      <c r="F79" s="132">
        <v>34</v>
      </c>
      <c r="G79" s="133">
        <f>VLOOKUP(F79,стрельба!$M$3:$N$104,2,0)</f>
        <v>67</v>
      </c>
      <c r="H79" s="130">
        <v>14</v>
      </c>
      <c r="I79" s="133">
        <f>VLOOKUP(H79,силовая!$M$3:$N$33,2,0)</f>
        <v>63</v>
      </c>
      <c r="J79" s="134">
        <v>19.45</v>
      </c>
      <c r="K79" s="133">
        <f>VLOOKUP(J79,лыжи!$M$3:$N$1864,2,0)</f>
        <v>85</v>
      </c>
      <c r="L79" s="134"/>
      <c r="M79" s="133"/>
      <c r="N79" s="134"/>
      <c r="O79" s="133"/>
      <c r="P79" s="130">
        <v>41</v>
      </c>
      <c r="Q79" s="133">
        <f>VLOOKUP(P79,пресс!$M$3:$N$69,2,0)</f>
        <v>68</v>
      </c>
      <c r="R79" s="130">
        <v>15</v>
      </c>
      <c r="S79" s="133">
        <f>VLOOKUP(R79,гибкость!$M$3:$N$35,2,0)</f>
        <v>77</v>
      </c>
      <c r="T79" s="135">
        <f t="shared" si="2"/>
        <v>360</v>
      </c>
      <c r="U79" s="420"/>
    </row>
    <row r="80" spans="1:21" s="43" customFormat="1" ht="21" customHeight="1">
      <c r="A80" s="293">
        <v>3</v>
      </c>
      <c r="B80" s="408" t="s">
        <v>213</v>
      </c>
      <c r="C80" s="367">
        <v>85</v>
      </c>
      <c r="D80" s="368" t="s">
        <v>18</v>
      </c>
      <c r="E80" s="432" t="s">
        <v>215</v>
      </c>
      <c r="F80" s="132">
        <v>35</v>
      </c>
      <c r="G80" s="133">
        <f>VLOOKUP(F80,стрельба!$D$3:$E$104,2,0)</f>
        <v>65</v>
      </c>
      <c r="H80" s="130">
        <v>0</v>
      </c>
      <c r="I80" s="133">
        <f>VLOOKUP(H80,силовая!$D$3:$E$83,2,0)</f>
        <v>0</v>
      </c>
      <c r="J80" s="134"/>
      <c r="K80" s="133"/>
      <c r="L80" s="134">
        <v>27.09</v>
      </c>
      <c r="M80" s="133">
        <v>1</v>
      </c>
      <c r="N80" s="134"/>
      <c r="O80" s="133"/>
      <c r="P80" s="130">
        <v>53</v>
      </c>
      <c r="Q80" s="133">
        <f>VLOOKUP(P80,пресс!$D$3:$E$76,2,0)</f>
        <v>75</v>
      </c>
      <c r="R80" s="130">
        <v>23</v>
      </c>
      <c r="S80" s="133">
        <f>VLOOKUP(R80,гибкость!$D$3:$E$45,2,0)</f>
        <v>70</v>
      </c>
      <c r="T80" s="135">
        <f t="shared" si="2"/>
        <v>211</v>
      </c>
      <c r="U80" s="420"/>
    </row>
    <row r="81" spans="1:21" s="43" customFormat="1" ht="21" customHeight="1" thickBot="1">
      <c r="A81" s="294">
        <v>4</v>
      </c>
      <c r="B81" s="416" t="s">
        <v>214</v>
      </c>
      <c r="C81" s="370">
        <v>86</v>
      </c>
      <c r="D81" s="371" t="s">
        <v>21</v>
      </c>
      <c r="E81" s="428" t="s">
        <v>215</v>
      </c>
      <c r="F81" s="295">
        <v>18</v>
      </c>
      <c r="G81" s="296">
        <f>VLOOKUP(F81,стрельба!$O$3:$P$104,2,0)</f>
        <v>46</v>
      </c>
      <c r="H81" s="298">
        <v>19</v>
      </c>
      <c r="I81" s="296">
        <f>VLOOKUP(H81,силовая!$V$3:$W$45,2,0)</f>
        <v>66</v>
      </c>
      <c r="J81" s="299"/>
      <c r="K81" s="296"/>
      <c r="L81" s="299"/>
      <c r="M81" s="296"/>
      <c r="N81" s="300">
        <v>13.52</v>
      </c>
      <c r="O81" s="296">
        <f>VLOOKUP(N81,лыжи!$V$3:$W$1439,2,0)</f>
        <v>84</v>
      </c>
      <c r="P81" s="298">
        <v>31</v>
      </c>
      <c r="Q81" s="296">
        <f>VLOOKUP(P81,пресс!$V$3:$W$53,2,0)</f>
        <v>73</v>
      </c>
      <c r="R81" s="298">
        <v>18</v>
      </c>
      <c r="S81" s="296">
        <f>VLOOKUP(R81,гибкость!$V$3:$W$32,2,0)</f>
        <v>100</v>
      </c>
      <c r="T81" s="297">
        <f t="shared" si="2"/>
        <v>369</v>
      </c>
      <c r="U81" s="421"/>
    </row>
    <row r="82" spans="1:21" s="43" customFormat="1" ht="21" customHeight="1">
      <c r="A82" s="285">
        <v>1</v>
      </c>
      <c r="B82" s="410" t="s">
        <v>216</v>
      </c>
      <c r="C82" s="365">
        <v>88</v>
      </c>
      <c r="D82" s="366" t="s">
        <v>14</v>
      </c>
      <c r="E82" s="437" t="s">
        <v>222</v>
      </c>
      <c r="F82" s="287">
        <v>41</v>
      </c>
      <c r="G82" s="288">
        <f>VLOOKUP(F82,стрельба!$A$3:$B$104,2,0)</f>
        <v>77</v>
      </c>
      <c r="H82" s="286">
        <v>16</v>
      </c>
      <c r="I82" s="288">
        <f>VLOOKUP(H82,силовая!$A$3:$B$45,2,0)</f>
        <v>62</v>
      </c>
      <c r="J82" s="289">
        <v>20.170000000000002</v>
      </c>
      <c r="K82" s="288">
        <f>VLOOKUP(J82,лыжи!$A$3:$B$1144,2,0)</f>
        <v>67</v>
      </c>
      <c r="L82" s="289"/>
      <c r="M82" s="288"/>
      <c r="N82" s="290"/>
      <c r="O82" s="288"/>
      <c r="P82" s="286">
        <v>55</v>
      </c>
      <c r="Q82" s="288">
        <f>VLOOKUP(P82,пресс!$A$3:$B$77,2,0)</f>
        <v>69</v>
      </c>
      <c r="R82" s="286">
        <v>24</v>
      </c>
      <c r="S82" s="288">
        <f>VLOOKUP(R82,гибкость!$A$3:$B$39,2,0)</f>
        <v>95</v>
      </c>
      <c r="T82" s="291">
        <f t="shared" si="2"/>
        <v>370</v>
      </c>
      <c r="U82" s="292">
        <f>T82+T83+T84+T85+T86+T87</f>
        <v>1926</v>
      </c>
    </row>
    <row r="83" spans="1:21" s="43" customFormat="1" ht="21" customHeight="1">
      <c r="A83" s="293">
        <v>2</v>
      </c>
      <c r="B83" s="417" t="s">
        <v>217</v>
      </c>
      <c r="C83" s="367">
        <v>89</v>
      </c>
      <c r="D83" s="368" t="s">
        <v>16</v>
      </c>
      <c r="E83" s="432" t="s">
        <v>222</v>
      </c>
      <c r="F83" s="132">
        <v>40</v>
      </c>
      <c r="G83" s="133">
        <f>VLOOKUP(F83,стрельба!$M$3:$N$104,2,0)</f>
        <v>76</v>
      </c>
      <c r="H83" s="130">
        <v>2</v>
      </c>
      <c r="I83" s="133">
        <f>VLOOKUP(H83,силовая!$M$3:$N$33,2,0)</f>
        <v>25</v>
      </c>
      <c r="J83" s="134">
        <v>31.59</v>
      </c>
      <c r="K83" s="133">
        <f>VLOOKUP(J83,лыжи!$M$3:$N$1864,2,0)</f>
        <v>63</v>
      </c>
      <c r="L83" s="134"/>
      <c r="M83" s="133"/>
      <c r="N83" s="134"/>
      <c r="O83" s="133"/>
      <c r="P83" s="130">
        <v>36</v>
      </c>
      <c r="Q83" s="133">
        <f>VLOOKUP(P83,пресс!$M$3:$N$69,2,0)</f>
        <v>64</v>
      </c>
      <c r="R83" s="130">
        <v>15</v>
      </c>
      <c r="S83" s="133">
        <f>VLOOKUP(R83,гибкость!$M$3:$N$35,2,0)</f>
        <v>77</v>
      </c>
      <c r="T83" s="135">
        <f t="shared" si="2"/>
        <v>305</v>
      </c>
      <c r="U83" s="420"/>
    </row>
    <row r="84" spans="1:21" s="43" customFormat="1" ht="21" customHeight="1">
      <c r="A84" s="293">
        <v>3</v>
      </c>
      <c r="B84" s="369" t="s">
        <v>218</v>
      </c>
      <c r="C84" s="367">
        <v>90</v>
      </c>
      <c r="D84" s="368" t="s">
        <v>17</v>
      </c>
      <c r="E84" s="432" t="s">
        <v>222</v>
      </c>
      <c r="F84" s="132">
        <v>38</v>
      </c>
      <c r="G84" s="133">
        <f>VLOOKUP(F84,стрельба!$M$3:$N$104,2,0)</f>
        <v>72</v>
      </c>
      <c r="H84" s="130">
        <v>19</v>
      </c>
      <c r="I84" s="133">
        <f>VLOOKUP(H84,силовая!$S$3:$T$58,2,0)</f>
        <v>62</v>
      </c>
      <c r="J84" s="134"/>
      <c r="K84" s="133"/>
      <c r="L84" s="134">
        <v>15.08</v>
      </c>
      <c r="M84" s="133">
        <f>VLOOKUP(L84,лыжи!$S$3:$T$1290,2,0)</f>
        <v>80</v>
      </c>
      <c r="N84" s="134"/>
      <c r="O84" s="133"/>
      <c r="P84" s="130">
        <v>32</v>
      </c>
      <c r="Q84" s="133">
        <f>VLOOKUP(P84,пресс!$S$3:$T$64,2,0)</f>
        <v>66</v>
      </c>
      <c r="R84" s="130">
        <v>7</v>
      </c>
      <c r="S84" s="133">
        <f>VLOOKUP(R84,гибкость!$S$3:$T$34,2,0)</f>
        <v>75</v>
      </c>
      <c r="T84" s="135">
        <f t="shared" si="2"/>
        <v>355</v>
      </c>
      <c r="U84" s="420"/>
    </row>
    <row r="85" spans="1:21" s="43" customFormat="1" ht="21" customHeight="1">
      <c r="A85" s="293">
        <v>4</v>
      </c>
      <c r="B85" s="369" t="s">
        <v>219</v>
      </c>
      <c r="C85" s="367">
        <v>91</v>
      </c>
      <c r="D85" s="368" t="s">
        <v>18</v>
      </c>
      <c r="E85" s="432" t="s">
        <v>222</v>
      </c>
      <c r="F85" s="132">
        <v>24</v>
      </c>
      <c r="G85" s="133">
        <f>VLOOKUP(F85,стрельба!$D$3:$E$104,2,0)</f>
        <v>37</v>
      </c>
      <c r="H85" s="130">
        <v>31</v>
      </c>
      <c r="I85" s="133">
        <f>VLOOKUP(H85,силовая!$D$3:$E$83,2,0)</f>
        <v>66</v>
      </c>
      <c r="J85" s="134"/>
      <c r="K85" s="133"/>
      <c r="L85" s="134">
        <v>23.07</v>
      </c>
      <c r="M85" s="133">
        <f>VLOOKUP(L85,лыжи!$D$3:$E$913,2,0)</f>
        <v>27</v>
      </c>
      <c r="N85" s="134"/>
      <c r="O85" s="133"/>
      <c r="P85" s="130">
        <v>45</v>
      </c>
      <c r="Q85" s="133">
        <f>VLOOKUP(P85,пресс!$D$3:$E$76,2,0)</f>
        <v>67</v>
      </c>
      <c r="R85" s="130">
        <v>24</v>
      </c>
      <c r="S85" s="133">
        <f>VLOOKUP(R85,гибкость!$D$3:$E$45,2,0)</f>
        <v>73</v>
      </c>
      <c r="T85" s="135">
        <f t="shared" si="2"/>
        <v>270</v>
      </c>
      <c r="U85" s="420"/>
    </row>
    <row r="86" spans="1:21" s="43" customFormat="1" ht="21" customHeight="1">
      <c r="A86" s="293">
        <v>5</v>
      </c>
      <c r="B86" s="369" t="s">
        <v>220</v>
      </c>
      <c r="C86" s="367">
        <v>92</v>
      </c>
      <c r="D86" s="368" t="s">
        <v>20</v>
      </c>
      <c r="E86" s="432" t="s">
        <v>222</v>
      </c>
      <c r="F86" s="132">
        <v>25</v>
      </c>
      <c r="G86" s="133">
        <f>VLOOKUP(F86,стрельба!$O$3:$P$104,2,0)</f>
        <v>61</v>
      </c>
      <c r="H86" s="136">
        <v>16</v>
      </c>
      <c r="I86" s="133">
        <f>VLOOKUP(H86,силовая!$P$3:$Q$55,2,0)</f>
        <v>64</v>
      </c>
      <c r="J86" s="134"/>
      <c r="K86" s="133"/>
      <c r="L86" s="134"/>
      <c r="M86" s="133"/>
      <c r="N86" s="137">
        <v>16</v>
      </c>
      <c r="O86" s="133">
        <f>VLOOKUP(N86,лыжи!$P$3:$Q$1208,2,0)</f>
        <v>71</v>
      </c>
      <c r="P86" s="136">
        <v>43</v>
      </c>
      <c r="Q86" s="133">
        <f>VLOOKUP(P86,пресс!$P$3:$Q$64,2,0)</f>
        <v>78</v>
      </c>
      <c r="R86" s="136">
        <v>11</v>
      </c>
      <c r="S86" s="133">
        <f>VLOOKUP(R86,гибкость!$P$3:$Q$37,2,0)</f>
        <v>64</v>
      </c>
      <c r="T86" s="135">
        <f t="shared" si="2"/>
        <v>338</v>
      </c>
      <c r="U86" s="420"/>
    </row>
    <row r="87" spans="1:21" s="43" customFormat="1" ht="21" customHeight="1" thickBot="1">
      <c r="A87" s="294">
        <v>5</v>
      </c>
      <c r="B87" s="411" t="s">
        <v>221</v>
      </c>
      <c r="C87" s="370">
        <v>93</v>
      </c>
      <c r="D87" s="371" t="s">
        <v>21</v>
      </c>
      <c r="E87" s="428" t="s">
        <v>222</v>
      </c>
      <c r="F87" s="295">
        <v>33</v>
      </c>
      <c r="G87" s="296">
        <f>VLOOKUP(F87,стрельба!$O$3:$P$104,2,0)</f>
        <v>68</v>
      </c>
      <c r="H87" s="298">
        <v>1</v>
      </c>
      <c r="I87" s="296">
        <f>VLOOKUP(H87,силовая!$V$3:$W$45,2,0)</f>
        <v>8</v>
      </c>
      <c r="J87" s="299"/>
      <c r="K87" s="296"/>
      <c r="L87" s="299"/>
      <c r="M87" s="296"/>
      <c r="N87" s="300">
        <v>21.13</v>
      </c>
      <c r="O87" s="296">
        <f>VLOOKUP(N87,лыжи!$V$3:$W$1439,2,0)</f>
        <v>67</v>
      </c>
      <c r="P87" s="298">
        <v>9</v>
      </c>
      <c r="Q87" s="296">
        <f>VLOOKUP(P87,пресс!$V$3:$W$53,2,0)</f>
        <v>45</v>
      </c>
      <c r="R87" s="298">
        <v>18</v>
      </c>
      <c r="S87" s="296">
        <f>VLOOKUP(R87,гибкость!$V$3:$W$32,2,0)</f>
        <v>100</v>
      </c>
      <c r="T87" s="297">
        <f t="shared" si="2"/>
        <v>288</v>
      </c>
      <c r="U87" s="421"/>
    </row>
    <row r="88" spans="1:21" s="43" customFormat="1" ht="21" customHeight="1">
      <c r="A88" s="285">
        <v>1</v>
      </c>
      <c r="B88" s="410" t="s">
        <v>386</v>
      </c>
      <c r="C88" s="365">
        <v>95</v>
      </c>
      <c r="D88" s="366" t="s">
        <v>16</v>
      </c>
      <c r="E88" s="437" t="s">
        <v>229</v>
      </c>
      <c r="F88" s="287">
        <v>39</v>
      </c>
      <c r="G88" s="288">
        <f>VLOOKUP(F88,стрельба!$M$3:$N$104,2,0)</f>
        <v>74</v>
      </c>
      <c r="H88" s="286">
        <v>7</v>
      </c>
      <c r="I88" s="288">
        <f>VLOOKUP(H88,силовая!$M$3:$N$33,2,0)</f>
        <v>60</v>
      </c>
      <c r="J88" s="289">
        <v>0</v>
      </c>
      <c r="K88" s="288">
        <f>VLOOKUP(J88,лыжи!$M$3:$N$1864,2,0)</f>
        <v>0</v>
      </c>
      <c r="L88" s="289"/>
      <c r="M88" s="288"/>
      <c r="N88" s="289"/>
      <c r="O88" s="288"/>
      <c r="P88" s="286">
        <v>29</v>
      </c>
      <c r="Q88" s="288">
        <f>VLOOKUP(P88,пресс!$M$3:$N$69,2,0)</f>
        <v>61</v>
      </c>
      <c r="R88" s="286">
        <v>3</v>
      </c>
      <c r="S88" s="288">
        <f>VLOOKUP(R88,гибкость!$M$3:$N$35,2,0)</f>
        <v>45</v>
      </c>
      <c r="T88" s="291">
        <f t="shared" si="2"/>
        <v>240</v>
      </c>
      <c r="U88" s="292">
        <f>T88+T89+T90</f>
        <v>780</v>
      </c>
    </row>
    <row r="89" spans="1:21" s="43" customFormat="1" ht="21" customHeight="1">
      <c r="A89" s="293">
        <v>2</v>
      </c>
      <c r="B89" s="369" t="s">
        <v>385</v>
      </c>
      <c r="C89" s="367">
        <v>97</v>
      </c>
      <c r="D89" s="368" t="s">
        <v>18</v>
      </c>
      <c r="E89" s="432" t="s">
        <v>229</v>
      </c>
      <c r="F89" s="132">
        <v>27</v>
      </c>
      <c r="G89" s="133">
        <f>VLOOKUP(F89,стрельба!$D$3:$E$104,2,0)</f>
        <v>46</v>
      </c>
      <c r="H89" s="130">
        <v>14</v>
      </c>
      <c r="I89" s="133">
        <f>VLOOKUP(H89,силовая!$D$3:$E$83,2,0)</f>
        <v>60</v>
      </c>
      <c r="J89" s="134"/>
      <c r="K89" s="133"/>
      <c r="L89" s="134">
        <v>21.2</v>
      </c>
      <c r="M89" s="133">
        <f>VLOOKUP(L89,лыжи!$D$3:$E$913,2,0)</f>
        <v>41</v>
      </c>
      <c r="N89" s="134"/>
      <c r="O89" s="133"/>
      <c r="P89" s="130">
        <v>42</v>
      </c>
      <c r="Q89" s="133">
        <f>VLOOKUP(P89,пресс!$D$3:$E$76,2,0)</f>
        <v>64</v>
      </c>
      <c r="R89" s="130">
        <v>21</v>
      </c>
      <c r="S89" s="133">
        <f>VLOOKUP(R89,гибкость!$D$3:$E$45,2,0)</f>
        <v>66</v>
      </c>
      <c r="T89" s="135">
        <f t="shared" si="2"/>
        <v>277</v>
      </c>
      <c r="U89" s="420"/>
    </row>
    <row r="90" spans="1:21" s="43" customFormat="1" ht="21" customHeight="1" thickBot="1">
      <c r="A90" s="294">
        <v>3</v>
      </c>
      <c r="B90" s="411" t="s">
        <v>387</v>
      </c>
      <c r="C90" s="370">
        <v>98</v>
      </c>
      <c r="D90" s="371" t="s">
        <v>19</v>
      </c>
      <c r="E90" s="428" t="s">
        <v>229</v>
      </c>
      <c r="F90" s="295">
        <v>31</v>
      </c>
      <c r="G90" s="296">
        <f>VLOOKUP(F90,стрельба!$J$3:$K$104,2,0)</f>
        <v>64</v>
      </c>
      <c r="H90" s="298">
        <v>0</v>
      </c>
      <c r="I90" s="296">
        <f>VLOOKUP(H90,силовая!$J$3:$K$61,2,0)</f>
        <v>0</v>
      </c>
      <c r="J90" s="299"/>
      <c r="K90" s="296"/>
      <c r="L90" s="299"/>
      <c r="M90" s="296"/>
      <c r="N90" s="300">
        <v>17.53</v>
      </c>
      <c r="O90" s="296">
        <f>VLOOKUP(N90,лыжи!$J$3:$K$1028,2,0)</f>
        <v>60</v>
      </c>
      <c r="P90" s="401">
        <v>39</v>
      </c>
      <c r="Q90" s="296">
        <f>VLOOKUP(P90,пресс!$J$3:$K$69,2,0)</f>
        <v>68</v>
      </c>
      <c r="R90" s="298">
        <v>18</v>
      </c>
      <c r="S90" s="296">
        <f>VLOOKUP(R90,гибкость!$J$3:$K$41,2,0)</f>
        <v>71</v>
      </c>
      <c r="T90" s="297">
        <f t="shared" si="2"/>
        <v>263</v>
      </c>
      <c r="U90" s="421"/>
    </row>
    <row r="91" spans="1:21" s="43" customFormat="1" ht="21" customHeight="1">
      <c r="A91" s="285">
        <v>1</v>
      </c>
      <c r="B91" s="410" t="s">
        <v>236</v>
      </c>
      <c r="C91" s="365">
        <v>100</v>
      </c>
      <c r="D91" s="366" t="s">
        <v>14</v>
      </c>
      <c r="E91" s="437" t="s">
        <v>240</v>
      </c>
      <c r="F91" s="287">
        <v>31</v>
      </c>
      <c r="G91" s="288">
        <f>VLOOKUP(F91,стрельба!$A$3:$B$104,2,0)</f>
        <v>61</v>
      </c>
      <c r="H91" s="286">
        <v>0</v>
      </c>
      <c r="I91" s="288">
        <f>VLOOKUP(H91,силовая!$A$3:$B$45,2,0)</f>
        <v>0</v>
      </c>
      <c r="J91" s="289">
        <v>34.130000000000003</v>
      </c>
      <c r="K91" s="288">
        <v>1</v>
      </c>
      <c r="L91" s="289"/>
      <c r="M91" s="288"/>
      <c r="N91" s="290"/>
      <c r="O91" s="288"/>
      <c r="P91" s="286">
        <v>38</v>
      </c>
      <c r="Q91" s="288">
        <f>VLOOKUP(P91,пресс!$A$3:$B$77,2,0)</f>
        <v>53</v>
      </c>
      <c r="R91" s="286">
        <v>6</v>
      </c>
      <c r="S91" s="288">
        <f>VLOOKUP(R91,гибкость!$A$3:$B$39,2,0)</f>
        <v>42</v>
      </c>
      <c r="T91" s="291">
        <f t="shared" si="2"/>
        <v>157</v>
      </c>
      <c r="U91" s="292">
        <f>T91+T92+T93+T94+T95+T96</f>
        <v>1650</v>
      </c>
    </row>
    <row r="92" spans="1:21" s="43" customFormat="1" ht="21" customHeight="1">
      <c r="A92" s="293">
        <v>2</v>
      </c>
      <c r="B92" s="369" t="s">
        <v>237</v>
      </c>
      <c r="C92" s="367">
        <v>101</v>
      </c>
      <c r="D92" s="368" t="s">
        <v>15</v>
      </c>
      <c r="E92" s="432" t="s">
        <v>240</v>
      </c>
      <c r="F92" s="132">
        <v>37</v>
      </c>
      <c r="G92" s="133">
        <f>VLOOKUP(F92,стрельба!$G$3:$H$104,2,0)</f>
        <v>69</v>
      </c>
      <c r="H92" s="130">
        <v>0</v>
      </c>
      <c r="I92" s="133">
        <f>VLOOKUP(H92,силовая!$G$3:$H$37,2,0)</f>
        <v>0</v>
      </c>
      <c r="J92" s="134">
        <v>38.369999999999997</v>
      </c>
      <c r="K92" s="133">
        <v>1</v>
      </c>
      <c r="L92" s="134"/>
      <c r="M92" s="133"/>
      <c r="N92" s="134"/>
      <c r="O92" s="133"/>
      <c r="P92" s="130">
        <v>40</v>
      </c>
      <c r="Q92" s="133">
        <f>VLOOKUP(P92,пресс!$G$3:$H$76,2,0)</f>
        <v>62</v>
      </c>
      <c r="R92" s="130">
        <v>3</v>
      </c>
      <c r="S92" s="133">
        <f>VLOOKUP(R92,гибкость!$G$3:$H$37,2,0)</f>
        <v>40</v>
      </c>
      <c r="T92" s="135">
        <f t="shared" si="2"/>
        <v>172</v>
      </c>
      <c r="U92" s="420"/>
    </row>
    <row r="93" spans="1:21" s="43" customFormat="1" ht="21" customHeight="1">
      <c r="A93" s="293">
        <v>3</v>
      </c>
      <c r="B93" s="369" t="s">
        <v>238</v>
      </c>
      <c r="C93" s="367">
        <v>102</v>
      </c>
      <c r="D93" s="368" t="s">
        <v>16</v>
      </c>
      <c r="E93" s="432" t="s">
        <v>240</v>
      </c>
      <c r="F93" s="132">
        <v>27</v>
      </c>
      <c r="G93" s="133">
        <f>VLOOKUP(F93,стрельба!$M$3:$N$104,2,0)</f>
        <v>60</v>
      </c>
      <c r="H93" s="130">
        <v>15</v>
      </c>
      <c r="I93" s="133">
        <f>VLOOKUP(H93,силовая!$M$3:$N$33,2,0)</f>
        <v>64</v>
      </c>
      <c r="J93" s="134">
        <v>23.4</v>
      </c>
      <c r="K93" s="133">
        <f>VLOOKUP(J93,лыжи!$M$3:$N$1864,2,0)</f>
        <v>77</v>
      </c>
      <c r="L93" s="134"/>
      <c r="M93" s="133"/>
      <c r="N93" s="134"/>
      <c r="O93" s="133"/>
      <c r="P93" s="130">
        <v>39</v>
      </c>
      <c r="Q93" s="133">
        <f>VLOOKUP(P93,пресс!$M$3:$N$69,2,0)</f>
        <v>66</v>
      </c>
      <c r="R93" s="130">
        <v>16</v>
      </c>
      <c r="S93" s="133">
        <f>VLOOKUP(R93,гибкость!$M$3:$N$35,2,0)</f>
        <v>80</v>
      </c>
      <c r="T93" s="135">
        <f t="shared" si="2"/>
        <v>347</v>
      </c>
      <c r="U93" s="420"/>
    </row>
    <row r="94" spans="1:21" s="43" customFormat="1" ht="21" customHeight="1">
      <c r="A94" s="293">
        <v>4</v>
      </c>
      <c r="B94" s="369" t="s">
        <v>239</v>
      </c>
      <c r="C94" s="367">
        <v>103</v>
      </c>
      <c r="D94" s="368" t="s">
        <v>18</v>
      </c>
      <c r="E94" s="432" t="s">
        <v>240</v>
      </c>
      <c r="F94" s="132">
        <v>22</v>
      </c>
      <c r="G94" s="133">
        <f>VLOOKUP(F94,стрельба!$D$3:$E$104,2,0)</f>
        <v>33</v>
      </c>
      <c r="H94" s="130">
        <v>4</v>
      </c>
      <c r="I94" s="133">
        <f>VLOOKUP(H94,силовая!$D$3:$E$83,2,0)</f>
        <v>18</v>
      </c>
      <c r="J94" s="134"/>
      <c r="K94" s="133"/>
      <c r="L94" s="134">
        <v>11.22</v>
      </c>
      <c r="M94" s="133">
        <f>VLOOKUP(L94,лыжи!$D$3:$E$913,2,0)</f>
        <v>89</v>
      </c>
      <c r="N94" s="134"/>
      <c r="O94" s="133"/>
      <c r="P94" s="130">
        <v>51</v>
      </c>
      <c r="Q94" s="133">
        <f>VLOOKUP(P94,пресс!$D$3:$E$76,2,0)</f>
        <v>73</v>
      </c>
      <c r="R94" s="130">
        <v>11</v>
      </c>
      <c r="S94" s="133">
        <f>VLOOKUP(R94,гибкость!$D$3:$E$45,2,0)</f>
        <v>52</v>
      </c>
      <c r="T94" s="135">
        <f t="shared" si="2"/>
        <v>265</v>
      </c>
      <c r="U94" s="420"/>
    </row>
    <row r="95" spans="1:21" s="43" customFormat="1" ht="21" customHeight="1">
      <c r="A95" s="293">
        <v>5</v>
      </c>
      <c r="B95" s="369" t="s">
        <v>253</v>
      </c>
      <c r="C95" s="367">
        <v>104</v>
      </c>
      <c r="D95" s="368" t="s">
        <v>19</v>
      </c>
      <c r="E95" s="432" t="s">
        <v>240</v>
      </c>
      <c r="F95" s="132">
        <v>14</v>
      </c>
      <c r="G95" s="133">
        <f>VLOOKUP(F95,стрельба!$J$3:$K$104,2,0)</f>
        <v>16</v>
      </c>
      <c r="H95" s="136">
        <v>34</v>
      </c>
      <c r="I95" s="133">
        <f>VLOOKUP(H95,силовая!$J$3:$K$61,2,0)</f>
        <v>73</v>
      </c>
      <c r="J95" s="134"/>
      <c r="K95" s="133"/>
      <c r="L95" s="134"/>
      <c r="M95" s="133"/>
      <c r="N95" s="137">
        <v>9.0500000000000007</v>
      </c>
      <c r="O95" s="133">
        <f>VLOOKUP(N95,лыжи!$J$3:$K$1028,2,0)</f>
        <v>89</v>
      </c>
      <c r="P95" s="130">
        <v>55</v>
      </c>
      <c r="Q95" s="133">
        <f>VLOOKUP(P95,пресс!$J$3:$K$69,2,0)</f>
        <v>84</v>
      </c>
      <c r="R95" s="136">
        <v>18</v>
      </c>
      <c r="S95" s="133">
        <f>VLOOKUP(R95,гибкость!$J$3:$K$41,2,0)</f>
        <v>71</v>
      </c>
      <c r="T95" s="135">
        <f t="shared" si="2"/>
        <v>333</v>
      </c>
      <c r="U95" s="420"/>
    </row>
    <row r="96" spans="1:21" s="43" customFormat="1" ht="21" customHeight="1" thickBot="1">
      <c r="A96" s="294">
        <v>6</v>
      </c>
      <c r="B96" s="411" t="s">
        <v>254</v>
      </c>
      <c r="C96" s="370">
        <v>105</v>
      </c>
      <c r="D96" s="371" t="s">
        <v>21</v>
      </c>
      <c r="E96" s="428" t="s">
        <v>240</v>
      </c>
      <c r="F96" s="295">
        <v>21</v>
      </c>
      <c r="G96" s="296">
        <f>VLOOKUP(F96,стрельба!$O$3:$P$104,2,0)</f>
        <v>54</v>
      </c>
      <c r="H96" s="298">
        <v>29</v>
      </c>
      <c r="I96" s="296">
        <f>VLOOKUP(H96,силовая!$V$3:$W$45,2,0)</f>
        <v>72</v>
      </c>
      <c r="J96" s="299"/>
      <c r="K96" s="296"/>
      <c r="L96" s="299"/>
      <c r="M96" s="296"/>
      <c r="N96" s="300">
        <v>18.28</v>
      </c>
      <c r="O96" s="296">
        <f>VLOOKUP(N96,лыжи!$V$3:$W$1439,2,0)</f>
        <v>74</v>
      </c>
      <c r="P96" s="298">
        <v>34</v>
      </c>
      <c r="Q96" s="296">
        <f>VLOOKUP(P96,пресс!$V$3:$W$53,2,0)</f>
        <v>76</v>
      </c>
      <c r="R96" s="298">
        <v>21</v>
      </c>
      <c r="S96" s="296">
        <v>100</v>
      </c>
      <c r="T96" s="297">
        <f t="shared" si="2"/>
        <v>376</v>
      </c>
      <c r="U96" s="421"/>
    </row>
    <row r="97" spans="1:21" s="43" customFormat="1" ht="21" customHeight="1">
      <c r="A97" s="285">
        <v>1</v>
      </c>
      <c r="B97" s="410" t="s">
        <v>247</v>
      </c>
      <c r="C97" s="365">
        <v>106</v>
      </c>
      <c r="D97" s="366" t="s">
        <v>14</v>
      </c>
      <c r="E97" s="437" t="s">
        <v>255</v>
      </c>
      <c r="F97" s="287">
        <v>10</v>
      </c>
      <c r="G97" s="288">
        <v>0</v>
      </c>
      <c r="H97" s="286">
        <v>16</v>
      </c>
      <c r="I97" s="288">
        <f>VLOOKUP(H97,силовая!$A$3:$B$45,2,0)</f>
        <v>62</v>
      </c>
      <c r="J97" s="289">
        <v>20.16</v>
      </c>
      <c r="K97" s="288">
        <f>VLOOKUP(J97,лыжи!$A$3:$B$1144,2,0)</f>
        <v>68</v>
      </c>
      <c r="L97" s="289"/>
      <c r="M97" s="288"/>
      <c r="N97" s="290"/>
      <c r="O97" s="288"/>
      <c r="P97" s="286">
        <v>56</v>
      </c>
      <c r="Q97" s="288">
        <f>VLOOKUP(P97,пресс!$A$3:$B$77,2,0)</f>
        <v>70</v>
      </c>
      <c r="R97" s="286">
        <v>24</v>
      </c>
      <c r="S97" s="288">
        <f>VLOOKUP(R97,гибкость!$A$3:$B$39,2,0)</f>
        <v>95</v>
      </c>
      <c r="T97" s="291">
        <v>0</v>
      </c>
      <c r="U97" s="292">
        <f>T97+T98+T99+T100+T101+T102</f>
        <v>1975</v>
      </c>
    </row>
    <row r="98" spans="1:21" s="43" customFormat="1" ht="21" customHeight="1">
      <c r="A98" s="293">
        <v>2</v>
      </c>
      <c r="B98" s="369" t="s">
        <v>248</v>
      </c>
      <c r="C98" s="367">
        <v>108</v>
      </c>
      <c r="D98" s="368" t="s">
        <v>15</v>
      </c>
      <c r="E98" s="432" t="s">
        <v>255</v>
      </c>
      <c r="F98" s="132">
        <v>26</v>
      </c>
      <c r="G98" s="133">
        <f>VLOOKUP(F98,стрельба!$G$3:$H$104,2,0)</f>
        <v>50</v>
      </c>
      <c r="H98" s="130">
        <v>28</v>
      </c>
      <c r="I98" s="133">
        <f>VLOOKUP(H98,силовая!$G$3:$H$37,2,0)</f>
        <v>82</v>
      </c>
      <c r="J98" s="134">
        <v>32.08</v>
      </c>
      <c r="K98" s="133">
        <f>VLOOKUP(J98,лыжи!$G$3:$H$1584,2,0)</f>
        <v>47</v>
      </c>
      <c r="L98" s="134"/>
      <c r="M98" s="133"/>
      <c r="N98" s="134"/>
      <c r="O98" s="133"/>
      <c r="P98" s="130">
        <v>60</v>
      </c>
      <c r="Q98" s="133">
        <f>VLOOKUP(P98,пресс!$G$3:$H$76,2,0)</f>
        <v>80</v>
      </c>
      <c r="R98" s="130">
        <v>17</v>
      </c>
      <c r="S98" s="133">
        <f>VLOOKUP(R98,гибкость!$G$3:$H$37,2,0)</f>
        <v>77</v>
      </c>
      <c r="T98" s="135">
        <f t="shared" si="2"/>
        <v>336</v>
      </c>
      <c r="U98" s="420"/>
    </row>
    <row r="99" spans="1:21" s="43" customFormat="1" ht="21" customHeight="1">
      <c r="A99" s="293">
        <v>3</v>
      </c>
      <c r="B99" s="369" t="s">
        <v>249</v>
      </c>
      <c r="C99" s="367">
        <v>109</v>
      </c>
      <c r="D99" s="368" t="s">
        <v>17</v>
      </c>
      <c r="E99" s="432" t="s">
        <v>255</v>
      </c>
      <c r="F99" s="132">
        <v>39</v>
      </c>
      <c r="G99" s="133">
        <f>VLOOKUP(F99,стрельба!$M$3:$N$104,2,0)</f>
        <v>74</v>
      </c>
      <c r="H99" s="130">
        <v>56</v>
      </c>
      <c r="I99" s="133">
        <v>100</v>
      </c>
      <c r="J99" s="134"/>
      <c r="K99" s="133"/>
      <c r="L99" s="134">
        <v>14.21</v>
      </c>
      <c r="M99" s="133">
        <f>VLOOKUP(L99,лыжи!$S$3:$T$1290,2,0)</f>
        <v>83</v>
      </c>
      <c r="N99" s="134"/>
      <c r="O99" s="133"/>
      <c r="P99" s="130">
        <v>50</v>
      </c>
      <c r="Q99" s="133">
        <f>VLOOKUP(P99,пресс!$S$3:$T$64,2,0)</f>
        <v>84</v>
      </c>
      <c r="R99" s="130">
        <v>8</v>
      </c>
      <c r="S99" s="133">
        <f>VLOOKUP(R99,гибкость!$S$3:$T$34,2,0)</f>
        <v>77</v>
      </c>
      <c r="T99" s="135">
        <f t="shared" si="2"/>
        <v>418</v>
      </c>
      <c r="U99" s="420"/>
    </row>
    <row r="100" spans="1:21" s="43" customFormat="1" ht="21" customHeight="1">
      <c r="A100" s="293">
        <v>4</v>
      </c>
      <c r="B100" s="369" t="s">
        <v>250</v>
      </c>
      <c r="C100" s="367">
        <v>110</v>
      </c>
      <c r="D100" s="368" t="s">
        <v>18</v>
      </c>
      <c r="E100" s="432" t="s">
        <v>255</v>
      </c>
      <c r="F100" s="132">
        <v>39</v>
      </c>
      <c r="G100" s="133">
        <f>VLOOKUP(F100,стрельба!$D$3:$E$104,2,0)</f>
        <v>73</v>
      </c>
      <c r="H100" s="130">
        <v>25</v>
      </c>
      <c r="I100" s="133">
        <f>VLOOKUP(H100,силовая!$D$3:$E$83,2,0)</f>
        <v>64</v>
      </c>
      <c r="J100" s="134"/>
      <c r="K100" s="133"/>
      <c r="L100" s="134">
        <v>11.01</v>
      </c>
      <c r="M100" s="133">
        <f>VLOOKUP(L100,лыжи!$D$3:$E$913,2,0)</f>
        <v>91</v>
      </c>
      <c r="N100" s="134"/>
      <c r="O100" s="133"/>
      <c r="P100" s="130">
        <v>58</v>
      </c>
      <c r="Q100" s="133">
        <f>VLOOKUP(P100,пресс!$D$3:$E$76,2,0)</f>
        <v>80</v>
      </c>
      <c r="R100" s="130">
        <v>24</v>
      </c>
      <c r="S100" s="133">
        <f>VLOOKUP(R100,гибкость!$D$3:$E$45,2,0)</f>
        <v>73</v>
      </c>
      <c r="T100" s="135">
        <f t="shared" si="2"/>
        <v>381</v>
      </c>
      <c r="U100" s="420"/>
    </row>
    <row r="101" spans="1:21" s="43" customFormat="1" ht="21" customHeight="1">
      <c r="A101" s="293">
        <v>5</v>
      </c>
      <c r="B101" s="369" t="s">
        <v>251</v>
      </c>
      <c r="C101" s="367">
        <v>111</v>
      </c>
      <c r="D101" s="368" t="s">
        <v>19</v>
      </c>
      <c r="E101" s="432" t="s">
        <v>255</v>
      </c>
      <c r="F101" s="132">
        <v>28</v>
      </c>
      <c r="G101" s="133">
        <f>VLOOKUP(F101,стрельба!$J$3:$K$104,2,0)</f>
        <v>61</v>
      </c>
      <c r="H101" s="136">
        <v>54</v>
      </c>
      <c r="I101" s="133">
        <f>VLOOKUP(H101,силовая!$J$3:$K$61,2,0)</f>
        <v>93</v>
      </c>
      <c r="J101" s="134"/>
      <c r="K101" s="133"/>
      <c r="L101" s="134"/>
      <c r="M101" s="133"/>
      <c r="N101" s="137">
        <v>9.07</v>
      </c>
      <c r="O101" s="133">
        <f>VLOOKUP(N101,лыжи!$J$3:$K$1028,2,0)</f>
        <v>88</v>
      </c>
      <c r="P101" s="130">
        <v>51</v>
      </c>
      <c r="Q101" s="133">
        <f>VLOOKUP(P101,пресс!$J$3:$K$69,2,0)</f>
        <v>80</v>
      </c>
      <c r="R101" s="136">
        <v>20</v>
      </c>
      <c r="S101" s="133">
        <f>VLOOKUP(R101,гибкость!$J$3:$K$41,2,0)</f>
        <v>75</v>
      </c>
      <c r="T101" s="135">
        <f t="shared" si="2"/>
        <v>397</v>
      </c>
      <c r="U101" s="420"/>
    </row>
    <row r="102" spans="1:21" s="43" customFormat="1" ht="21" customHeight="1" thickBot="1">
      <c r="A102" s="294">
        <v>6</v>
      </c>
      <c r="B102" s="305" t="s">
        <v>252</v>
      </c>
      <c r="C102" s="370">
        <v>112</v>
      </c>
      <c r="D102" s="371" t="s">
        <v>21</v>
      </c>
      <c r="E102" s="428" t="s">
        <v>255</v>
      </c>
      <c r="F102" s="295">
        <v>31</v>
      </c>
      <c r="G102" s="296">
        <f>VLOOKUP(F102,стрельба!$O$3:$P$104,2,0)</f>
        <v>66</v>
      </c>
      <c r="H102" s="298">
        <v>37</v>
      </c>
      <c r="I102" s="296">
        <f>VLOOKUP(H102,силовая!$V$3:$W$45,2,0)</f>
        <v>84</v>
      </c>
      <c r="J102" s="299"/>
      <c r="K102" s="296"/>
      <c r="L102" s="299"/>
      <c r="M102" s="296"/>
      <c r="N102" s="300">
        <v>11.06</v>
      </c>
      <c r="O102" s="296">
        <f>VLOOKUP(N102,лыжи!$V$3:$W$1439,2,0)</f>
        <v>93</v>
      </c>
      <c r="P102" s="298">
        <v>50</v>
      </c>
      <c r="Q102" s="296">
        <v>100</v>
      </c>
      <c r="R102" s="298">
        <v>24</v>
      </c>
      <c r="S102" s="296">
        <v>100</v>
      </c>
      <c r="T102" s="297">
        <f t="shared" ref="T102:T133" si="3">G102+I102+K102+M102+O102+Q102+S102</f>
        <v>443</v>
      </c>
      <c r="U102" s="421"/>
    </row>
    <row r="103" spans="1:21" s="43" customFormat="1" ht="21" customHeight="1">
      <c r="A103" s="293">
        <v>1</v>
      </c>
      <c r="B103" s="408" t="s">
        <v>256</v>
      </c>
      <c r="C103" s="367">
        <v>114</v>
      </c>
      <c r="D103" s="368" t="s">
        <v>15</v>
      </c>
      <c r="E103" s="432" t="s">
        <v>260</v>
      </c>
      <c r="F103" s="132">
        <v>41</v>
      </c>
      <c r="G103" s="133">
        <f>VLOOKUP(F103,стрельба!$G$3:$H$104,2,0)</f>
        <v>77</v>
      </c>
      <c r="H103" s="130">
        <v>12</v>
      </c>
      <c r="I103" s="133">
        <f>VLOOKUP(H103,силовая!$G$3:$H$37,2,0)</f>
        <v>61</v>
      </c>
      <c r="J103" s="134">
        <v>26.02</v>
      </c>
      <c r="K103" s="133">
        <f>VLOOKUP(J103,лыжи!$G$3:$H$1584,2,0)</f>
        <v>63</v>
      </c>
      <c r="L103" s="134"/>
      <c r="M103" s="133"/>
      <c r="N103" s="134"/>
      <c r="O103" s="133"/>
      <c r="P103" s="130">
        <v>51</v>
      </c>
      <c r="Q103" s="133">
        <f>VLOOKUP(P103,пресс!$G$3:$H$76,2,0)</f>
        <v>71</v>
      </c>
      <c r="R103" s="130">
        <v>14</v>
      </c>
      <c r="S103" s="133">
        <f>VLOOKUP(R103,гибкость!$G$3:$H$37,2,0)</f>
        <v>70</v>
      </c>
      <c r="T103" s="135">
        <f t="shared" si="3"/>
        <v>342</v>
      </c>
      <c r="U103" s="422">
        <f>T103+T104+T105+T106+T107+T108</f>
        <v>2129</v>
      </c>
    </row>
    <row r="104" spans="1:21" s="43" customFormat="1" ht="21" customHeight="1">
      <c r="A104" s="293">
        <v>2</v>
      </c>
      <c r="B104" s="408" t="s">
        <v>257</v>
      </c>
      <c r="C104" s="367">
        <v>115</v>
      </c>
      <c r="D104" s="368" t="s">
        <v>16</v>
      </c>
      <c r="E104" s="432" t="s">
        <v>260</v>
      </c>
      <c r="F104" s="132">
        <v>43</v>
      </c>
      <c r="G104" s="133">
        <f>VLOOKUP(F104,стрельба!$M$3:$N$104,2,0)</f>
        <v>82</v>
      </c>
      <c r="H104" s="130">
        <v>23</v>
      </c>
      <c r="I104" s="133">
        <f>VLOOKUP(H104,силовая!$M$3:$N$33,2,0)</f>
        <v>74</v>
      </c>
      <c r="J104" s="134">
        <v>16.440000000000001</v>
      </c>
      <c r="K104" s="133">
        <f>VLOOKUP(J104,лыжи!$M$3:$N$1864,2,0)</f>
        <v>93</v>
      </c>
      <c r="L104" s="134"/>
      <c r="M104" s="133"/>
      <c r="N104" s="134"/>
      <c r="O104" s="133"/>
      <c r="P104" s="130">
        <v>44</v>
      </c>
      <c r="Q104" s="133">
        <f>VLOOKUP(P104,пресс!$M$3:$N$69,2,0)</f>
        <v>71</v>
      </c>
      <c r="R104" s="130">
        <v>15</v>
      </c>
      <c r="S104" s="133">
        <f>VLOOKUP(R104,гибкость!$M$3:$N$35,2,0)</f>
        <v>77</v>
      </c>
      <c r="T104" s="135">
        <f t="shared" si="3"/>
        <v>397</v>
      </c>
      <c r="U104" s="420"/>
    </row>
    <row r="105" spans="1:21" s="43" customFormat="1" ht="21" customHeight="1">
      <c r="A105" s="293">
        <v>3</v>
      </c>
      <c r="B105" s="408" t="s">
        <v>381</v>
      </c>
      <c r="C105" s="367">
        <v>113</v>
      </c>
      <c r="D105" s="368" t="s">
        <v>17</v>
      </c>
      <c r="E105" s="432" t="s">
        <v>260</v>
      </c>
      <c r="F105" s="132">
        <v>37</v>
      </c>
      <c r="G105" s="133">
        <f>VLOOKUP(F105,стрельба!$M$3:$N$104,2,0)</f>
        <v>70</v>
      </c>
      <c r="H105" s="130">
        <v>50</v>
      </c>
      <c r="I105" s="133">
        <f>VLOOKUP(H105,силовая!$S$3:$T$58,2,0)</f>
        <v>90</v>
      </c>
      <c r="J105" s="134"/>
      <c r="K105" s="133"/>
      <c r="L105" s="134">
        <v>13.39</v>
      </c>
      <c r="M105" s="133">
        <f>VLOOKUP(L105,лыжи!$S$3:$T$1290,2,0)</f>
        <v>86</v>
      </c>
      <c r="N105" s="134"/>
      <c r="O105" s="133"/>
      <c r="P105" s="130">
        <v>42</v>
      </c>
      <c r="Q105" s="133">
        <f>VLOOKUP(P105,пресс!$S$3:$T$64,2,0)</f>
        <v>76</v>
      </c>
      <c r="R105" s="130">
        <v>5</v>
      </c>
      <c r="S105" s="133">
        <f>VLOOKUP(R105,гибкость!$S$3:$T$34,2,0)</f>
        <v>71</v>
      </c>
      <c r="T105" s="135">
        <f t="shared" si="3"/>
        <v>393</v>
      </c>
      <c r="U105" s="420"/>
    </row>
    <row r="106" spans="1:21" s="43" customFormat="1" ht="21" customHeight="1">
      <c r="A106" s="293">
        <v>4</v>
      </c>
      <c r="B106" s="408" t="s">
        <v>258</v>
      </c>
      <c r="C106" s="367">
        <v>116</v>
      </c>
      <c r="D106" s="368" t="s">
        <v>18</v>
      </c>
      <c r="E106" s="432" t="s">
        <v>260</v>
      </c>
      <c r="F106" s="132">
        <v>39</v>
      </c>
      <c r="G106" s="133">
        <f>VLOOKUP(F106,стрельба!$D$3:$E$104,2,0)</f>
        <v>73</v>
      </c>
      <c r="H106" s="130">
        <v>18</v>
      </c>
      <c r="I106" s="133">
        <f>VLOOKUP(H106,силовая!$D$3:$E$83,2,0)</f>
        <v>61</v>
      </c>
      <c r="J106" s="134"/>
      <c r="K106" s="133"/>
      <c r="L106" s="134">
        <v>12.11</v>
      </c>
      <c r="M106" s="133">
        <f>VLOOKUP(L106,лыжи!$D$3:$E$913,2,0)</f>
        <v>84</v>
      </c>
      <c r="N106" s="134"/>
      <c r="O106" s="133"/>
      <c r="P106" s="130">
        <v>38</v>
      </c>
      <c r="Q106" s="133">
        <f>VLOOKUP(P106,пресс!$D$3:$E$76,2,0)</f>
        <v>62</v>
      </c>
      <c r="R106" s="130">
        <v>16</v>
      </c>
      <c r="S106" s="133">
        <f>VLOOKUP(R106,гибкость!$D$3:$E$45,2,0)</f>
        <v>61</v>
      </c>
      <c r="T106" s="135">
        <f t="shared" si="3"/>
        <v>341</v>
      </c>
      <c r="U106" s="420"/>
    </row>
    <row r="107" spans="1:21" s="43" customFormat="1" ht="21" customHeight="1">
      <c r="A107" s="293">
        <v>5</v>
      </c>
      <c r="B107" s="408" t="s">
        <v>382</v>
      </c>
      <c r="C107" s="367">
        <v>117</v>
      </c>
      <c r="D107" s="368" t="s">
        <v>19</v>
      </c>
      <c r="E107" s="432" t="s">
        <v>260</v>
      </c>
      <c r="F107" s="132">
        <v>40</v>
      </c>
      <c r="G107" s="133">
        <f>VLOOKUP(F107,стрельба!$J$3:$K$104,2,0)</f>
        <v>76</v>
      </c>
      <c r="H107" s="136">
        <v>7</v>
      </c>
      <c r="I107" s="133">
        <f>VLOOKUP(H107,силовая!$J$3:$K$61,2,0)</f>
        <v>46</v>
      </c>
      <c r="J107" s="134"/>
      <c r="K107" s="133"/>
      <c r="L107" s="134"/>
      <c r="M107" s="133"/>
      <c r="N107" s="137">
        <v>14.14</v>
      </c>
      <c r="O107" s="133">
        <f>VLOOKUP(N107,лыжи!$J$3:$K$1028,2,0)</f>
        <v>71</v>
      </c>
      <c r="P107" s="130">
        <v>44</v>
      </c>
      <c r="Q107" s="133">
        <f>VLOOKUP(P107,пресс!$J$3:$K$69,2,0)</f>
        <v>73</v>
      </c>
      <c r="R107" s="136">
        <v>20</v>
      </c>
      <c r="S107" s="133">
        <f>VLOOKUP(R107,гибкость!$J$3:$K$41,2,0)</f>
        <v>75</v>
      </c>
      <c r="T107" s="135">
        <f t="shared" si="3"/>
        <v>341</v>
      </c>
      <c r="U107" s="420"/>
    </row>
    <row r="108" spans="1:21" s="43" customFormat="1" ht="21" customHeight="1" thickBot="1">
      <c r="A108" s="293">
        <v>6</v>
      </c>
      <c r="B108" s="408" t="s">
        <v>259</v>
      </c>
      <c r="C108" s="367">
        <v>122</v>
      </c>
      <c r="D108" s="368" t="s">
        <v>20</v>
      </c>
      <c r="E108" s="432" t="s">
        <v>260</v>
      </c>
      <c r="F108" s="132">
        <v>38</v>
      </c>
      <c r="G108" s="133">
        <f>VLOOKUP(F108,стрельба!$O$3:$P$104,2,0)</f>
        <v>75</v>
      </c>
      <c r="H108" s="136">
        <v>3</v>
      </c>
      <c r="I108" s="133">
        <f>VLOOKUP(H108,силовая!$P$3:$Q$55,2,0)</f>
        <v>25</v>
      </c>
      <c r="J108" s="134"/>
      <c r="K108" s="133"/>
      <c r="L108" s="134"/>
      <c r="M108" s="133"/>
      <c r="N108" s="137">
        <v>13.25</v>
      </c>
      <c r="O108" s="133">
        <f>VLOOKUP(N108,лыжи!$P$3:$Q$1208,2,0)</f>
        <v>77</v>
      </c>
      <c r="P108" s="136">
        <v>23</v>
      </c>
      <c r="Q108" s="133">
        <f>VLOOKUP(P108,пресс!$P$3:$Q$64,2,0)</f>
        <v>62</v>
      </c>
      <c r="R108" s="136">
        <v>17</v>
      </c>
      <c r="S108" s="133">
        <f>VLOOKUP(R108,гибкость!$P$3:$Q$37,2,0)</f>
        <v>76</v>
      </c>
      <c r="T108" s="135">
        <f t="shared" si="3"/>
        <v>315</v>
      </c>
      <c r="U108" s="420"/>
    </row>
    <row r="109" spans="1:21" s="43" customFormat="1" ht="21" customHeight="1">
      <c r="A109" s="285">
        <v>1</v>
      </c>
      <c r="B109" s="304" t="s">
        <v>263</v>
      </c>
      <c r="C109" s="365">
        <v>500</v>
      </c>
      <c r="D109" s="366" t="s">
        <v>14</v>
      </c>
      <c r="E109" s="437" t="s">
        <v>269</v>
      </c>
      <c r="F109" s="287">
        <v>34</v>
      </c>
      <c r="G109" s="288">
        <f>VLOOKUP(F109,стрельба!$A$3:$B$104,2,0)</f>
        <v>64</v>
      </c>
      <c r="H109" s="286">
        <v>20</v>
      </c>
      <c r="I109" s="288">
        <f>VLOOKUP(H109,силовая!$A$3:$B$45,2,0)</f>
        <v>64</v>
      </c>
      <c r="J109" s="289">
        <v>18.18</v>
      </c>
      <c r="K109" s="288">
        <f>VLOOKUP(J109,лыжи!$A$3:$B$1144,2,0)</f>
        <v>73</v>
      </c>
      <c r="L109" s="289"/>
      <c r="M109" s="288"/>
      <c r="N109" s="290"/>
      <c r="O109" s="288"/>
      <c r="P109" s="286">
        <v>58</v>
      </c>
      <c r="Q109" s="288">
        <f>VLOOKUP(P109,пресс!$A$3:$B$77,2,0)</f>
        <v>72</v>
      </c>
      <c r="R109" s="286">
        <v>25</v>
      </c>
      <c r="S109" s="288">
        <f>VLOOKUP(R109,гибкость!$A$3:$B$39,2,0)</f>
        <v>100</v>
      </c>
      <c r="T109" s="291">
        <f t="shared" si="3"/>
        <v>373</v>
      </c>
      <c r="U109" s="292">
        <f>T109+T110+T111+T112+T113+T114</f>
        <v>2125</v>
      </c>
    </row>
    <row r="110" spans="1:21" s="43" customFormat="1" ht="21" customHeight="1">
      <c r="A110" s="293">
        <v>2</v>
      </c>
      <c r="B110" s="303" t="s">
        <v>264</v>
      </c>
      <c r="C110" s="367">
        <v>499</v>
      </c>
      <c r="D110" s="368" t="s">
        <v>15</v>
      </c>
      <c r="E110" s="432" t="s">
        <v>269</v>
      </c>
      <c r="F110" s="132">
        <v>41</v>
      </c>
      <c r="G110" s="133">
        <f>VLOOKUP(F110,стрельба!$G$3:$H$104,2,0)</f>
        <v>77</v>
      </c>
      <c r="H110" s="130">
        <v>10</v>
      </c>
      <c r="I110" s="133">
        <f>VLOOKUP(H110,силовая!$G$3:$H$37,2,0)</f>
        <v>60</v>
      </c>
      <c r="J110" s="134">
        <v>20.079999999999998</v>
      </c>
      <c r="K110" s="133">
        <f>VLOOKUP(J110,лыжи!$G$3:$H$1584,2,0)</f>
        <v>76</v>
      </c>
      <c r="L110" s="134"/>
      <c r="M110" s="133"/>
      <c r="N110" s="134"/>
      <c r="O110" s="133"/>
      <c r="P110" s="130">
        <v>50</v>
      </c>
      <c r="Q110" s="133">
        <f>VLOOKUP(P110,пресс!$G$3:$H$76,2,0)</f>
        <v>70</v>
      </c>
      <c r="R110" s="130">
        <v>18</v>
      </c>
      <c r="S110" s="133">
        <f>VLOOKUP(R110,гибкость!$G$3:$H$37,2,0)</f>
        <v>80</v>
      </c>
      <c r="T110" s="135">
        <f t="shared" si="3"/>
        <v>363</v>
      </c>
      <c r="U110" s="420"/>
    </row>
    <row r="111" spans="1:21" s="43" customFormat="1" ht="21" customHeight="1">
      <c r="A111" s="293">
        <v>3</v>
      </c>
      <c r="B111" s="303" t="s">
        <v>265</v>
      </c>
      <c r="C111" s="367">
        <v>497</v>
      </c>
      <c r="D111" s="368" t="s">
        <v>16</v>
      </c>
      <c r="E111" s="432" t="s">
        <v>269</v>
      </c>
      <c r="F111" s="132">
        <v>36</v>
      </c>
      <c r="G111" s="133">
        <f>VLOOKUP(F111,стрельба!$M$3:$N$104,2,0)</f>
        <v>69</v>
      </c>
      <c r="H111" s="130">
        <v>18</v>
      </c>
      <c r="I111" s="133">
        <f>VLOOKUP(H111,силовая!$M$3:$N$33,2,0)</f>
        <v>67</v>
      </c>
      <c r="J111" s="134">
        <v>16.489999999999998</v>
      </c>
      <c r="K111" s="133">
        <f>VLOOKUP(J111,лыжи!$M$3:$N$1864,2,0)</f>
        <v>93</v>
      </c>
      <c r="L111" s="134"/>
      <c r="M111" s="133"/>
      <c r="N111" s="134"/>
      <c r="O111" s="133"/>
      <c r="P111" s="130">
        <v>48</v>
      </c>
      <c r="Q111" s="133">
        <f>VLOOKUP(P111,пресс!$M$3:$N$69,2,0)</f>
        <v>75</v>
      </c>
      <c r="R111" s="130">
        <v>18</v>
      </c>
      <c r="S111" s="133">
        <f>VLOOKUP(R111,гибкость!$M$3:$N$35,2,0)</f>
        <v>87</v>
      </c>
      <c r="T111" s="135">
        <f t="shared" si="3"/>
        <v>391</v>
      </c>
      <c r="U111" s="420"/>
    </row>
    <row r="112" spans="1:21" s="43" customFormat="1" ht="21" customHeight="1">
      <c r="A112" s="293">
        <v>4</v>
      </c>
      <c r="B112" s="303" t="s">
        <v>266</v>
      </c>
      <c r="C112" s="367">
        <v>126</v>
      </c>
      <c r="D112" s="368" t="s">
        <v>18</v>
      </c>
      <c r="E112" s="432" t="s">
        <v>269</v>
      </c>
      <c r="F112" s="132">
        <v>44</v>
      </c>
      <c r="G112" s="133">
        <f>VLOOKUP(F112,стрельба!$D$3:$E$104,2,0)</f>
        <v>83</v>
      </c>
      <c r="H112" s="130">
        <v>35</v>
      </c>
      <c r="I112" s="133">
        <f>VLOOKUP(H112,силовая!$D$3:$E$83,2,0)</f>
        <v>68</v>
      </c>
      <c r="J112" s="134"/>
      <c r="K112" s="133"/>
      <c r="L112" s="134">
        <v>10.49</v>
      </c>
      <c r="M112" s="133">
        <f>VLOOKUP(L112,лыжи!$D$3:$E$913,2,0)</f>
        <v>92</v>
      </c>
      <c r="N112" s="134"/>
      <c r="O112" s="133"/>
      <c r="P112" s="130">
        <v>56</v>
      </c>
      <c r="Q112" s="133">
        <f>VLOOKUP(P112,пресс!$D$3:$E$76,2,0)</f>
        <v>78</v>
      </c>
      <c r="R112" s="130">
        <v>24</v>
      </c>
      <c r="S112" s="133">
        <f>VLOOKUP(R112,гибкость!$D$3:$E$45,2,0)</f>
        <v>73</v>
      </c>
      <c r="T112" s="135">
        <f t="shared" si="3"/>
        <v>394</v>
      </c>
      <c r="U112" s="420"/>
    </row>
    <row r="113" spans="1:21" s="43" customFormat="1" ht="21" customHeight="1">
      <c r="A113" s="293">
        <v>5</v>
      </c>
      <c r="B113" s="303" t="s">
        <v>268</v>
      </c>
      <c r="C113" s="367">
        <v>129</v>
      </c>
      <c r="D113" s="368" t="s">
        <v>19</v>
      </c>
      <c r="E113" s="432" t="s">
        <v>269</v>
      </c>
      <c r="F113" s="132">
        <v>26</v>
      </c>
      <c r="G113" s="133">
        <f>VLOOKUP(F113,стрельба!$J$3:$K$104,2,0)</f>
        <v>56</v>
      </c>
      <c r="H113" s="136">
        <v>18</v>
      </c>
      <c r="I113" s="133">
        <f>VLOOKUP(H113,силовая!$J$3:$K$61,2,0)</f>
        <v>64</v>
      </c>
      <c r="J113" s="134"/>
      <c r="K113" s="133"/>
      <c r="L113" s="134"/>
      <c r="M113" s="133"/>
      <c r="N113" s="137">
        <v>15.45</v>
      </c>
      <c r="O113" s="133">
        <f>VLOOKUP(N113,лыжи!$J$3:$K$1028,2,0)</f>
        <v>66</v>
      </c>
      <c r="P113" s="130">
        <v>40</v>
      </c>
      <c r="Q113" s="133">
        <f>VLOOKUP(P113,пресс!$J$3:$K$69,2,0)</f>
        <v>69</v>
      </c>
      <c r="R113" s="136">
        <v>23</v>
      </c>
      <c r="S113" s="133">
        <f>VLOOKUP(R113,гибкость!$J$3:$K$41,2,0)</f>
        <v>82</v>
      </c>
      <c r="T113" s="135">
        <f t="shared" si="3"/>
        <v>337</v>
      </c>
      <c r="U113" s="420"/>
    </row>
    <row r="114" spans="1:21" s="43" customFormat="1" ht="21" customHeight="1" thickBot="1">
      <c r="A114" s="294">
        <v>6</v>
      </c>
      <c r="B114" s="305" t="s">
        <v>267</v>
      </c>
      <c r="C114" s="370">
        <v>130</v>
      </c>
      <c r="D114" s="371" t="s">
        <v>20</v>
      </c>
      <c r="E114" s="428" t="s">
        <v>269</v>
      </c>
      <c r="F114" s="295">
        <v>36</v>
      </c>
      <c r="G114" s="296">
        <f>VLOOKUP(F114,стрельба!$O$3:$P$104,2,0)</f>
        <v>71</v>
      </c>
      <c r="H114" s="298">
        <v>1</v>
      </c>
      <c r="I114" s="296">
        <f>VLOOKUP(H114,силовая!$P$3:$Q$55,2,0)</f>
        <v>8</v>
      </c>
      <c r="J114" s="299"/>
      <c r="K114" s="296"/>
      <c r="L114" s="299"/>
      <c r="M114" s="296"/>
      <c r="N114" s="300">
        <v>19.5</v>
      </c>
      <c r="O114" s="296">
        <f>VLOOKUP(N114,лыжи!$P$3:$Q$1208,2,0)</f>
        <v>64</v>
      </c>
      <c r="P114" s="298">
        <v>10</v>
      </c>
      <c r="Q114" s="296">
        <f>VLOOKUP(P114,пресс!$P$3:$Q$64,2,0)</f>
        <v>34</v>
      </c>
      <c r="R114" s="298">
        <v>21</v>
      </c>
      <c r="S114" s="296">
        <f>VLOOKUP(R114,гибкость!$P$3:$Q$37,2,0)</f>
        <v>90</v>
      </c>
      <c r="T114" s="297">
        <f t="shared" si="3"/>
        <v>267</v>
      </c>
      <c r="U114" s="421"/>
    </row>
    <row r="115" spans="1:21" s="43" customFormat="1" ht="21" customHeight="1">
      <c r="A115" s="285">
        <v>1</v>
      </c>
      <c r="B115" s="304" t="s">
        <v>270</v>
      </c>
      <c r="C115" s="365">
        <v>133</v>
      </c>
      <c r="D115" s="366" t="s">
        <v>17</v>
      </c>
      <c r="E115" s="437" t="s">
        <v>274</v>
      </c>
      <c r="F115" s="287">
        <v>42</v>
      </c>
      <c r="G115" s="288">
        <f>VLOOKUP(F115,стрельба!$M$3:$N$104,2,0)</f>
        <v>80</v>
      </c>
      <c r="H115" s="286">
        <v>46</v>
      </c>
      <c r="I115" s="288">
        <f>VLOOKUP(H115,силовая!$S$3:$T$58,2,0)</f>
        <v>86</v>
      </c>
      <c r="J115" s="289"/>
      <c r="K115" s="288"/>
      <c r="L115" s="289">
        <v>9.35</v>
      </c>
      <c r="M115" s="288">
        <v>100</v>
      </c>
      <c r="N115" s="289"/>
      <c r="O115" s="288"/>
      <c r="P115" s="286">
        <v>46</v>
      </c>
      <c r="Q115" s="288">
        <f>VLOOKUP(P115,пресс!$S$3:$T$64,2,0)</f>
        <v>80</v>
      </c>
      <c r="R115" s="286">
        <v>11</v>
      </c>
      <c r="S115" s="288">
        <f>VLOOKUP(R115,гибкость!$S$3:$T$34,2,0)</f>
        <v>85</v>
      </c>
      <c r="T115" s="291">
        <f t="shared" si="3"/>
        <v>431</v>
      </c>
      <c r="U115" s="292">
        <f>T115+T116+T117+T118</f>
        <v>1256</v>
      </c>
    </row>
    <row r="116" spans="1:21" s="43" customFormat="1" ht="21" customHeight="1">
      <c r="A116" s="293">
        <v>2</v>
      </c>
      <c r="B116" s="303" t="s">
        <v>271</v>
      </c>
      <c r="C116" s="367">
        <v>134</v>
      </c>
      <c r="D116" s="368" t="s">
        <v>18</v>
      </c>
      <c r="E116" s="432" t="s">
        <v>274</v>
      </c>
      <c r="F116" s="132">
        <v>20</v>
      </c>
      <c r="G116" s="133">
        <f>VLOOKUP(F116,стрельба!$D$3:$E$104,2,0)</f>
        <v>29</v>
      </c>
      <c r="H116" s="130">
        <v>1</v>
      </c>
      <c r="I116" s="133">
        <f>VLOOKUP(H116,силовая!$D$3:$E$83,2,0)</f>
        <v>1</v>
      </c>
      <c r="J116" s="134"/>
      <c r="K116" s="133"/>
      <c r="L116" s="134">
        <v>15.38</v>
      </c>
      <c r="M116" s="133">
        <f>VLOOKUP(L116,лыжи!$D$3:$E$913,2,0)</f>
        <v>71</v>
      </c>
      <c r="N116" s="134"/>
      <c r="O116" s="133"/>
      <c r="P116" s="130">
        <v>37</v>
      </c>
      <c r="Q116" s="133">
        <f>VLOOKUP(P116,пресс!$D$3:$E$76,2,0)</f>
        <v>62</v>
      </c>
      <c r="R116" s="130">
        <v>7</v>
      </c>
      <c r="S116" s="133">
        <f>VLOOKUP(R116,гибкость!$D$3:$E$45,2,0)</f>
        <v>40</v>
      </c>
      <c r="T116" s="135">
        <f t="shared" si="3"/>
        <v>203</v>
      </c>
      <c r="U116" s="420"/>
    </row>
    <row r="117" spans="1:21" s="43" customFormat="1" ht="21" customHeight="1">
      <c r="A117" s="293">
        <v>3</v>
      </c>
      <c r="B117" s="303" t="s">
        <v>272</v>
      </c>
      <c r="C117" s="367">
        <v>136</v>
      </c>
      <c r="D117" s="368" t="s">
        <v>19</v>
      </c>
      <c r="E117" s="432" t="s">
        <v>274</v>
      </c>
      <c r="F117" s="132">
        <v>3</v>
      </c>
      <c r="G117" s="133">
        <v>0</v>
      </c>
      <c r="H117" s="136">
        <v>14</v>
      </c>
      <c r="I117" s="133">
        <f>VLOOKUP(H117,силовая!$J$3:$K$61,2,0)</f>
        <v>62</v>
      </c>
      <c r="J117" s="134"/>
      <c r="K117" s="133"/>
      <c r="L117" s="134"/>
      <c r="M117" s="133"/>
      <c r="N117" s="137">
        <v>9.0399999999999991</v>
      </c>
      <c r="O117" s="133">
        <f>VLOOKUP(N117,лыжи!$J$3:$K$1028,2,0)</f>
        <v>89</v>
      </c>
      <c r="P117" s="130">
        <v>45</v>
      </c>
      <c r="Q117" s="133">
        <f>VLOOKUP(P117,пресс!$J$3:$K$69,2,0)</f>
        <v>74</v>
      </c>
      <c r="R117" s="136">
        <v>18</v>
      </c>
      <c r="S117" s="133">
        <f>VLOOKUP(R117,гибкость!$J$3:$K$41,2,0)</f>
        <v>71</v>
      </c>
      <c r="T117" s="135">
        <f t="shared" si="3"/>
        <v>296</v>
      </c>
      <c r="U117" s="420"/>
    </row>
    <row r="118" spans="1:21" s="43" customFormat="1" ht="21" customHeight="1" thickBot="1">
      <c r="A118" s="294">
        <v>4</v>
      </c>
      <c r="B118" s="305" t="s">
        <v>273</v>
      </c>
      <c r="C118" s="370">
        <v>137</v>
      </c>
      <c r="D118" s="371" t="s">
        <v>20</v>
      </c>
      <c r="E118" s="428" t="s">
        <v>274</v>
      </c>
      <c r="F118" s="295">
        <v>36</v>
      </c>
      <c r="G118" s="296">
        <f>VLOOKUP(F118,стрельба!$O$3:$P$104,2,0)</f>
        <v>71</v>
      </c>
      <c r="H118" s="298">
        <v>2</v>
      </c>
      <c r="I118" s="296">
        <f>VLOOKUP(H118,силовая!$P$3:$Q$55,2,0)</f>
        <v>16</v>
      </c>
      <c r="J118" s="299"/>
      <c r="K118" s="296"/>
      <c r="L118" s="299"/>
      <c r="M118" s="296"/>
      <c r="N118" s="300">
        <v>11.32</v>
      </c>
      <c r="O118" s="296">
        <f>VLOOKUP(N118,лыжи!$P$3:$Q$1208,2,0)</f>
        <v>83</v>
      </c>
      <c r="P118" s="298">
        <v>30</v>
      </c>
      <c r="Q118" s="296">
        <f>VLOOKUP(P118,пресс!$P$3:$Q$64,2,0)</f>
        <v>66</v>
      </c>
      <c r="R118" s="298">
        <v>21</v>
      </c>
      <c r="S118" s="296">
        <f>VLOOKUP(R118,гибкость!$P$3:$Q$37,2,0)</f>
        <v>90</v>
      </c>
      <c r="T118" s="297">
        <f t="shared" si="3"/>
        <v>326</v>
      </c>
      <c r="U118" s="421"/>
    </row>
    <row r="119" spans="1:21" s="43" customFormat="1" ht="20.100000000000001" customHeight="1">
      <c r="A119" s="285">
        <v>1</v>
      </c>
      <c r="B119" s="304" t="s">
        <v>275</v>
      </c>
      <c r="C119" s="365">
        <v>138</v>
      </c>
      <c r="D119" s="366" t="s">
        <v>15</v>
      </c>
      <c r="E119" s="437" t="s">
        <v>280</v>
      </c>
      <c r="F119" s="287">
        <v>0</v>
      </c>
      <c r="G119" s="288">
        <f>VLOOKUP(F119,стрельба!$G$3:$H$104,2,0)</f>
        <v>0</v>
      </c>
      <c r="H119" s="286">
        <v>0</v>
      </c>
      <c r="I119" s="288">
        <f>VLOOKUP(H119,силовая!$G$3:$H$37,2,0)</f>
        <v>0</v>
      </c>
      <c r="J119" s="289">
        <v>30.18</v>
      </c>
      <c r="K119" s="288">
        <f>VLOOKUP(J119,лыжи!$G$3:$H$1584,2,0)</f>
        <v>52</v>
      </c>
      <c r="L119" s="289"/>
      <c r="M119" s="288"/>
      <c r="N119" s="289"/>
      <c r="O119" s="288"/>
      <c r="P119" s="286">
        <v>36</v>
      </c>
      <c r="Q119" s="288">
        <f>VLOOKUP(P119,пресс!$G$3:$H$76,2,0)</f>
        <v>60</v>
      </c>
      <c r="R119" s="286">
        <v>3</v>
      </c>
      <c r="S119" s="288">
        <f>VLOOKUP(R119,гибкость!$G$3:$H$37,2,0)</f>
        <v>40</v>
      </c>
      <c r="T119" s="291">
        <f t="shared" si="3"/>
        <v>152</v>
      </c>
      <c r="U119" s="292">
        <f>T119+T120+T121+T122+T123</f>
        <v>1474</v>
      </c>
    </row>
    <row r="120" spans="1:21" s="43" customFormat="1" ht="20.100000000000001" customHeight="1">
      <c r="A120" s="293">
        <v>2</v>
      </c>
      <c r="B120" s="303" t="s">
        <v>276</v>
      </c>
      <c r="C120" s="367">
        <v>140</v>
      </c>
      <c r="D120" s="368" t="s">
        <v>17</v>
      </c>
      <c r="E120" s="432" t="s">
        <v>280</v>
      </c>
      <c r="F120" s="132">
        <v>41</v>
      </c>
      <c r="G120" s="133">
        <f>VLOOKUP(F120,стрельба!$M$3:$N$104,2,0)</f>
        <v>78</v>
      </c>
      <c r="H120" s="130">
        <v>36</v>
      </c>
      <c r="I120" s="133">
        <f>VLOOKUP(H120,силовая!$S$3:$T$58,2,0)</f>
        <v>76</v>
      </c>
      <c r="J120" s="134"/>
      <c r="K120" s="133"/>
      <c r="L120" s="134">
        <v>11.27</v>
      </c>
      <c r="M120" s="133">
        <f>VLOOKUP(L120,лыжи!$S$3:$T$1290,2,0)</f>
        <v>97</v>
      </c>
      <c r="N120" s="134"/>
      <c r="O120" s="133"/>
      <c r="P120" s="130">
        <v>52</v>
      </c>
      <c r="Q120" s="133">
        <f>VLOOKUP(P120,пресс!$S$3:$T$64,2,0)</f>
        <v>86</v>
      </c>
      <c r="R120" s="130">
        <v>3</v>
      </c>
      <c r="S120" s="133">
        <f>VLOOKUP(R120,гибкость!$S$3:$T$34,2,0)</f>
        <v>67</v>
      </c>
      <c r="T120" s="135">
        <f t="shared" si="3"/>
        <v>404</v>
      </c>
      <c r="U120" s="420"/>
    </row>
    <row r="121" spans="1:21" s="43" customFormat="1" ht="20.100000000000001" customHeight="1">
      <c r="A121" s="293">
        <v>3</v>
      </c>
      <c r="B121" s="303" t="s">
        <v>277</v>
      </c>
      <c r="C121" s="367">
        <v>141</v>
      </c>
      <c r="D121" s="368" t="s">
        <v>19</v>
      </c>
      <c r="E121" s="432" t="s">
        <v>280</v>
      </c>
      <c r="F121" s="132">
        <v>29</v>
      </c>
      <c r="G121" s="133">
        <f>VLOOKUP(F121,стрельба!$J$3:$K$104,2,0)</f>
        <v>62</v>
      </c>
      <c r="H121" s="136">
        <v>1</v>
      </c>
      <c r="I121" s="133">
        <f>VLOOKUP(H121,силовая!$J$3:$K$61,2,0)</f>
        <v>8</v>
      </c>
      <c r="J121" s="134"/>
      <c r="K121" s="133"/>
      <c r="L121" s="134"/>
      <c r="M121" s="133"/>
      <c r="N121" s="137">
        <v>18</v>
      </c>
      <c r="O121" s="133">
        <f>VLOOKUP(N121,лыжи!$J$3:$K$1028,2,0)</f>
        <v>60</v>
      </c>
      <c r="P121" s="130">
        <v>17</v>
      </c>
      <c r="Q121" s="133">
        <f>VLOOKUP(P121,пресс!$J$3:$K$69,2,0)</f>
        <v>42</v>
      </c>
      <c r="R121" s="136">
        <v>9</v>
      </c>
      <c r="S121" s="133">
        <f>VLOOKUP(R121,гибкость!$J$3:$K$41,2,0)</f>
        <v>53</v>
      </c>
      <c r="T121" s="135">
        <f t="shared" si="3"/>
        <v>225</v>
      </c>
      <c r="U121" s="420"/>
    </row>
    <row r="122" spans="1:21" s="43" customFormat="1" ht="20.100000000000001" customHeight="1">
      <c r="A122" s="293">
        <v>4</v>
      </c>
      <c r="B122" s="303" t="s">
        <v>278</v>
      </c>
      <c r="C122" s="367">
        <v>142</v>
      </c>
      <c r="D122" s="368" t="s">
        <v>20</v>
      </c>
      <c r="E122" s="432" t="s">
        <v>280</v>
      </c>
      <c r="F122" s="132">
        <v>35</v>
      </c>
      <c r="G122" s="133">
        <f>VLOOKUP(F122,стрельба!$O$3:$P$104,2,0)</f>
        <v>70</v>
      </c>
      <c r="H122" s="136">
        <v>23</v>
      </c>
      <c r="I122" s="133">
        <f>VLOOKUP(H122,силовая!$P$3:$Q$55,2,0)</f>
        <v>67</v>
      </c>
      <c r="J122" s="134"/>
      <c r="K122" s="133"/>
      <c r="L122" s="134"/>
      <c r="M122" s="133"/>
      <c r="N122" s="137">
        <v>16.47</v>
      </c>
      <c r="O122" s="133">
        <f>VLOOKUP(N122,лыжи!$P$3:$Q$1208,2,0)</f>
        <v>70</v>
      </c>
      <c r="P122" s="136">
        <v>51</v>
      </c>
      <c r="Q122" s="133">
        <f>VLOOKUP(P122,пресс!$P$3:$Q$64,2,0)</f>
        <v>86</v>
      </c>
      <c r="R122" s="136">
        <v>21</v>
      </c>
      <c r="S122" s="133">
        <f>VLOOKUP(R122,гибкость!$P$3:$Q$37,2,0)</f>
        <v>90</v>
      </c>
      <c r="T122" s="135">
        <f t="shared" si="3"/>
        <v>383</v>
      </c>
      <c r="U122" s="420"/>
    </row>
    <row r="123" spans="1:21" s="43" customFormat="1" ht="20.100000000000001" customHeight="1" thickBot="1">
      <c r="A123" s="294">
        <v>5</v>
      </c>
      <c r="B123" s="305" t="s">
        <v>279</v>
      </c>
      <c r="C123" s="370">
        <v>143</v>
      </c>
      <c r="D123" s="371" t="s">
        <v>21</v>
      </c>
      <c r="E123" s="428" t="s">
        <v>280</v>
      </c>
      <c r="F123" s="295">
        <v>8</v>
      </c>
      <c r="G123" s="296">
        <f>VLOOKUP(F123,стрельба!$O$3:$P$104,2,0)</f>
        <v>16</v>
      </c>
      <c r="H123" s="298">
        <v>6</v>
      </c>
      <c r="I123" s="296">
        <f>VLOOKUP(H123,силовая!$V$3:$W$45,2,0)</f>
        <v>49</v>
      </c>
      <c r="J123" s="299"/>
      <c r="K123" s="296"/>
      <c r="L123" s="299"/>
      <c r="M123" s="296"/>
      <c r="N123" s="300">
        <v>18.260000000000002</v>
      </c>
      <c r="O123" s="296">
        <f>VLOOKUP(N123,лыжи!$V$3:$W$1439,2,0)</f>
        <v>74</v>
      </c>
      <c r="P123" s="298">
        <v>29</v>
      </c>
      <c r="Q123" s="296">
        <f>VLOOKUP(P123,пресс!$V$3:$W$53,2,0)</f>
        <v>71</v>
      </c>
      <c r="R123" s="298">
        <v>23</v>
      </c>
      <c r="S123" s="296">
        <v>100</v>
      </c>
      <c r="T123" s="297">
        <f t="shared" si="3"/>
        <v>310</v>
      </c>
      <c r="U123" s="421"/>
    </row>
    <row r="124" spans="1:21" s="43" customFormat="1" ht="20.100000000000001" customHeight="1">
      <c r="A124" s="285">
        <v>1</v>
      </c>
      <c r="B124" s="304" t="s">
        <v>340</v>
      </c>
      <c r="C124" s="365">
        <v>145</v>
      </c>
      <c r="D124" s="366" t="s">
        <v>14</v>
      </c>
      <c r="E124" s="437" t="s">
        <v>294</v>
      </c>
      <c r="F124" s="287">
        <v>38</v>
      </c>
      <c r="G124" s="288">
        <f>VLOOKUP(F124,стрельба!$A$3:$B$104,2,0)</f>
        <v>71</v>
      </c>
      <c r="H124" s="286">
        <v>8</v>
      </c>
      <c r="I124" s="288">
        <f>VLOOKUP(H124,силовая!$A$3:$B$45,2,0)</f>
        <v>43</v>
      </c>
      <c r="J124" s="289">
        <v>0</v>
      </c>
      <c r="K124" s="288">
        <f>VLOOKUP(J124,лыжи!$A$3:$B$1144,2,0)</f>
        <v>0</v>
      </c>
      <c r="L124" s="289"/>
      <c r="M124" s="288"/>
      <c r="N124" s="290"/>
      <c r="O124" s="288"/>
      <c r="P124" s="286">
        <v>27</v>
      </c>
      <c r="Q124" s="288">
        <f>VLOOKUP(P124,пресс!$A$3:$B$77,2,0)</f>
        <v>27</v>
      </c>
      <c r="R124" s="286">
        <v>18</v>
      </c>
      <c r="S124" s="288">
        <f>VLOOKUP(R124,гибкость!$A$3:$B$39,2,0)</f>
        <v>74</v>
      </c>
      <c r="T124" s="291">
        <f t="shared" si="3"/>
        <v>215</v>
      </c>
      <c r="U124" s="292">
        <f>T124+T125+T126+T127+T128+T129</f>
        <v>2006</v>
      </c>
    </row>
    <row r="125" spans="1:21" s="43" customFormat="1" ht="20.100000000000001" customHeight="1">
      <c r="A125" s="293">
        <v>2</v>
      </c>
      <c r="B125" s="303" t="s">
        <v>341</v>
      </c>
      <c r="C125" s="367">
        <v>146</v>
      </c>
      <c r="D125" s="368" t="s">
        <v>15</v>
      </c>
      <c r="E125" s="432" t="s">
        <v>294</v>
      </c>
      <c r="F125" s="132">
        <v>39</v>
      </c>
      <c r="G125" s="133">
        <f>VLOOKUP(F125,стрельба!$G$3:$H$104,2,0)</f>
        <v>73</v>
      </c>
      <c r="H125" s="130">
        <v>2</v>
      </c>
      <c r="I125" s="133">
        <f>VLOOKUP(H125,силовая!$G$3:$H$37,2,0)</f>
        <v>11</v>
      </c>
      <c r="J125" s="134">
        <v>32.51</v>
      </c>
      <c r="K125" s="133">
        <f>VLOOKUP(J125,лыжи!$G$3:$H$1584,2,0)</f>
        <v>45</v>
      </c>
      <c r="L125" s="134"/>
      <c r="M125" s="133"/>
      <c r="N125" s="134"/>
      <c r="O125" s="133"/>
      <c r="P125" s="130">
        <v>43</v>
      </c>
      <c r="Q125" s="133">
        <f>VLOOKUP(P125,пресс!$G$3:$H$76,2,0)</f>
        <v>64</v>
      </c>
      <c r="R125" s="130">
        <v>20</v>
      </c>
      <c r="S125" s="133">
        <f>VLOOKUP(R125,гибкость!$G$3:$H$37,2,0)</f>
        <v>87</v>
      </c>
      <c r="T125" s="135">
        <f t="shared" si="3"/>
        <v>280</v>
      </c>
      <c r="U125" s="420"/>
    </row>
    <row r="126" spans="1:21" s="43" customFormat="1" ht="20.100000000000001" customHeight="1">
      <c r="A126" s="293">
        <v>3</v>
      </c>
      <c r="B126" s="303" t="s">
        <v>342</v>
      </c>
      <c r="C126" s="367">
        <v>147</v>
      </c>
      <c r="D126" s="368" t="s">
        <v>17</v>
      </c>
      <c r="E126" s="432" t="s">
        <v>294</v>
      </c>
      <c r="F126" s="132">
        <v>35</v>
      </c>
      <c r="G126" s="133">
        <f>VLOOKUP(F126,стрельба!$M$3:$N$104,2,0)</f>
        <v>68</v>
      </c>
      <c r="H126" s="130">
        <v>67</v>
      </c>
      <c r="I126" s="133">
        <v>100</v>
      </c>
      <c r="J126" s="134"/>
      <c r="K126" s="133"/>
      <c r="L126" s="134">
        <v>11.27</v>
      </c>
      <c r="M126" s="133">
        <f>VLOOKUP(L126,лыжи!$S$3:$T$1290,2,0)</f>
        <v>97</v>
      </c>
      <c r="N126" s="134"/>
      <c r="O126" s="133"/>
      <c r="P126" s="130">
        <v>50</v>
      </c>
      <c r="Q126" s="133">
        <f>VLOOKUP(P126,пресс!$S$3:$T$64,2,0)</f>
        <v>84</v>
      </c>
      <c r="R126" s="130">
        <v>18</v>
      </c>
      <c r="S126" s="133">
        <v>100</v>
      </c>
      <c r="T126" s="135">
        <f t="shared" si="3"/>
        <v>449</v>
      </c>
      <c r="U126" s="420"/>
    </row>
    <row r="127" spans="1:21" s="43" customFormat="1" ht="20.100000000000001" customHeight="1">
      <c r="A127" s="293">
        <v>4</v>
      </c>
      <c r="B127" s="303" t="s">
        <v>291</v>
      </c>
      <c r="C127" s="367">
        <v>148</v>
      </c>
      <c r="D127" s="368" t="s">
        <v>18</v>
      </c>
      <c r="E127" s="432" t="s">
        <v>294</v>
      </c>
      <c r="F127" s="132">
        <v>34</v>
      </c>
      <c r="G127" s="133">
        <f>VLOOKUP(F127,стрельба!$D$3:$E$104,2,0)</f>
        <v>64</v>
      </c>
      <c r="H127" s="130">
        <v>31</v>
      </c>
      <c r="I127" s="133">
        <f>VLOOKUP(H127,силовая!$D$3:$E$83,2,0)</f>
        <v>66</v>
      </c>
      <c r="J127" s="134"/>
      <c r="K127" s="133"/>
      <c r="L127" s="134">
        <v>15.22</v>
      </c>
      <c r="M127" s="133">
        <f>VLOOKUP(L127,лыжи!$D$3:$E$913,2,0)</f>
        <v>72</v>
      </c>
      <c r="N127" s="134"/>
      <c r="O127" s="133"/>
      <c r="P127" s="130">
        <v>54</v>
      </c>
      <c r="Q127" s="133">
        <f>VLOOKUP(P127,пресс!$D$3:$E$76,2,0)</f>
        <v>76</v>
      </c>
      <c r="R127" s="130">
        <v>12</v>
      </c>
      <c r="S127" s="133">
        <f>VLOOKUP(R127,гибкость!$D$3:$E$45,2,0)</f>
        <v>56</v>
      </c>
      <c r="T127" s="135">
        <f t="shared" si="3"/>
        <v>334</v>
      </c>
      <c r="U127" s="420"/>
    </row>
    <row r="128" spans="1:21" s="43" customFormat="1" ht="20.100000000000001" customHeight="1">
      <c r="A128" s="293">
        <v>5</v>
      </c>
      <c r="B128" s="303" t="s">
        <v>292</v>
      </c>
      <c r="C128" s="367">
        <v>149</v>
      </c>
      <c r="D128" s="368" t="s">
        <v>20</v>
      </c>
      <c r="E128" s="432" t="s">
        <v>294</v>
      </c>
      <c r="F128" s="132">
        <v>41</v>
      </c>
      <c r="G128" s="133">
        <f>VLOOKUP(F128,стрельба!$O$3:$P$104,2,0)</f>
        <v>81</v>
      </c>
      <c r="H128" s="136">
        <v>18</v>
      </c>
      <c r="I128" s="133">
        <f>VLOOKUP(H128,силовая!$P$3:$Q$55,2,0)</f>
        <v>65</v>
      </c>
      <c r="J128" s="134"/>
      <c r="K128" s="133"/>
      <c r="L128" s="134"/>
      <c r="M128" s="133"/>
      <c r="N128" s="137">
        <v>14.33</v>
      </c>
      <c r="O128" s="133">
        <f>VLOOKUP(N128,лыжи!$P$3:$Q$1208,2,0)</f>
        <v>74</v>
      </c>
      <c r="P128" s="136">
        <v>32</v>
      </c>
      <c r="Q128" s="133">
        <f>VLOOKUP(P128,пресс!$P$3:$Q$64,2,0)</f>
        <v>67</v>
      </c>
      <c r="R128" s="136">
        <v>20</v>
      </c>
      <c r="S128" s="133">
        <f>VLOOKUP(R128,гибкость!$P$3:$Q$37,2,0)</f>
        <v>86</v>
      </c>
      <c r="T128" s="135">
        <f t="shared" si="3"/>
        <v>373</v>
      </c>
      <c r="U128" s="420"/>
    </row>
    <row r="129" spans="1:21" s="43" customFormat="1" ht="20.100000000000001" customHeight="1" thickBot="1">
      <c r="A129" s="294">
        <v>6</v>
      </c>
      <c r="B129" s="305" t="s">
        <v>293</v>
      </c>
      <c r="C129" s="370">
        <v>150</v>
      </c>
      <c r="D129" s="371" t="s">
        <v>21</v>
      </c>
      <c r="E129" s="428" t="s">
        <v>294</v>
      </c>
      <c r="F129" s="295">
        <v>29</v>
      </c>
      <c r="G129" s="296">
        <f>VLOOKUP(F129,стрельба!$O$3:$P$104,2,0)</f>
        <v>64</v>
      </c>
      <c r="H129" s="298">
        <v>9</v>
      </c>
      <c r="I129" s="296">
        <f>VLOOKUP(H129,силовая!$V$3:$W$45,2,0)</f>
        <v>61</v>
      </c>
      <c r="J129" s="299"/>
      <c r="K129" s="296"/>
      <c r="L129" s="299"/>
      <c r="M129" s="296"/>
      <c r="N129" s="300">
        <v>14.25</v>
      </c>
      <c r="O129" s="296">
        <f>VLOOKUP(N129,лыжи!$V$3:$W$1439,2,0)</f>
        <v>83</v>
      </c>
      <c r="P129" s="298">
        <v>29</v>
      </c>
      <c r="Q129" s="296">
        <f>VLOOKUP(P129,пресс!$V$3:$W$53,2,0)</f>
        <v>71</v>
      </c>
      <c r="R129" s="298">
        <v>13</v>
      </c>
      <c r="S129" s="296">
        <f>VLOOKUP(R129,гибкость!$V$3:$W$32,2,0)</f>
        <v>76</v>
      </c>
      <c r="T129" s="297">
        <f t="shared" si="3"/>
        <v>355</v>
      </c>
      <c r="U129" s="421"/>
    </row>
    <row r="130" spans="1:21" s="43" customFormat="1" ht="20.100000000000001" customHeight="1">
      <c r="A130" s="285">
        <v>1</v>
      </c>
      <c r="B130" s="304" t="s">
        <v>287</v>
      </c>
      <c r="C130" s="365">
        <v>151</v>
      </c>
      <c r="D130" s="366" t="s">
        <v>14</v>
      </c>
      <c r="E130" s="437" t="s">
        <v>290</v>
      </c>
      <c r="F130" s="287">
        <v>34</v>
      </c>
      <c r="G130" s="288">
        <f>VLOOKUP(F130,стрельба!$A$3:$B$104,2,0)</f>
        <v>64</v>
      </c>
      <c r="H130" s="286">
        <v>10</v>
      </c>
      <c r="I130" s="288">
        <f>VLOOKUP(H130,силовая!$A$3:$B$45,2,0)</f>
        <v>50</v>
      </c>
      <c r="J130" s="289">
        <v>32.4</v>
      </c>
      <c r="K130" s="288">
        <v>1</v>
      </c>
      <c r="L130" s="289"/>
      <c r="M130" s="288"/>
      <c r="N130" s="290"/>
      <c r="O130" s="288"/>
      <c r="P130" s="286">
        <v>48</v>
      </c>
      <c r="Q130" s="288">
        <f>VLOOKUP(P130,пресс!$A$3:$B$77,2,0)</f>
        <v>63</v>
      </c>
      <c r="R130" s="286">
        <v>15</v>
      </c>
      <c r="S130" s="288">
        <f>VLOOKUP(R130,гибкость!$A$3:$B$39,2,0)</f>
        <v>68</v>
      </c>
      <c r="T130" s="291">
        <f t="shared" si="3"/>
        <v>246</v>
      </c>
      <c r="U130" s="292">
        <f>T130+T131+T132</f>
        <v>960</v>
      </c>
    </row>
    <row r="131" spans="1:21" s="43" customFormat="1" ht="20.100000000000001" customHeight="1">
      <c r="A131" s="293">
        <v>2</v>
      </c>
      <c r="B131" s="303" t="s">
        <v>288</v>
      </c>
      <c r="C131" s="367">
        <v>152</v>
      </c>
      <c r="D131" s="368" t="s">
        <v>15</v>
      </c>
      <c r="E131" s="432" t="s">
        <v>290</v>
      </c>
      <c r="F131" s="132">
        <v>42</v>
      </c>
      <c r="G131" s="133">
        <f>VLOOKUP(F131,стрельба!$G$3:$H$104,2,0)</f>
        <v>79</v>
      </c>
      <c r="H131" s="130">
        <v>8</v>
      </c>
      <c r="I131" s="133">
        <f>VLOOKUP(H131,силовая!$G$3:$H$37,2,0)</f>
        <v>53</v>
      </c>
      <c r="J131" s="134">
        <v>0</v>
      </c>
      <c r="K131" s="133">
        <f>VLOOKUP(J131,лыжи!$G$3:$H$1584,2,0)</f>
        <v>0</v>
      </c>
      <c r="L131" s="134"/>
      <c r="M131" s="133"/>
      <c r="N131" s="134"/>
      <c r="O131" s="133"/>
      <c r="P131" s="130">
        <v>38</v>
      </c>
      <c r="Q131" s="133">
        <f>VLOOKUP(P131,пресс!$G$3:$H$76,2,0)</f>
        <v>61</v>
      </c>
      <c r="R131" s="130">
        <v>19</v>
      </c>
      <c r="S131" s="133">
        <f>VLOOKUP(R131,гибкость!$G$3:$H$37,2,0)</f>
        <v>83</v>
      </c>
      <c r="T131" s="135">
        <f t="shared" si="3"/>
        <v>276</v>
      </c>
      <c r="U131" s="420"/>
    </row>
    <row r="132" spans="1:21" s="43" customFormat="1" ht="20.100000000000001" customHeight="1" thickBot="1">
      <c r="A132" s="294">
        <v>3</v>
      </c>
      <c r="B132" s="305" t="s">
        <v>289</v>
      </c>
      <c r="C132" s="370">
        <v>154</v>
      </c>
      <c r="D132" s="371" t="s">
        <v>16</v>
      </c>
      <c r="E132" s="428" t="s">
        <v>290</v>
      </c>
      <c r="F132" s="295">
        <v>41</v>
      </c>
      <c r="G132" s="296">
        <f>VLOOKUP(F132,стрельба!$M$3:$N$104,2,0)</f>
        <v>78</v>
      </c>
      <c r="H132" s="401">
        <v>31</v>
      </c>
      <c r="I132" s="296">
        <v>100</v>
      </c>
      <c r="J132" s="299">
        <v>21.1</v>
      </c>
      <c r="K132" s="296">
        <f>VLOOKUP(J132,лыжи!$M$3:$N$1864,2,0)</f>
        <v>82</v>
      </c>
      <c r="L132" s="299"/>
      <c r="M132" s="296"/>
      <c r="N132" s="299"/>
      <c r="O132" s="296"/>
      <c r="P132" s="401">
        <v>51</v>
      </c>
      <c r="Q132" s="296">
        <f>VLOOKUP(P132,пресс!$M$3:$N$69,2,0)</f>
        <v>78</v>
      </c>
      <c r="R132" s="401">
        <v>21</v>
      </c>
      <c r="S132" s="296">
        <f>VLOOKUP(R132,гибкость!$M$3:$N$35,2,0)</f>
        <v>100</v>
      </c>
      <c r="T132" s="297">
        <f t="shared" si="3"/>
        <v>438</v>
      </c>
      <c r="U132" s="421"/>
    </row>
    <row r="133" spans="1:21" s="43" customFormat="1" ht="20.100000000000001" customHeight="1">
      <c r="A133" s="285">
        <v>1</v>
      </c>
      <c r="B133" s="304" t="s">
        <v>295</v>
      </c>
      <c r="C133" s="365">
        <v>155</v>
      </c>
      <c r="D133" s="366" t="s">
        <v>14</v>
      </c>
      <c r="E133" s="437" t="s">
        <v>298</v>
      </c>
      <c r="F133" s="287">
        <v>38</v>
      </c>
      <c r="G133" s="288">
        <f>VLOOKUP(F133,стрельба!$A$3:$B$104,2,0)</f>
        <v>71</v>
      </c>
      <c r="H133" s="286">
        <v>2</v>
      </c>
      <c r="I133" s="288">
        <f>VLOOKUP(H133,силовая!$A$3:$B$45,2,0)</f>
        <v>9</v>
      </c>
      <c r="J133" s="289">
        <v>36.299999999999997</v>
      </c>
      <c r="K133" s="288">
        <v>1</v>
      </c>
      <c r="L133" s="289"/>
      <c r="M133" s="288"/>
      <c r="N133" s="290"/>
      <c r="O133" s="288"/>
      <c r="P133" s="286">
        <v>0</v>
      </c>
      <c r="Q133" s="288">
        <f>VLOOKUP(P133,пресс!$A$3:$B$77,2,0)</f>
        <v>0</v>
      </c>
      <c r="R133" s="286">
        <v>4</v>
      </c>
      <c r="S133" s="288">
        <f>VLOOKUP(R133,гибкость!$A$3:$B$39,2,0)</f>
        <v>32</v>
      </c>
      <c r="T133" s="291">
        <f t="shared" si="3"/>
        <v>113</v>
      </c>
      <c r="U133" s="292">
        <f>T133+T134+T135</f>
        <v>833</v>
      </c>
    </row>
    <row r="134" spans="1:21" s="43" customFormat="1" ht="20.100000000000001" customHeight="1">
      <c r="A134" s="293">
        <v>2</v>
      </c>
      <c r="B134" s="303" t="s">
        <v>296</v>
      </c>
      <c r="C134" s="367">
        <v>156</v>
      </c>
      <c r="D134" s="368" t="s">
        <v>16</v>
      </c>
      <c r="E134" s="432" t="s">
        <v>298</v>
      </c>
      <c r="F134" s="132">
        <v>38</v>
      </c>
      <c r="G134" s="133">
        <f>VLOOKUP(F134,стрельба!$M$3:$N$104,2,0)</f>
        <v>72</v>
      </c>
      <c r="H134" s="130">
        <v>18</v>
      </c>
      <c r="I134" s="133">
        <f>VLOOKUP(H134,силовая!$M$3:$N$33,2,0)</f>
        <v>67</v>
      </c>
      <c r="J134" s="134">
        <v>17.52</v>
      </c>
      <c r="K134" s="133">
        <f>VLOOKUP(J134,лыжи!$M$3:$N$1864,2,0)</f>
        <v>90</v>
      </c>
      <c r="L134" s="134"/>
      <c r="M134" s="133"/>
      <c r="N134" s="134"/>
      <c r="O134" s="133"/>
      <c r="P134" s="130">
        <v>41</v>
      </c>
      <c r="Q134" s="133">
        <f>VLOOKUP(P134,пресс!$M$3:$N$69,2,0)</f>
        <v>68</v>
      </c>
      <c r="R134" s="130">
        <v>16</v>
      </c>
      <c r="S134" s="133">
        <f>VLOOKUP(R134,гибкость!$M$3:$N$35,2,0)</f>
        <v>80</v>
      </c>
      <c r="T134" s="135">
        <f t="shared" ref="T134:T165" si="4">G134+I134+K134+M134+O134+Q134+S134</f>
        <v>377</v>
      </c>
      <c r="U134" s="420"/>
    </row>
    <row r="135" spans="1:21" s="43" customFormat="1" ht="20.100000000000001" customHeight="1" thickBot="1">
      <c r="A135" s="294">
        <v>3</v>
      </c>
      <c r="B135" s="305" t="s">
        <v>297</v>
      </c>
      <c r="C135" s="370">
        <v>157</v>
      </c>
      <c r="D135" s="371" t="s">
        <v>20</v>
      </c>
      <c r="E135" s="428" t="s">
        <v>298</v>
      </c>
      <c r="F135" s="295">
        <v>32</v>
      </c>
      <c r="G135" s="296">
        <f>VLOOKUP(F135,стрельба!$O$3:$P$104,2,0)</f>
        <v>67</v>
      </c>
      <c r="H135" s="298">
        <v>11</v>
      </c>
      <c r="I135" s="296">
        <f>VLOOKUP(H135,силовая!$P$3:$Q$55,2,0)</f>
        <v>61</v>
      </c>
      <c r="J135" s="299"/>
      <c r="K135" s="296"/>
      <c r="L135" s="299"/>
      <c r="M135" s="296"/>
      <c r="N135" s="300">
        <v>13.06</v>
      </c>
      <c r="O135" s="296">
        <f>VLOOKUP(N135,лыжи!$P$3:$Q$1208,2,0)</f>
        <v>78</v>
      </c>
      <c r="P135" s="298">
        <v>32</v>
      </c>
      <c r="Q135" s="296">
        <f>VLOOKUP(P135,пресс!$P$3:$Q$64,2,0)</f>
        <v>67</v>
      </c>
      <c r="R135" s="298">
        <v>14</v>
      </c>
      <c r="S135" s="296">
        <f>VLOOKUP(R135,гибкость!$P$3:$Q$37,2,0)</f>
        <v>70</v>
      </c>
      <c r="T135" s="297">
        <f t="shared" si="4"/>
        <v>343</v>
      </c>
      <c r="U135" s="421"/>
    </row>
    <row r="136" spans="1:21" s="43" customFormat="1" ht="20.100000000000001" customHeight="1">
      <c r="A136" s="285">
        <v>1</v>
      </c>
      <c r="B136" s="407" t="s">
        <v>299</v>
      </c>
      <c r="C136" s="365">
        <v>158</v>
      </c>
      <c r="D136" s="366" t="s">
        <v>15</v>
      </c>
      <c r="E136" s="437" t="s">
        <v>303</v>
      </c>
      <c r="F136" s="287">
        <v>41</v>
      </c>
      <c r="G136" s="288">
        <f>VLOOKUP(F136,стрельба!$G$3:$H$104,2,0)</f>
        <v>77</v>
      </c>
      <c r="H136" s="286">
        <v>7</v>
      </c>
      <c r="I136" s="288">
        <f>VLOOKUP(H136,силовая!$G$3:$H$37,2,0)</f>
        <v>46</v>
      </c>
      <c r="J136" s="289">
        <v>33.33</v>
      </c>
      <c r="K136" s="288">
        <f>VLOOKUP(J136,лыжи!$G$3:$H$1584,2,0)</f>
        <v>43</v>
      </c>
      <c r="L136" s="289"/>
      <c r="M136" s="288"/>
      <c r="N136" s="289"/>
      <c r="O136" s="288"/>
      <c r="P136" s="286">
        <v>46</v>
      </c>
      <c r="Q136" s="288">
        <f>VLOOKUP(P136,пресс!$G$3:$H$76,2,0)</f>
        <v>66</v>
      </c>
      <c r="R136" s="286">
        <v>12</v>
      </c>
      <c r="S136" s="288">
        <f>VLOOKUP(R136,гибкость!$G$3:$H$37,2,0)</f>
        <v>66</v>
      </c>
      <c r="T136" s="291">
        <f t="shared" si="4"/>
        <v>298</v>
      </c>
      <c r="U136" s="292">
        <f>T136+T137+T138+T139</f>
        <v>1216</v>
      </c>
    </row>
    <row r="137" spans="1:21" s="43" customFormat="1" ht="20.100000000000001" customHeight="1">
      <c r="A137" s="293">
        <v>2</v>
      </c>
      <c r="B137" s="408" t="s">
        <v>300</v>
      </c>
      <c r="C137" s="367">
        <v>159</v>
      </c>
      <c r="D137" s="368" t="s">
        <v>17</v>
      </c>
      <c r="E137" s="432" t="s">
        <v>303</v>
      </c>
      <c r="F137" s="132">
        <v>34</v>
      </c>
      <c r="G137" s="133">
        <f>VLOOKUP(F137,стрельба!$M$3:$N$104,2,0)</f>
        <v>67</v>
      </c>
      <c r="H137" s="130">
        <v>37</v>
      </c>
      <c r="I137" s="133">
        <f>VLOOKUP(H137,силовая!$S$3:$T$58,2,0)</f>
        <v>77</v>
      </c>
      <c r="J137" s="134"/>
      <c r="K137" s="133"/>
      <c r="L137" s="134">
        <v>19.059999999999999</v>
      </c>
      <c r="M137" s="133">
        <f>VLOOKUP(L137,лыжи!$S$3:$T$1290,2,0)</f>
        <v>67</v>
      </c>
      <c r="N137" s="134"/>
      <c r="O137" s="133"/>
      <c r="P137" s="130">
        <v>30</v>
      </c>
      <c r="Q137" s="133">
        <f>VLOOKUP(P137,пресс!$S$3:$T$64,2,0)</f>
        <v>64</v>
      </c>
      <c r="R137" s="130">
        <v>15</v>
      </c>
      <c r="S137" s="133">
        <f>VLOOKUP(R137,гибкость!$S$3:$T$34,2,0)</f>
        <v>100</v>
      </c>
      <c r="T137" s="135">
        <f t="shared" si="4"/>
        <v>375</v>
      </c>
      <c r="U137" s="420"/>
    </row>
    <row r="138" spans="1:21" s="43" customFormat="1" ht="20.100000000000001" customHeight="1">
      <c r="A138" s="293">
        <v>3</v>
      </c>
      <c r="B138" s="408" t="s">
        <v>301</v>
      </c>
      <c r="C138" s="367">
        <v>160</v>
      </c>
      <c r="D138" s="368" t="s">
        <v>18</v>
      </c>
      <c r="E138" s="432" t="s">
        <v>303</v>
      </c>
      <c r="F138" s="132">
        <v>33</v>
      </c>
      <c r="G138" s="133">
        <f>VLOOKUP(F138,стрельба!$D$3:$E$104,2,0)</f>
        <v>63</v>
      </c>
      <c r="H138" s="130">
        <v>12</v>
      </c>
      <c r="I138" s="133">
        <f>VLOOKUP(H138,силовая!$D$3:$E$83,2,0)</f>
        <v>56</v>
      </c>
      <c r="J138" s="134"/>
      <c r="K138" s="133"/>
      <c r="L138" s="134">
        <v>30.27</v>
      </c>
      <c r="M138" s="133">
        <v>1</v>
      </c>
      <c r="N138" s="134"/>
      <c r="O138" s="133"/>
      <c r="P138" s="130">
        <v>45</v>
      </c>
      <c r="Q138" s="133">
        <f>VLOOKUP(P138,пресс!$D$3:$E$76,2,0)</f>
        <v>67</v>
      </c>
      <c r="R138" s="130">
        <v>18</v>
      </c>
      <c r="S138" s="133">
        <f>VLOOKUP(R138,гибкость!$D$3:$E$45,2,0)</f>
        <v>63</v>
      </c>
      <c r="T138" s="135">
        <f t="shared" si="4"/>
        <v>250</v>
      </c>
      <c r="U138" s="420"/>
    </row>
    <row r="139" spans="1:21" s="43" customFormat="1" ht="20.100000000000001" customHeight="1" thickBot="1">
      <c r="A139" s="294">
        <v>4</v>
      </c>
      <c r="B139" s="409" t="s">
        <v>302</v>
      </c>
      <c r="C139" s="370">
        <v>161</v>
      </c>
      <c r="D139" s="371" t="s">
        <v>20</v>
      </c>
      <c r="E139" s="428" t="s">
        <v>303</v>
      </c>
      <c r="F139" s="295">
        <v>42</v>
      </c>
      <c r="G139" s="296">
        <f>VLOOKUP(F139,стрельба!$O$3:$P$104,2,0)</f>
        <v>83</v>
      </c>
      <c r="H139" s="298">
        <v>0</v>
      </c>
      <c r="I139" s="296">
        <f>VLOOKUP(H139,силовая!$P$3:$Q$55,2,0)</f>
        <v>0</v>
      </c>
      <c r="J139" s="299"/>
      <c r="K139" s="296"/>
      <c r="L139" s="299"/>
      <c r="M139" s="296"/>
      <c r="N139" s="300">
        <v>19.350000000000001</v>
      </c>
      <c r="O139" s="296">
        <f>VLOOKUP(N139,лыжи!$P$3:$Q$1208,2,0)</f>
        <v>64</v>
      </c>
      <c r="P139" s="298">
        <v>35</v>
      </c>
      <c r="Q139" s="296">
        <f>VLOOKUP(P139,пресс!$P$3:$Q$64,2,0)</f>
        <v>70</v>
      </c>
      <c r="R139" s="298">
        <v>17</v>
      </c>
      <c r="S139" s="296">
        <f>VLOOKUP(R139,гибкость!$P$3:$Q$37,2,0)</f>
        <v>76</v>
      </c>
      <c r="T139" s="297">
        <f t="shared" si="4"/>
        <v>293</v>
      </c>
      <c r="U139" s="421"/>
    </row>
    <row r="140" spans="1:21" s="43" customFormat="1" ht="20.100000000000001" customHeight="1">
      <c r="A140" s="285">
        <v>1</v>
      </c>
      <c r="B140" s="410" t="s">
        <v>304</v>
      </c>
      <c r="C140" s="365">
        <v>162</v>
      </c>
      <c r="D140" s="366" t="s">
        <v>14</v>
      </c>
      <c r="E140" s="437" t="s">
        <v>308</v>
      </c>
      <c r="F140" s="287">
        <v>36</v>
      </c>
      <c r="G140" s="288">
        <f>VLOOKUP(F140,стрельба!$A$3:$B$104,2,0)</f>
        <v>67</v>
      </c>
      <c r="H140" s="286">
        <v>11</v>
      </c>
      <c r="I140" s="288">
        <f>VLOOKUP(H140,силовая!$A$3:$B$45,2,0)</f>
        <v>55</v>
      </c>
      <c r="J140" s="289">
        <v>19.05</v>
      </c>
      <c r="K140" s="288">
        <f>VLOOKUP(J140,лыжи!$A$3:$B$1144,2,0)</f>
        <v>71</v>
      </c>
      <c r="L140" s="289"/>
      <c r="M140" s="288"/>
      <c r="N140" s="290"/>
      <c r="O140" s="288"/>
      <c r="P140" s="286">
        <v>38</v>
      </c>
      <c r="Q140" s="288">
        <f>VLOOKUP(P140,пресс!$A$3:$B$77,2,0)</f>
        <v>53</v>
      </c>
      <c r="R140" s="286">
        <v>16</v>
      </c>
      <c r="S140" s="288">
        <f>VLOOKUP(R140,гибкость!$A$3:$B$39,2,0)</f>
        <v>70</v>
      </c>
      <c r="T140" s="291">
        <f t="shared" si="4"/>
        <v>316</v>
      </c>
      <c r="U140" s="292">
        <f>T140+T141+T142+T143</f>
        <v>1353</v>
      </c>
    </row>
    <row r="141" spans="1:21" s="43" customFormat="1" ht="20.100000000000001" customHeight="1">
      <c r="A141" s="293">
        <v>2</v>
      </c>
      <c r="B141" s="369" t="s">
        <v>305</v>
      </c>
      <c r="C141" s="367">
        <v>163</v>
      </c>
      <c r="D141" s="368" t="s">
        <v>15</v>
      </c>
      <c r="E141" s="432" t="s">
        <v>308</v>
      </c>
      <c r="F141" s="132">
        <v>48</v>
      </c>
      <c r="G141" s="133">
        <f>VLOOKUP(F141,стрельба!$G$3:$H$104,2,0)</f>
        <v>93</v>
      </c>
      <c r="H141" s="130">
        <v>20</v>
      </c>
      <c r="I141" s="133">
        <f>VLOOKUP(H141,силовая!$G$3:$H$37,2,0)</f>
        <v>69</v>
      </c>
      <c r="J141" s="134">
        <v>21.38</v>
      </c>
      <c r="K141" s="133">
        <f>VLOOKUP(J141,лыжи!$G$3:$H$1584,2,0)</f>
        <v>73</v>
      </c>
      <c r="L141" s="134"/>
      <c r="M141" s="133"/>
      <c r="N141" s="134"/>
      <c r="O141" s="133"/>
      <c r="P141" s="130">
        <v>43</v>
      </c>
      <c r="Q141" s="133">
        <f>VLOOKUP(P141,пресс!$G$3:$H$76,2,0)</f>
        <v>64</v>
      </c>
      <c r="R141" s="130">
        <v>14</v>
      </c>
      <c r="S141" s="133">
        <f>VLOOKUP(R141,гибкость!$G$3:$H$37,2,0)</f>
        <v>70</v>
      </c>
      <c r="T141" s="135">
        <f t="shared" si="4"/>
        <v>369</v>
      </c>
      <c r="U141" s="420"/>
    </row>
    <row r="142" spans="1:21" s="43" customFormat="1" ht="20.100000000000001" customHeight="1">
      <c r="A142" s="293">
        <v>3</v>
      </c>
      <c r="B142" s="369" t="s">
        <v>306</v>
      </c>
      <c r="C142" s="367">
        <v>165</v>
      </c>
      <c r="D142" s="368" t="s">
        <v>17</v>
      </c>
      <c r="E142" s="432" t="s">
        <v>308</v>
      </c>
      <c r="F142" s="132">
        <v>18</v>
      </c>
      <c r="G142" s="133">
        <f>VLOOKUP(F142,стрельба!$M$3:$N$104,2,0)</f>
        <v>40</v>
      </c>
      <c r="H142" s="130">
        <v>29</v>
      </c>
      <c r="I142" s="133">
        <f>VLOOKUP(H142,силовая!$S$3:$T$58,2,0)</f>
        <v>69</v>
      </c>
      <c r="J142" s="134"/>
      <c r="K142" s="133"/>
      <c r="L142" s="134">
        <v>13.42</v>
      </c>
      <c r="M142" s="133">
        <f>VLOOKUP(L142,лыжи!$S$3:$T$1290,2,0)</f>
        <v>86</v>
      </c>
      <c r="N142" s="134"/>
      <c r="O142" s="133"/>
      <c r="P142" s="130">
        <v>24</v>
      </c>
      <c r="Q142" s="133">
        <f>VLOOKUP(P142,пресс!$S$3:$T$64,2,0)</f>
        <v>61</v>
      </c>
      <c r="R142" s="130">
        <v>8</v>
      </c>
      <c r="S142" s="133">
        <f>VLOOKUP(R142,гибкость!$S$3:$T$34,2,0)</f>
        <v>77</v>
      </c>
      <c r="T142" s="135">
        <f t="shared" si="4"/>
        <v>333</v>
      </c>
      <c r="U142" s="420"/>
    </row>
    <row r="143" spans="1:21" s="43" customFormat="1" ht="20.100000000000001" customHeight="1" thickBot="1">
      <c r="A143" s="294">
        <v>4</v>
      </c>
      <c r="B143" s="411" t="s">
        <v>307</v>
      </c>
      <c r="C143" s="370">
        <v>166</v>
      </c>
      <c r="D143" s="371" t="s">
        <v>18</v>
      </c>
      <c r="E143" s="428" t="s">
        <v>308</v>
      </c>
      <c r="F143" s="295">
        <v>35</v>
      </c>
      <c r="G143" s="296">
        <f>VLOOKUP(F143,стрельба!$D$3:$E$104,2,0)</f>
        <v>65</v>
      </c>
      <c r="H143" s="401">
        <v>15</v>
      </c>
      <c r="I143" s="296">
        <f>VLOOKUP(H143,силовая!$D$3:$E$83,2,0)</f>
        <v>60</v>
      </c>
      <c r="J143" s="299"/>
      <c r="K143" s="296"/>
      <c r="L143" s="299">
        <v>15.5</v>
      </c>
      <c r="M143" s="296">
        <f>VLOOKUP(L143,лыжи!$D$3:$E$913,2,0)</f>
        <v>70</v>
      </c>
      <c r="N143" s="299"/>
      <c r="O143" s="296"/>
      <c r="P143" s="401">
        <v>52</v>
      </c>
      <c r="Q143" s="296">
        <f>VLOOKUP(P143,пресс!$D$3:$E$76,2,0)</f>
        <v>74</v>
      </c>
      <c r="R143" s="401">
        <v>21</v>
      </c>
      <c r="S143" s="296">
        <f>VLOOKUP(R143,гибкость!$D$3:$E$45,2,0)</f>
        <v>66</v>
      </c>
      <c r="T143" s="297">
        <f t="shared" si="4"/>
        <v>335</v>
      </c>
      <c r="U143" s="421"/>
    </row>
    <row r="144" spans="1:21" s="43" customFormat="1" ht="20.100000000000001" customHeight="1">
      <c r="A144" s="285">
        <v>1</v>
      </c>
      <c r="B144" s="304" t="s">
        <v>309</v>
      </c>
      <c r="C144" s="365">
        <v>168</v>
      </c>
      <c r="D144" s="366" t="s">
        <v>14</v>
      </c>
      <c r="E144" s="437" t="s">
        <v>315</v>
      </c>
      <c r="F144" s="287">
        <v>36</v>
      </c>
      <c r="G144" s="288">
        <f>VLOOKUP(F144,стрельба!$A$3:$B$104,2,0)</f>
        <v>67</v>
      </c>
      <c r="H144" s="286">
        <v>11</v>
      </c>
      <c r="I144" s="288">
        <f>VLOOKUP(H144,силовая!$A$3:$B$45,2,0)</f>
        <v>55</v>
      </c>
      <c r="J144" s="289">
        <v>19.3</v>
      </c>
      <c r="K144" s="288">
        <f>VLOOKUP(J144,лыжи!$A$3:$B$1144,2,0)</f>
        <v>70</v>
      </c>
      <c r="L144" s="289"/>
      <c r="M144" s="288"/>
      <c r="N144" s="290"/>
      <c r="O144" s="288"/>
      <c r="P144" s="286">
        <v>38</v>
      </c>
      <c r="Q144" s="288">
        <f>VLOOKUP(P144,пресс!$A$3:$B$77,2,0)</f>
        <v>53</v>
      </c>
      <c r="R144" s="286">
        <v>5</v>
      </c>
      <c r="S144" s="288">
        <f>VLOOKUP(R144,гибкость!$A$3:$B$39,2,0)</f>
        <v>40</v>
      </c>
      <c r="T144" s="291">
        <f t="shared" si="4"/>
        <v>285</v>
      </c>
      <c r="U144" s="292">
        <f>T144+T145+T146+T147+T148+T149</f>
        <v>2056</v>
      </c>
    </row>
    <row r="145" spans="1:21" s="43" customFormat="1" ht="20.100000000000001" customHeight="1">
      <c r="A145" s="293">
        <v>2</v>
      </c>
      <c r="B145" s="303" t="s">
        <v>310</v>
      </c>
      <c r="C145" s="367">
        <v>169</v>
      </c>
      <c r="D145" s="368" t="s">
        <v>15</v>
      </c>
      <c r="E145" s="432" t="s">
        <v>315</v>
      </c>
      <c r="F145" s="132">
        <v>31</v>
      </c>
      <c r="G145" s="133">
        <f>VLOOKUP(F145,стрельба!$G$3:$H$104,2,0)</f>
        <v>61</v>
      </c>
      <c r="H145" s="130">
        <v>15</v>
      </c>
      <c r="I145" s="133">
        <f>VLOOKUP(H145,силовая!$G$3:$H$37,2,0)</f>
        <v>64</v>
      </c>
      <c r="J145" s="134">
        <v>18.399999999999999</v>
      </c>
      <c r="K145" s="133">
        <f>VLOOKUP(J145,лыжи!$G$3:$H$1584,2,0)</f>
        <v>80</v>
      </c>
      <c r="L145" s="134"/>
      <c r="M145" s="133"/>
      <c r="N145" s="134"/>
      <c r="O145" s="133"/>
      <c r="P145" s="130">
        <v>54</v>
      </c>
      <c r="Q145" s="133">
        <f>VLOOKUP(P145,пресс!$G$3:$H$76,2,0)</f>
        <v>74</v>
      </c>
      <c r="R145" s="130">
        <v>16</v>
      </c>
      <c r="S145" s="133">
        <f>VLOOKUP(R145,гибкость!$G$3:$H$37,2,0)</f>
        <v>74</v>
      </c>
      <c r="T145" s="135">
        <f t="shared" si="4"/>
        <v>353</v>
      </c>
      <c r="U145" s="420"/>
    </row>
    <row r="146" spans="1:21" s="43" customFormat="1" ht="20.100000000000001" customHeight="1">
      <c r="A146" s="293">
        <v>3</v>
      </c>
      <c r="B146" s="303" t="s">
        <v>311</v>
      </c>
      <c r="C146" s="367">
        <v>170</v>
      </c>
      <c r="D146" s="368" t="s">
        <v>17</v>
      </c>
      <c r="E146" s="432" t="s">
        <v>315</v>
      </c>
      <c r="F146" s="132">
        <v>28</v>
      </c>
      <c r="G146" s="133">
        <f>VLOOKUP(F146,стрельба!$M$3:$N$104,2,0)</f>
        <v>61</v>
      </c>
      <c r="H146" s="130">
        <v>22</v>
      </c>
      <c r="I146" s="133">
        <f>VLOOKUP(H146,силовая!$S$3:$T$58,2,0)</f>
        <v>64</v>
      </c>
      <c r="J146" s="134"/>
      <c r="K146" s="133"/>
      <c r="L146" s="134">
        <v>20.149999999999999</v>
      </c>
      <c r="M146" s="133">
        <f>VLOOKUP(L146,лыжи!$S$3:$T$1290,2,0)</f>
        <v>64</v>
      </c>
      <c r="N146" s="134"/>
      <c r="O146" s="133"/>
      <c r="P146" s="130">
        <v>30</v>
      </c>
      <c r="Q146" s="133">
        <f>VLOOKUP(P146,пресс!$S$3:$T$64,2,0)</f>
        <v>64</v>
      </c>
      <c r="R146" s="130">
        <v>16</v>
      </c>
      <c r="S146" s="133">
        <v>100</v>
      </c>
      <c r="T146" s="135">
        <f t="shared" si="4"/>
        <v>353</v>
      </c>
      <c r="U146" s="420"/>
    </row>
    <row r="147" spans="1:21" s="43" customFormat="1" ht="20.100000000000001" customHeight="1">
      <c r="A147" s="293">
        <v>4</v>
      </c>
      <c r="B147" s="303" t="s">
        <v>312</v>
      </c>
      <c r="C147" s="367">
        <v>171</v>
      </c>
      <c r="D147" s="368" t="s">
        <v>18</v>
      </c>
      <c r="E147" s="432" t="s">
        <v>315</v>
      </c>
      <c r="F147" s="132">
        <v>0</v>
      </c>
      <c r="G147" s="133">
        <f>VLOOKUP(F147,стрельба!$D$3:$E$104,2,0)</f>
        <v>0</v>
      </c>
      <c r="H147" s="130">
        <v>48</v>
      </c>
      <c r="I147" s="133">
        <f>VLOOKUP(H147,силовая!$D$3:$E$83,2,0)</f>
        <v>74</v>
      </c>
      <c r="J147" s="134"/>
      <c r="K147" s="133"/>
      <c r="L147" s="134">
        <v>9.56</v>
      </c>
      <c r="M147" s="133">
        <f>VLOOKUP(L147,лыжи!$D$3:$E$913,2,0)</f>
        <v>98</v>
      </c>
      <c r="N147" s="134"/>
      <c r="O147" s="133"/>
      <c r="P147" s="130">
        <v>58</v>
      </c>
      <c r="Q147" s="133">
        <f>VLOOKUP(P147,пресс!$D$3:$E$76,2,0)</f>
        <v>80</v>
      </c>
      <c r="R147" s="130">
        <v>28</v>
      </c>
      <c r="S147" s="133">
        <f>VLOOKUP(R147,гибкость!$D$3:$E$45,2,0)</f>
        <v>86</v>
      </c>
      <c r="T147" s="135">
        <f t="shared" si="4"/>
        <v>338</v>
      </c>
      <c r="U147" s="420"/>
    </row>
    <row r="148" spans="1:21" s="43" customFormat="1" ht="20.100000000000001" customHeight="1">
      <c r="A148" s="293">
        <v>5</v>
      </c>
      <c r="B148" s="303" t="s">
        <v>313</v>
      </c>
      <c r="C148" s="367">
        <v>172</v>
      </c>
      <c r="D148" s="368" t="s">
        <v>19</v>
      </c>
      <c r="E148" s="432" t="s">
        <v>315</v>
      </c>
      <c r="F148" s="132">
        <v>31</v>
      </c>
      <c r="G148" s="133">
        <f>VLOOKUP(F148,стрельба!$J$3:$K$104,2,0)</f>
        <v>64</v>
      </c>
      <c r="H148" s="136">
        <v>0</v>
      </c>
      <c r="I148" s="133">
        <f>VLOOKUP(H148,силовая!$J$3:$K$61,2,0)</f>
        <v>0</v>
      </c>
      <c r="J148" s="134"/>
      <c r="K148" s="133"/>
      <c r="L148" s="134"/>
      <c r="M148" s="133"/>
      <c r="N148" s="137">
        <v>11.16</v>
      </c>
      <c r="O148" s="133">
        <f>VLOOKUP(N148,лыжи!$J$3:$K$1028,2,0)</f>
        <v>80</v>
      </c>
      <c r="P148" s="130">
        <v>58</v>
      </c>
      <c r="Q148" s="133">
        <f>VLOOKUP(P148,пресс!$J$3:$K$69,2,0)</f>
        <v>87</v>
      </c>
      <c r="R148" s="136">
        <v>19</v>
      </c>
      <c r="S148" s="133">
        <f>VLOOKUP(R148,гибкость!$J$3:$K$41,2,0)</f>
        <v>73</v>
      </c>
      <c r="T148" s="135">
        <f t="shared" si="4"/>
        <v>304</v>
      </c>
      <c r="U148" s="420"/>
    </row>
    <row r="149" spans="1:21" s="43" customFormat="1" ht="20.100000000000001" customHeight="1" thickBot="1">
      <c r="A149" s="294">
        <v>6</v>
      </c>
      <c r="B149" s="305" t="s">
        <v>314</v>
      </c>
      <c r="C149" s="370">
        <v>173</v>
      </c>
      <c r="D149" s="371" t="s">
        <v>21</v>
      </c>
      <c r="E149" s="428" t="s">
        <v>315</v>
      </c>
      <c r="F149" s="295">
        <v>35</v>
      </c>
      <c r="G149" s="296">
        <f>VLOOKUP(F149,стрельба!$O$3:$P$104,2,0)</f>
        <v>70</v>
      </c>
      <c r="H149" s="298">
        <v>62</v>
      </c>
      <c r="I149" s="296">
        <v>100</v>
      </c>
      <c r="J149" s="299"/>
      <c r="K149" s="296"/>
      <c r="L149" s="299"/>
      <c r="M149" s="296"/>
      <c r="N149" s="300">
        <v>11.29</v>
      </c>
      <c r="O149" s="296">
        <f>VLOOKUP(N149,лыжи!$V$3:$W$1439,2,0)</f>
        <v>91</v>
      </c>
      <c r="P149" s="298">
        <v>45</v>
      </c>
      <c r="Q149" s="296">
        <f>VLOOKUP(P149,пресс!$V$3:$W$53,2,0)</f>
        <v>89</v>
      </c>
      <c r="R149" s="298">
        <v>12</v>
      </c>
      <c r="S149" s="296">
        <f>VLOOKUP(R149,гибкость!$V$3:$W$32,2,0)</f>
        <v>73</v>
      </c>
      <c r="T149" s="297">
        <f t="shared" si="4"/>
        <v>423</v>
      </c>
      <c r="U149" s="421"/>
    </row>
    <row r="150" spans="1:21" s="43" customFormat="1" ht="20.100000000000001" customHeight="1">
      <c r="A150" s="285">
        <v>1</v>
      </c>
      <c r="B150" s="304" t="s">
        <v>316</v>
      </c>
      <c r="C150" s="365">
        <v>175</v>
      </c>
      <c r="D150" s="366" t="s">
        <v>15</v>
      </c>
      <c r="E150" s="437" t="s">
        <v>321</v>
      </c>
      <c r="F150" s="287">
        <v>33</v>
      </c>
      <c r="G150" s="288">
        <f>VLOOKUP(F150,стрельба!$G$3:$H$104,2,0)</f>
        <v>63</v>
      </c>
      <c r="H150" s="286">
        <v>24</v>
      </c>
      <c r="I150" s="288">
        <f>VLOOKUP(H150,силовая!$G$3:$H$37,2,0)</f>
        <v>74</v>
      </c>
      <c r="J150" s="289">
        <v>17.440000000000001</v>
      </c>
      <c r="K150" s="288">
        <f>VLOOKUP(J150,лыжи!$G$3:$H$1584,2,0)</f>
        <v>82</v>
      </c>
      <c r="L150" s="289"/>
      <c r="M150" s="288"/>
      <c r="N150" s="289"/>
      <c r="O150" s="288"/>
      <c r="P150" s="286">
        <v>66</v>
      </c>
      <c r="Q150" s="288">
        <f>VLOOKUP(P150,пресс!$G$3:$H$76,2,0)</f>
        <v>86</v>
      </c>
      <c r="R150" s="286">
        <v>22</v>
      </c>
      <c r="S150" s="288">
        <f>VLOOKUP(R150,гибкость!$G$3:$H$37,2,0)</f>
        <v>95</v>
      </c>
      <c r="T150" s="291">
        <f t="shared" si="4"/>
        <v>400</v>
      </c>
      <c r="U150" s="292">
        <f>T150+T151+T152+T153+T154+T155</f>
        <v>2171</v>
      </c>
    </row>
    <row r="151" spans="1:21" s="43" customFormat="1" ht="20.100000000000001" customHeight="1">
      <c r="A151" s="293">
        <v>2</v>
      </c>
      <c r="B151" s="303" t="s">
        <v>383</v>
      </c>
      <c r="C151" s="367">
        <v>174</v>
      </c>
      <c r="D151" s="368" t="s">
        <v>16</v>
      </c>
      <c r="E151" s="432" t="s">
        <v>321</v>
      </c>
      <c r="F151" s="132">
        <v>39</v>
      </c>
      <c r="G151" s="133">
        <f>VLOOKUP(F151,стрельба!$M$3:$N$104,2,0)</f>
        <v>74</v>
      </c>
      <c r="H151" s="130">
        <v>16</v>
      </c>
      <c r="I151" s="133">
        <f>VLOOKUP(H151,силовая!$M$3:$N$33,2,0)</f>
        <v>65</v>
      </c>
      <c r="J151" s="134">
        <v>25.29</v>
      </c>
      <c r="K151" s="133">
        <f>VLOOKUP(J151,лыжи!$M$3:$N$1864,2,0)</f>
        <v>74</v>
      </c>
      <c r="L151" s="134"/>
      <c r="M151" s="133"/>
      <c r="N151" s="134"/>
      <c r="O151" s="133"/>
      <c r="P151" s="130">
        <v>54</v>
      </c>
      <c r="Q151" s="133">
        <f>VLOOKUP(P151,пресс!$M$3:$N$69,2,0)</f>
        <v>81</v>
      </c>
      <c r="R151" s="130">
        <v>8</v>
      </c>
      <c r="S151" s="133">
        <f>VLOOKUP(R151,гибкость!$M$3:$N$35,2,0)</f>
        <v>61</v>
      </c>
      <c r="T151" s="135">
        <f t="shared" si="4"/>
        <v>355</v>
      </c>
      <c r="U151" s="420"/>
    </row>
    <row r="152" spans="1:21" s="43" customFormat="1" ht="20.100000000000001" customHeight="1">
      <c r="A152" s="293">
        <v>3</v>
      </c>
      <c r="B152" s="303" t="s">
        <v>317</v>
      </c>
      <c r="C152" s="367">
        <v>176</v>
      </c>
      <c r="D152" s="368" t="s">
        <v>17</v>
      </c>
      <c r="E152" s="432" t="s">
        <v>321</v>
      </c>
      <c r="F152" s="132">
        <v>41</v>
      </c>
      <c r="G152" s="133">
        <f>VLOOKUP(F152,стрельба!$M$3:$N$104,2,0)</f>
        <v>78</v>
      </c>
      <c r="H152" s="130">
        <v>55</v>
      </c>
      <c r="I152" s="133">
        <f>VLOOKUP(H152,силовая!$S$3:$T$58,2,0)</f>
        <v>100</v>
      </c>
      <c r="J152" s="134"/>
      <c r="K152" s="133"/>
      <c r="L152" s="134">
        <v>9.06</v>
      </c>
      <c r="M152" s="133">
        <v>100</v>
      </c>
      <c r="N152" s="134"/>
      <c r="O152" s="133"/>
      <c r="P152" s="130">
        <v>37</v>
      </c>
      <c r="Q152" s="133">
        <f>VLOOKUP(P152,пресс!$S$3:$T$64,2,0)</f>
        <v>71</v>
      </c>
      <c r="R152" s="130">
        <v>8</v>
      </c>
      <c r="S152" s="133">
        <f>VLOOKUP(R152,гибкость!$S$3:$T$34,2,0)</f>
        <v>77</v>
      </c>
      <c r="T152" s="135">
        <f t="shared" si="4"/>
        <v>426</v>
      </c>
      <c r="U152" s="420"/>
    </row>
    <row r="153" spans="1:21" s="43" customFormat="1" ht="20.100000000000001" customHeight="1">
      <c r="A153" s="293">
        <v>4</v>
      </c>
      <c r="B153" s="303" t="s">
        <v>318</v>
      </c>
      <c r="C153" s="367">
        <v>177</v>
      </c>
      <c r="D153" s="368" t="s">
        <v>18</v>
      </c>
      <c r="E153" s="432" t="s">
        <v>321</v>
      </c>
      <c r="F153" s="132">
        <v>40</v>
      </c>
      <c r="G153" s="133">
        <f>VLOOKUP(F153,стрельба!$D$3:$E$104,2,0)</f>
        <v>75</v>
      </c>
      <c r="H153" s="130">
        <v>16</v>
      </c>
      <c r="I153" s="133">
        <f>VLOOKUP(H153,силовая!$D$3:$E$83,2,0)</f>
        <v>61</v>
      </c>
      <c r="J153" s="134"/>
      <c r="K153" s="133"/>
      <c r="L153" s="134">
        <v>0</v>
      </c>
      <c r="M153" s="133">
        <f>VLOOKUP(L153,лыжи!$D$3:$E$913,2,0)</f>
        <v>0</v>
      </c>
      <c r="N153" s="134"/>
      <c r="O153" s="133"/>
      <c r="P153" s="130">
        <v>46</v>
      </c>
      <c r="Q153" s="133">
        <f>VLOOKUP(P153,пресс!$D$3:$E$76,2,0)</f>
        <v>68</v>
      </c>
      <c r="R153" s="130">
        <v>20</v>
      </c>
      <c r="S153" s="133">
        <f>VLOOKUP(R153,гибкость!$D$3:$E$45,2,0)</f>
        <v>65</v>
      </c>
      <c r="T153" s="135">
        <f t="shared" si="4"/>
        <v>269</v>
      </c>
      <c r="U153" s="420"/>
    </row>
    <row r="154" spans="1:21" s="43" customFormat="1" ht="20.100000000000001" customHeight="1">
      <c r="A154" s="293">
        <v>5</v>
      </c>
      <c r="B154" s="303" t="s">
        <v>319</v>
      </c>
      <c r="C154" s="367">
        <v>178</v>
      </c>
      <c r="D154" s="368" t="s">
        <v>19</v>
      </c>
      <c r="E154" s="432" t="s">
        <v>321</v>
      </c>
      <c r="F154" s="132">
        <v>35</v>
      </c>
      <c r="G154" s="133">
        <f>VLOOKUP(F154,стрельба!$J$3:$K$104,2,0)</f>
        <v>68</v>
      </c>
      <c r="H154" s="136">
        <v>30</v>
      </c>
      <c r="I154" s="133">
        <f>VLOOKUP(H154,силовая!$J$3:$K$61,2,0)</f>
        <v>70</v>
      </c>
      <c r="J154" s="134"/>
      <c r="K154" s="133"/>
      <c r="L154" s="134"/>
      <c r="M154" s="133"/>
      <c r="N154" s="137">
        <v>9.0500000000000007</v>
      </c>
      <c r="O154" s="133">
        <f>VLOOKUP(N154,лыжи!$J$3:$K$1028,2,0)</f>
        <v>89</v>
      </c>
      <c r="P154" s="130">
        <v>55</v>
      </c>
      <c r="Q154" s="133">
        <f>VLOOKUP(P154,пресс!$J$3:$K$69,2,0)</f>
        <v>84</v>
      </c>
      <c r="R154" s="136">
        <v>21</v>
      </c>
      <c r="S154" s="133">
        <f>VLOOKUP(R154,гибкость!$J$3:$K$41,2,0)</f>
        <v>77</v>
      </c>
      <c r="T154" s="135">
        <f t="shared" si="4"/>
        <v>388</v>
      </c>
      <c r="U154" s="420"/>
    </row>
    <row r="155" spans="1:21" s="43" customFormat="1" ht="20.100000000000001" customHeight="1" thickBot="1">
      <c r="A155" s="294">
        <v>6</v>
      </c>
      <c r="B155" s="305" t="s">
        <v>320</v>
      </c>
      <c r="C155" s="370">
        <v>179</v>
      </c>
      <c r="D155" s="371" t="s">
        <v>20</v>
      </c>
      <c r="E155" s="428" t="s">
        <v>321</v>
      </c>
      <c r="F155" s="295">
        <v>33</v>
      </c>
      <c r="G155" s="296">
        <f>VLOOKUP(F155,стрельба!$O$3:$P$104,2,0)</f>
        <v>68</v>
      </c>
      <c r="H155" s="298">
        <v>1</v>
      </c>
      <c r="I155" s="296">
        <f>VLOOKUP(H155,силовая!$P$3:$Q$55,2,0)</f>
        <v>8</v>
      </c>
      <c r="J155" s="299"/>
      <c r="K155" s="296"/>
      <c r="L155" s="299"/>
      <c r="M155" s="296"/>
      <c r="N155" s="300">
        <v>11.39</v>
      </c>
      <c r="O155" s="296">
        <f>VLOOKUP(N155,лыжи!$P$3:$Q$1208,2,0)</f>
        <v>82</v>
      </c>
      <c r="P155" s="298">
        <v>40</v>
      </c>
      <c r="Q155" s="296">
        <f>VLOOKUP(P155,пресс!$P$3:$Q$64,2,0)</f>
        <v>75</v>
      </c>
      <c r="R155" s="298">
        <v>27</v>
      </c>
      <c r="S155" s="296">
        <v>100</v>
      </c>
      <c r="T155" s="297">
        <f t="shared" si="4"/>
        <v>333</v>
      </c>
      <c r="U155" s="421"/>
    </row>
    <row r="156" spans="1:21" s="43" customFormat="1" ht="20.100000000000001" customHeight="1">
      <c r="A156" s="285">
        <v>1</v>
      </c>
      <c r="B156" s="304" t="s">
        <v>322</v>
      </c>
      <c r="C156" s="365">
        <v>180</v>
      </c>
      <c r="D156" s="366" t="s">
        <v>14</v>
      </c>
      <c r="E156" s="437" t="s">
        <v>324</v>
      </c>
      <c r="F156" s="287">
        <v>34</v>
      </c>
      <c r="G156" s="288">
        <f>VLOOKUP(F156,стрельба!$A$3:$B$104,2,0)</f>
        <v>64</v>
      </c>
      <c r="H156" s="286">
        <v>11</v>
      </c>
      <c r="I156" s="288">
        <f>VLOOKUP(H156,силовая!$A$3:$B$45,2,0)</f>
        <v>55</v>
      </c>
      <c r="J156" s="289">
        <v>31.54</v>
      </c>
      <c r="K156" s="288">
        <v>1</v>
      </c>
      <c r="L156" s="289"/>
      <c r="M156" s="288"/>
      <c r="N156" s="290"/>
      <c r="O156" s="288"/>
      <c r="P156" s="286">
        <v>46</v>
      </c>
      <c r="Q156" s="288">
        <f>VLOOKUP(P156,пресс!$A$3:$B$77,2,0)</f>
        <v>62</v>
      </c>
      <c r="R156" s="286">
        <v>23</v>
      </c>
      <c r="S156" s="288">
        <f>VLOOKUP(R156,гибкость!$A$3:$B$39,2,0)</f>
        <v>90</v>
      </c>
      <c r="T156" s="291">
        <f t="shared" si="4"/>
        <v>272</v>
      </c>
      <c r="U156" s="292">
        <f>T156+T157</f>
        <v>483</v>
      </c>
    </row>
    <row r="157" spans="1:21" s="43" customFormat="1" ht="20.100000000000001" customHeight="1" thickBot="1">
      <c r="A157" s="294">
        <v>2</v>
      </c>
      <c r="B157" s="305" t="s">
        <v>323</v>
      </c>
      <c r="C157" s="370">
        <v>183</v>
      </c>
      <c r="D157" s="371" t="s">
        <v>18</v>
      </c>
      <c r="E157" s="428" t="s">
        <v>324</v>
      </c>
      <c r="F157" s="295">
        <v>26</v>
      </c>
      <c r="G157" s="296">
        <f>VLOOKUP(F157,стрельба!$D$3:$E$104,2,0)</f>
        <v>43</v>
      </c>
      <c r="H157" s="401">
        <v>6</v>
      </c>
      <c r="I157" s="296">
        <f>VLOOKUP(H157,силовая!$D$3:$E$83,2,0)</f>
        <v>32</v>
      </c>
      <c r="J157" s="299"/>
      <c r="K157" s="296"/>
      <c r="L157" s="299">
        <v>0</v>
      </c>
      <c r="M157" s="296">
        <f>VLOOKUP(L157,лыжи!$D$3:$E$913,2,0)</f>
        <v>0</v>
      </c>
      <c r="N157" s="299"/>
      <c r="O157" s="296"/>
      <c r="P157" s="401">
        <v>39</v>
      </c>
      <c r="Q157" s="296">
        <f>VLOOKUP(P157,пресс!$D$3:$E$76,2,0)</f>
        <v>63</v>
      </c>
      <c r="R157" s="401">
        <v>24</v>
      </c>
      <c r="S157" s="296">
        <f>VLOOKUP(R157,гибкость!$D$3:$E$45,2,0)</f>
        <v>73</v>
      </c>
      <c r="T157" s="297">
        <f t="shared" si="4"/>
        <v>211</v>
      </c>
      <c r="U157" s="421"/>
    </row>
    <row r="158" spans="1:21" s="43" customFormat="1" ht="20.100000000000001" customHeight="1">
      <c r="A158" s="285">
        <v>1</v>
      </c>
      <c r="B158" s="407" t="s">
        <v>333</v>
      </c>
      <c r="C158" s="365">
        <v>186</v>
      </c>
      <c r="D158" s="366" t="s">
        <v>14</v>
      </c>
      <c r="E158" s="437" t="s">
        <v>339</v>
      </c>
      <c r="F158" s="287">
        <v>37</v>
      </c>
      <c r="G158" s="288">
        <f>VLOOKUP(F158,стрельба!$A$3:$B$104,2,0)</f>
        <v>69</v>
      </c>
      <c r="H158" s="286">
        <v>14</v>
      </c>
      <c r="I158" s="288">
        <f>VLOOKUP(H158,силовая!$A$3:$B$45,2,0)</f>
        <v>61</v>
      </c>
      <c r="J158" s="289">
        <v>0</v>
      </c>
      <c r="K158" s="288">
        <f>VLOOKUP(J158,лыжи!$A$3:$B$1144,2,0)</f>
        <v>0</v>
      </c>
      <c r="L158" s="289"/>
      <c r="M158" s="288"/>
      <c r="N158" s="290"/>
      <c r="O158" s="288"/>
      <c r="P158" s="286">
        <v>46</v>
      </c>
      <c r="Q158" s="288">
        <f>VLOOKUP(P158,пресс!$A$3:$B$77,2,0)</f>
        <v>62</v>
      </c>
      <c r="R158" s="286">
        <v>26</v>
      </c>
      <c r="S158" s="288">
        <v>100</v>
      </c>
      <c r="T158" s="291">
        <f t="shared" si="4"/>
        <v>292</v>
      </c>
      <c r="U158" s="292">
        <f>T158+T159+T160+T161+T162+T163</f>
        <v>1241</v>
      </c>
    </row>
    <row r="159" spans="1:21" s="43" customFormat="1" ht="20.100000000000001" customHeight="1">
      <c r="A159" s="293">
        <v>2</v>
      </c>
      <c r="B159" s="408" t="s">
        <v>334</v>
      </c>
      <c r="C159" s="367">
        <v>187</v>
      </c>
      <c r="D159" s="368" t="s">
        <v>15</v>
      </c>
      <c r="E159" s="432" t="s">
        <v>339</v>
      </c>
      <c r="F159" s="132">
        <v>29</v>
      </c>
      <c r="G159" s="133">
        <f>VLOOKUP(F159,стрельба!$G$3:$H$104,2,0)</f>
        <v>57</v>
      </c>
      <c r="H159" s="130">
        <v>0</v>
      </c>
      <c r="I159" s="133">
        <f>VLOOKUP(H159,силовая!$G$3:$H$37,2,0)</f>
        <v>0</v>
      </c>
      <c r="J159" s="134">
        <v>0</v>
      </c>
      <c r="K159" s="133">
        <f>VLOOKUP(J159,лыжи!$G$3:$H$1584,2,0)</f>
        <v>0</v>
      </c>
      <c r="L159" s="134"/>
      <c r="M159" s="133"/>
      <c r="N159" s="134"/>
      <c r="O159" s="133"/>
      <c r="P159" s="130">
        <v>0</v>
      </c>
      <c r="Q159" s="133">
        <f>VLOOKUP(P159,пресс!$G$3:$H$76,2,0)</f>
        <v>0</v>
      </c>
      <c r="R159" s="130">
        <v>0</v>
      </c>
      <c r="S159" s="133">
        <v>0</v>
      </c>
      <c r="T159" s="135">
        <f t="shared" si="4"/>
        <v>57</v>
      </c>
      <c r="U159" s="420"/>
    </row>
    <row r="160" spans="1:21" s="43" customFormat="1" ht="20.100000000000001" customHeight="1">
      <c r="A160" s="293">
        <v>3</v>
      </c>
      <c r="B160" s="408" t="s">
        <v>335</v>
      </c>
      <c r="C160" s="367">
        <v>188</v>
      </c>
      <c r="D160" s="368" t="s">
        <v>16</v>
      </c>
      <c r="E160" s="432" t="s">
        <v>339</v>
      </c>
      <c r="F160" s="132">
        <v>0</v>
      </c>
      <c r="G160" s="133">
        <f>VLOOKUP(F160,стрельба!$M$3:$N$104,2,0)</f>
        <v>0</v>
      </c>
      <c r="H160" s="130">
        <v>0</v>
      </c>
      <c r="I160" s="133">
        <f>VLOOKUP(H160,силовая!$M$3:$N$33,2,0)</f>
        <v>0</v>
      </c>
      <c r="J160" s="134">
        <v>0</v>
      </c>
      <c r="K160" s="133">
        <f>VLOOKUP(J160,лыжи!$M$3:$N$1864,2,0)</f>
        <v>0</v>
      </c>
      <c r="L160" s="134"/>
      <c r="M160" s="133"/>
      <c r="N160" s="134"/>
      <c r="O160" s="133"/>
      <c r="P160" s="130">
        <v>0</v>
      </c>
      <c r="Q160" s="133">
        <f>VLOOKUP(P160,пресс!$M$3:$N$69,2,0)</f>
        <v>0</v>
      </c>
      <c r="R160" s="130">
        <v>0</v>
      </c>
      <c r="S160" s="133">
        <v>0</v>
      </c>
      <c r="T160" s="135">
        <f t="shared" si="4"/>
        <v>0</v>
      </c>
      <c r="U160" s="420"/>
    </row>
    <row r="161" spans="1:21" s="43" customFormat="1" ht="20.100000000000001" customHeight="1">
      <c r="A161" s="293">
        <v>4</v>
      </c>
      <c r="B161" s="408" t="s">
        <v>336</v>
      </c>
      <c r="C161" s="367">
        <v>189</v>
      </c>
      <c r="D161" s="368" t="s">
        <v>18</v>
      </c>
      <c r="E161" s="432" t="s">
        <v>339</v>
      </c>
      <c r="F161" s="132">
        <v>38</v>
      </c>
      <c r="G161" s="133">
        <f>VLOOKUP(F161,стрельба!$D$3:$E$104,2,0)</f>
        <v>71</v>
      </c>
      <c r="H161" s="130">
        <v>22</v>
      </c>
      <c r="I161" s="133">
        <f>VLOOKUP(H161,силовая!$D$3:$E$83,2,0)</f>
        <v>63</v>
      </c>
      <c r="J161" s="134"/>
      <c r="K161" s="133"/>
      <c r="L161" s="134">
        <v>14.31</v>
      </c>
      <c r="M161" s="133">
        <f>VLOOKUP(L161,лыжи!$D$3:$E$913,2,0)</f>
        <v>75</v>
      </c>
      <c r="N161" s="134"/>
      <c r="O161" s="133"/>
      <c r="P161" s="130">
        <v>45</v>
      </c>
      <c r="Q161" s="133">
        <f>VLOOKUP(P161,пресс!$D$3:$E$76,2,0)</f>
        <v>67</v>
      </c>
      <c r="R161" s="130">
        <v>26</v>
      </c>
      <c r="S161" s="133">
        <f>VLOOKUP(R161,гибкость!$D$3:$E$45,2,0)</f>
        <v>79</v>
      </c>
      <c r="T161" s="135">
        <f t="shared" si="4"/>
        <v>355</v>
      </c>
      <c r="U161" s="420"/>
    </row>
    <row r="162" spans="1:21" s="43" customFormat="1" ht="20.100000000000001" customHeight="1">
      <c r="A162" s="293">
        <v>5</v>
      </c>
      <c r="B162" s="408" t="s">
        <v>337</v>
      </c>
      <c r="C162" s="367">
        <v>191</v>
      </c>
      <c r="D162" s="368" t="s">
        <v>19</v>
      </c>
      <c r="E162" s="432" t="s">
        <v>339</v>
      </c>
      <c r="F162" s="132">
        <v>0</v>
      </c>
      <c r="G162" s="133">
        <f>VLOOKUP(F162,стрельба!$J$3:$K$104,2,0)</f>
        <v>0</v>
      </c>
      <c r="H162" s="136">
        <v>4</v>
      </c>
      <c r="I162" s="133">
        <f>VLOOKUP(H162,силовая!$J$3:$K$61,2,0)</f>
        <v>32</v>
      </c>
      <c r="J162" s="134"/>
      <c r="K162" s="133"/>
      <c r="L162" s="134"/>
      <c r="M162" s="133"/>
      <c r="N162" s="137">
        <v>17.079999999999998</v>
      </c>
      <c r="O162" s="133">
        <f>VLOOKUP(N162,лыжи!$J$3:$K$1028,2,0)</f>
        <v>62</v>
      </c>
      <c r="P162" s="130">
        <v>30</v>
      </c>
      <c r="Q162" s="133">
        <f>VLOOKUP(P162,пресс!$J$3:$K$69,2,0)</f>
        <v>62</v>
      </c>
      <c r="R162" s="136">
        <v>19</v>
      </c>
      <c r="S162" s="133">
        <f>VLOOKUP(R162,гибкость!$J$3:$K$41,2,0)</f>
        <v>73</v>
      </c>
      <c r="T162" s="135">
        <f t="shared" si="4"/>
        <v>229</v>
      </c>
      <c r="U162" s="420"/>
    </row>
    <row r="163" spans="1:21" s="43" customFormat="1" ht="20.100000000000001" customHeight="1" thickBot="1">
      <c r="A163" s="294">
        <v>6</v>
      </c>
      <c r="B163" s="409" t="s">
        <v>338</v>
      </c>
      <c r="C163" s="370">
        <v>193</v>
      </c>
      <c r="D163" s="371" t="s">
        <v>20</v>
      </c>
      <c r="E163" s="428" t="s">
        <v>339</v>
      </c>
      <c r="F163" s="295">
        <v>34</v>
      </c>
      <c r="G163" s="296">
        <f>VLOOKUP(F163,стрельба!$O$3:$P$104,2,0)</f>
        <v>69</v>
      </c>
      <c r="H163" s="298">
        <v>1</v>
      </c>
      <c r="I163" s="296">
        <f>VLOOKUP(H163,силовая!$P$3:$Q$55,2,0)</f>
        <v>8</v>
      </c>
      <c r="J163" s="299"/>
      <c r="K163" s="296"/>
      <c r="L163" s="299"/>
      <c r="M163" s="296"/>
      <c r="N163" s="300">
        <v>19.43</v>
      </c>
      <c r="O163" s="296">
        <f>VLOOKUP(N163,лыжи!$P$3:$Q$1208,2,0)</f>
        <v>64</v>
      </c>
      <c r="P163" s="298">
        <v>32</v>
      </c>
      <c r="Q163" s="296">
        <f>VLOOKUP(P163,пресс!$P$3:$Q$64,2,0)</f>
        <v>67</v>
      </c>
      <c r="R163" s="298">
        <v>25</v>
      </c>
      <c r="S163" s="296">
        <v>100</v>
      </c>
      <c r="T163" s="297">
        <f t="shared" si="4"/>
        <v>308</v>
      </c>
      <c r="U163" s="421"/>
    </row>
    <row r="164" spans="1:21" s="43" customFormat="1" ht="20.100000000000001" customHeight="1">
      <c r="A164" s="285">
        <v>1</v>
      </c>
      <c r="B164" s="410" t="s">
        <v>351</v>
      </c>
      <c r="C164" s="365">
        <v>385</v>
      </c>
      <c r="D164" s="366" t="s">
        <v>14</v>
      </c>
      <c r="E164" s="437" t="s">
        <v>357</v>
      </c>
      <c r="F164" s="287">
        <v>38</v>
      </c>
      <c r="G164" s="288">
        <f>VLOOKUP(F164,стрельба!$A$3:$B$104,2,0)</f>
        <v>71</v>
      </c>
      <c r="H164" s="286">
        <v>15</v>
      </c>
      <c r="I164" s="288">
        <f>VLOOKUP(H164,силовая!$A$3:$B$45,2,0)</f>
        <v>61</v>
      </c>
      <c r="J164" s="289">
        <v>27.29</v>
      </c>
      <c r="K164" s="288">
        <f>VLOOKUP(J164,лыжи!$A$3:$B$1144,2,0)</f>
        <v>35</v>
      </c>
      <c r="L164" s="289"/>
      <c r="M164" s="288"/>
      <c r="N164" s="290"/>
      <c r="O164" s="288"/>
      <c r="P164" s="286">
        <v>58</v>
      </c>
      <c r="Q164" s="288">
        <f>VLOOKUP(P164,пресс!$A$3:$B$77,2,0)</f>
        <v>72</v>
      </c>
      <c r="R164" s="286">
        <v>18</v>
      </c>
      <c r="S164" s="288">
        <f>VLOOKUP(R164,гибкость!$A$3:$B$39,2,0)</f>
        <v>74</v>
      </c>
      <c r="T164" s="291">
        <f t="shared" si="4"/>
        <v>313</v>
      </c>
      <c r="U164" s="292">
        <f>T164+T165+T166+T167+T168+T169</f>
        <v>1686</v>
      </c>
    </row>
    <row r="165" spans="1:21">
      <c r="A165" s="293">
        <v>2</v>
      </c>
      <c r="B165" s="369" t="s">
        <v>352</v>
      </c>
      <c r="C165" s="376">
        <v>386</v>
      </c>
      <c r="D165" s="368" t="s">
        <v>15</v>
      </c>
      <c r="E165" s="432" t="s">
        <v>357</v>
      </c>
      <c r="F165" s="132">
        <v>42</v>
      </c>
      <c r="G165" s="133">
        <f>VLOOKUP(F165,стрельба!$G$3:$H$104,2,0)</f>
        <v>79</v>
      </c>
      <c r="H165" s="130">
        <v>12</v>
      </c>
      <c r="I165" s="133">
        <f>VLOOKUP(H165,силовая!$G$3:$H$37,2,0)</f>
        <v>61</v>
      </c>
      <c r="J165" s="134">
        <v>19.55</v>
      </c>
      <c r="K165" s="133">
        <f>VLOOKUP(J165,лыжи!$G$3:$H$1584,2,0)</f>
        <v>77</v>
      </c>
      <c r="L165" s="134"/>
      <c r="M165" s="133"/>
      <c r="N165" s="134"/>
      <c r="O165" s="133"/>
      <c r="P165" s="130">
        <v>47</v>
      </c>
      <c r="Q165" s="133">
        <f>VLOOKUP(P165,пресс!$G$3:$H$76,2,0)</f>
        <v>67</v>
      </c>
      <c r="R165" s="130">
        <v>15</v>
      </c>
      <c r="S165" s="133">
        <f>VLOOKUP(R165,гибкость!$G$3:$H$37,2,0)</f>
        <v>72</v>
      </c>
      <c r="T165" s="135">
        <f t="shared" si="4"/>
        <v>356</v>
      </c>
      <c r="U165" s="420"/>
    </row>
    <row r="166" spans="1:21">
      <c r="A166" s="293">
        <v>3</v>
      </c>
      <c r="B166" s="369" t="s">
        <v>353</v>
      </c>
      <c r="C166" s="376">
        <v>387</v>
      </c>
      <c r="D166" s="368" t="s">
        <v>17</v>
      </c>
      <c r="E166" s="432" t="s">
        <v>357</v>
      </c>
      <c r="F166" s="132">
        <v>3</v>
      </c>
      <c r="G166" s="133">
        <v>0</v>
      </c>
      <c r="H166" s="130">
        <v>20</v>
      </c>
      <c r="I166" s="133">
        <f>VLOOKUP(H166,силовая!$S$3:$T$58,2,0)</f>
        <v>63</v>
      </c>
      <c r="J166" s="134"/>
      <c r="K166" s="133"/>
      <c r="L166" s="134">
        <v>18.260000000000002</v>
      </c>
      <c r="M166" s="133">
        <f>VLOOKUP(L166,лыжи!$S$3:$T$1290,2,0)</f>
        <v>69</v>
      </c>
      <c r="N166" s="134"/>
      <c r="O166" s="133"/>
      <c r="P166" s="130">
        <v>37</v>
      </c>
      <c r="Q166" s="133">
        <f>VLOOKUP(P166,пресс!$S$3:$T$64,2,0)</f>
        <v>71</v>
      </c>
      <c r="R166" s="130">
        <v>23</v>
      </c>
      <c r="S166" s="133">
        <v>100</v>
      </c>
      <c r="T166" s="135">
        <f>G166+I166+K166+M166+O166+Q166+S166</f>
        <v>303</v>
      </c>
      <c r="U166" s="420"/>
    </row>
    <row r="167" spans="1:21">
      <c r="A167" s="293">
        <v>4</v>
      </c>
      <c r="B167" s="369" t="s">
        <v>354</v>
      </c>
      <c r="C167" s="376">
        <v>388</v>
      </c>
      <c r="D167" s="368" t="s">
        <v>18</v>
      </c>
      <c r="E167" s="432" t="s">
        <v>357</v>
      </c>
      <c r="F167" s="132">
        <v>20</v>
      </c>
      <c r="G167" s="133">
        <f>VLOOKUP(F167,стрельба!$D$3:$E$104,2,0)</f>
        <v>29</v>
      </c>
      <c r="H167" s="130">
        <v>1</v>
      </c>
      <c r="I167" s="133">
        <f>VLOOKUP(H167,силовая!$D$3:$E$83,2,0)</f>
        <v>1</v>
      </c>
      <c r="J167" s="134"/>
      <c r="K167" s="133"/>
      <c r="L167" s="134">
        <v>22.4</v>
      </c>
      <c r="M167" s="133">
        <f>VLOOKUP(L167,лыжи!$D$3:$E$913,2,0)</f>
        <v>30</v>
      </c>
      <c r="N167" s="134"/>
      <c r="O167" s="133"/>
      <c r="P167" s="130">
        <v>34</v>
      </c>
      <c r="Q167" s="133">
        <f>VLOOKUP(P167,пресс!$D$3:$E$76,2,0)</f>
        <v>60</v>
      </c>
      <c r="R167" s="130">
        <v>17</v>
      </c>
      <c r="S167" s="133">
        <f>VLOOKUP(R167,гибкость!$D$3:$E$45,2,0)</f>
        <v>62</v>
      </c>
      <c r="T167" s="135">
        <f>G167+I167+K167+M167+O167+Q167+S167</f>
        <v>182</v>
      </c>
      <c r="U167" s="420"/>
    </row>
    <row r="168" spans="1:21">
      <c r="A168" s="293">
        <v>5</v>
      </c>
      <c r="B168" s="369" t="s">
        <v>355</v>
      </c>
      <c r="C168" s="376">
        <v>389</v>
      </c>
      <c r="D168" s="368" t="s">
        <v>19</v>
      </c>
      <c r="E168" s="432" t="s">
        <v>357</v>
      </c>
      <c r="F168" s="132">
        <v>22</v>
      </c>
      <c r="G168" s="133">
        <f>VLOOKUP(F168,стрельба!$J$3:$K$104,2,0)</f>
        <v>42</v>
      </c>
      <c r="H168" s="136">
        <v>16</v>
      </c>
      <c r="I168" s="133">
        <f>VLOOKUP(H168,силовая!$J$3:$K$61,2,0)</f>
        <v>63</v>
      </c>
      <c r="J168" s="134"/>
      <c r="K168" s="133"/>
      <c r="L168" s="134"/>
      <c r="M168" s="133"/>
      <c r="N168" s="137">
        <v>13.54</v>
      </c>
      <c r="O168" s="133">
        <f>VLOOKUP(N168,лыжи!$J$3:$K$1028,2,0)</f>
        <v>72</v>
      </c>
      <c r="P168" s="130">
        <v>37</v>
      </c>
      <c r="Q168" s="133">
        <f>VLOOKUP(P168,пресс!$J$3:$K$69,2,0)</f>
        <v>66</v>
      </c>
      <c r="R168" s="136">
        <v>14</v>
      </c>
      <c r="S168" s="133">
        <f>VLOOKUP(R168,гибкость!$J$3:$K$41,2,0)</f>
        <v>63</v>
      </c>
      <c r="T168" s="135">
        <f>G168+I168+K168+M168+O168+Q168+S168</f>
        <v>306</v>
      </c>
      <c r="U168" s="420"/>
    </row>
    <row r="169" spans="1:21" ht="19.5" thickBot="1">
      <c r="A169" s="294">
        <v>6</v>
      </c>
      <c r="B169" s="411" t="s">
        <v>356</v>
      </c>
      <c r="C169" s="378">
        <v>390</v>
      </c>
      <c r="D169" s="371" t="s">
        <v>20</v>
      </c>
      <c r="E169" s="428" t="s">
        <v>357</v>
      </c>
      <c r="F169" s="295">
        <v>9</v>
      </c>
      <c r="G169" s="296">
        <f>VLOOKUP(F169,стрельба!$O$3:$P$104,2,0)</f>
        <v>20</v>
      </c>
      <c r="H169" s="298">
        <v>0</v>
      </c>
      <c r="I169" s="296">
        <f>VLOOKUP(H169,силовая!$P$3:$Q$55,2,0)</f>
        <v>0</v>
      </c>
      <c r="J169" s="299"/>
      <c r="K169" s="296"/>
      <c r="L169" s="299"/>
      <c r="M169" s="296"/>
      <c r="N169" s="300">
        <v>18</v>
      </c>
      <c r="O169" s="296">
        <f>VLOOKUP(N169,лыжи!$P$3:$Q$1208,2,0)</f>
        <v>67</v>
      </c>
      <c r="P169" s="298">
        <v>16</v>
      </c>
      <c r="Q169" s="296">
        <f>VLOOKUP(P169,пресс!$P$3:$Q$64,2,0)</f>
        <v>53</v>
      </c>
      <c r="R169" s="298">
        <v>20</v>
      </c>
      <c r="S169" s="296">
        <f>VLOOKUP(R169,гибкость!$P$3:$Q$37,2,0)</f>
        <v>86</v>
      </c>
      <c r="T169" s="297">
        <f>G169+I169+K169+M169+O169+Q169+S169</f>
        <v>226</v>
      </c>
      <c r="U169" s="421"/>
    </row>
    <row r="171" spans="1:21">
      <c r="B171" s="402" t="s">
        <v>394</v>
      </c>
      <c r="E171" s="425" t="s">
        <v>38</v>
      </c>
    </row>
    <row r="172" spans="1:21">
      <c r="B172" s="402" t="s">
        <v>24</v>
      </c>
      <c r="E172" s="425" t="s">
        <v>395</v>
      </c>
    </row>
  </sheetData>
  <sheetProtection password="CC31" sheet="1" objects="1" scenarios="1"/>
  <autoFilter ref="A5:U169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</autoFilter>
  <mergeCells count="13">
    <mergeCell ref="R5:S5"/>
    <mergeCell ref="A1:D1"/>
    <mergeCell ref="G1:Q1"/>
    <mergeCell ref="G2:Q2"/>
    <mergeCell ref="F5:G5"/>
    <mergeCell ref="H5:I5"/>
    <mergeCell ref="J5:K5"/>
    <mergeCell ref="L5:M5"/>
    <mergeCell ref="N5:O5"/>
    <mergeCell ref="P5:Q5"/>
    <mergeCell ref="Q4:S4"/>
    <mergeCell ref="H4:O4"/>
    <mergeCell ref="F4:G4"/>
  </mergeCells>
  <pageMargins left="0.39370078740157483" right="0.39370078740157483" top="0.35433070866141736" bottom="0.15748031496062992" header="0.31496062992125984" footer="0.31496062992125984"/>
  <pageSetup paperSize="9" scale="65" fitToWidth="3" fitToHeight="3" orientation="landscape" r:id="rId1"/>
  <rowBreaks count="5" manualBreakCount="5">
    <brk id="32" max="24" man="1"/>
    <brk id="65" max="24" man="1"/>
    <brk id="90" max="24" man="1"/>
    <brk id="123" max="24" man="1"/>
    <brk id="155" max="2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U40"/>
  <sheetViews>
    <sheetView tabSelected="1" view="pageBreakPreview" zoomScale="53" zoomScaleNormal="100" zoomScaleSheetLayoutView="53" workbookViewId="0">
      <selection activeCell="K25" sqref="K25"/>
    </sheetView>
  </sheetViews>
  <sheetFormatPr defaultRowHeight="23.25"/>
  <cols>
    <col min="1" max="1" width="3.28515625" style="46" customWidth="1"/>
    <col min="2" max="2" width="36" style="311" customWidth="1"/>
    <col min="3" max="3" width="19.42578125" style="312" customWidth="1"/>
    <col min="4" max="4" width="18.5703125" style="312" customWidth="1"/>
    <col min="5" max="5" width="14.5703125" style="151" customWidth="1"/>
    <col min="6" max="6" width="17.140625" style="145" customWidth="1"/>
    <col min="7" max="10" width="9.140625" style="46"/>
  </cols>
  <sheetData>
    <row r="2" spans="1:21" ht="23.25" customHeight="1">
      <c r="A2" s="518" t="s">
        <v>4</v>
      </c>
      <c r="B2" s="518"/>
      <c r="C2" s="518"/>
      <c r="D2" s="518"/>
      <c r="E2" s="518"/>
      <c r="F2" s="518"/>
      <c r="G2" s="310"/>
      <c r="H2" s="310"/>
      <c r="I2" s="310"/>
      <c r="J2" s="310"/>
      <c r="K2" s="45"/>
      <c r="L2" s="45"/>
      <c r="M2" s="45"/>
      <c r="N2" s="45"/>
      <c r="O2" s="45"/>
      <c r="P2" s="45"/>
      <c r="S2" s="45"/>
      <c r="T2" s="45"/>
      <c r="U2" s="45"/>
    </row>
    <row r="3" spans="1:21" ht="24" customHeight="1">
      <c r="A3" s="519" t="s">
        <v>35</v>
      </c>
      <c r="B3" s="519"/>
      <c r="C3" s="519"/>
      <c r="D3" s="519"/>
      <c r="E3" s="519"/>
      <c r="F3" s="519"/>
      <c r="G3" s="346"/>
      <c r="H3" s="346"/>
      <c r="I3" s="346"/>
      <c r="J3" s="44"/>
      <c r="K3" s="44"/>
      <c r="L3" s="44"/>
      <c r="M3" s="44"/>
      <c r="N3" s="44"/>
      <c r="O3" s="44"/>
      <c r="P3" s="44"/>
      <c r="S3" s="39"/>
      <c r="T3" s="39"/>
      <c r="U3" s="39"/>
    </row>
    <row r="4" spans="1:21" s="129" customFormat="1" ht="18.75">
      <c r="A4" s="460"/>
      <c r="B4" s="347" t="s">
        <v>63</v>
      </c>
      <c r="C4" s="461"/>
      <c r="D4" s="462"/>
      <c r="E4" s="463" t="s">
        <v>26</v>
      </c>
      <c r="F4" s="464"/>
      <c r="H4" s="127"/>
      <c r="I4" s="127"/>
      <c r="J4" s="127"/>
      <c r="K4" s="126"/>
      <c r="L4" s="126"/>
      <c r="M4" s="128"/>
      <c r="N4" s="126"/>
      <c r="O4" s="128"/>
      <c r="P4" s="126"/>
      <c r="Q4" s="126"/>
      <c r="R4" s="126"/>
      <c r="S4" s="126"/>
      <c r="T4" s="126"/>
      <c r="U4" s="126"/>
    </row>
    <row r="5" spans="1:21" ht="29.25" customHeight="1">
      <c r="A5" s="517" t="s">
        <v>36</v>
      </c>
      <c r="B5" s="517"/>
      <c r="C5" s="517"/>
      <c r="D5" s="517"/>
      <c r="E5" s="517"/>
      <c r="F5" s="517"/>
      <c r="G5" s="284"/>
      <c r="H5" s="284"/>
      <c r="I5" s="284"/>
    </row>
    <row r="6" spans="1:21" s="345" customFormat="1" ht="37.5">
      <c r="A6" s="344"/>
      <c r="B6" s="308" t="s">
        <v>27</v>
      </c>
      <c r="C6" s="307" t="s">
        <v>349</v>
      </c>
      <c r="D6" s="307" t="s">
        <v>350</v>
      </c>
      <c r="E6" s="307" t="s">
        <v>347</v>
      </c>
      <c r="F6" s="309" t="s">
        <v>28</v>
      </c>
      <c r="G6" s="344"/>
      <c r="H6" s="344"/>
      <c r="I6" s="344"/>
      <c r="J6" s="344"/>
    </row>
    <row r="7" spans="1:21" s="49" customFormat="1" ht="20.100000000000001" customHeight="1">
      <c r="A7" s="48"/>
      <c r="B7" s="282" t="str">
        <f>районы!E6</f>
        <v>Шушенский район</v>
      </c>
      <c r="C7" s="148">
        <f>районы!U6</f>
        <v>2329</v>
      </c>
      <c r="D7" s="148">
        <v>585</v>
      </c>
      <c r="E7" s="148">
        <f t="shared" ref="E7:E38" si="0">C7+D7</f>
        <v>2914</v>
      </c>
      <c r="F7" s="149">
        <v>1</v>
      </c>
      <c r="G7" s="48"/>
      <c r="H7" s="48"/>
      <c r="I7" s="48"/>
      <c r="J7" s="48"/>
    </row>
    <row r="8" spans="1:21" s="49" customFormat="1" ht="20.100000000000001" customHeight="1">
      <c r="A8" s="48"/>
      <c r="B8" s="308" t="str">
        <f>районы!E150</f>
        <v>Северо-Енисейский район</v>
      </c>
      <c r="C8" s="148">
        <f>районы!U150</f>
        <v>2171</v>
      </c>
      <c r="D8" s="149">
        <v>595</v>
      </c>
      <c r="E8" s="148">
        <f t="shared" si="0"/>
        <v>2766</v>
      </c>
      <c r="F8" s="149">
        <v>2</v>
      </c>
      <c r="G8" s="48"/>
      <c r="H8" s="48"/>
      <c r="I8" s="48"/>
      <c r="J8" s="48"/>
    </row>
    <row r="9" spans="1:21" s="49" customFormat="1" ht="20.100000000000001" customHeight="1">
      <c r="A9" s="48"/>
      <c r="B9" s="282" t="str">
        <f>районы!E66</f>
        <v>Богучанский район</v>
      </c>
      <c r="C9" s="148">
        <f>районы!U66</f>
        <v>2194</v>
      </c>
      <c r="D9" s="148">
        <v>535</v>
      </c>
      <c r="E9" s="148">
        <f t="shared" si="0"/>
        <v>2729</v>
      </c>
      <c r="F9" s="149">
        <v>3</v>
      </c>
      <c r="G9" s="48"/>
      <c r="H9" s="48"/>
      <c r="I9" s="48"/>
      <c r="J9" s="48"/>
    </row>
    <row r="10" spans="1:21" s="49" customFormat="1" ht="18" customHeight="1">
      <c r="A10" s="48"/>
      <c r="B10" s="282" t="str">
        <f>районы!E109</f>
        <v>Иланский район</v>
      </c>
      <c r="C10" s="148">
        <f>районы!U109</f>
        <v>2125</v>
      </c>
      <c r="D10" s="148">
        <v>560</v>
      </c>
      <c r="E10" s="148">
        <f t="shared" si="0"/>
        <v>2685</v>
      </c>
      <c r="F10" s="149">
        <v>4</v>
      </c>
      <c r="G10" s="48"/>
      <c r="H10" s="48"/>
      <c r="I10" s="48"/>
      <c r="J10" s="48"/>
    </row>
    <row r="11" spans="1:21" s="49" customFormat="1" ht="20.100000000000001" customHeight="1">
      <c r="A11" s="48"/>
      <c r="B11" s="308" t="str">
        <f>районы!E103</f>
        <v>Кежемский район</v>
      </c>
      <c r="C11" s="148">
        <f>районы!U103</f>
        <v>2129</v>
      </c>
      <c r="D11" s="148">
        <v>555</v>
      </c>
      <c r="E11" s="148">
        <f t="shared" si="0"/>
        <v>2684</v>
      </c>
      <c r="F11" s="149">
        <v>5</v>
      </c>
      <c r="G11" s="48"/>
      <c r="H11" s="48"/>
      <c r="I11" s="48"/>
      <c r="J11" s="48"/>
    </row>
    <row r="12" spans="1:21" s="49" customFormat="1" ht="20.100000000000001" customHeight="1">
      <c r="A12" s="48"/>
      <c r="B12" s="283" t="str">
        <f>районы!E60</f>
        <v>Рыбинский район</v>
      </c>
      <c r="C12" s="148">
        <f>районы!U60</f>
        <v>2077</v>
      </c>
      <c r="D12" s="148">
        <v>560</v>
      </c>
      <c r="E12" s="148">
        <f t="shared" si="0"/>
        <v>2637</v>
      </c>
      <c r="F12" s="149">
        <v>6</v>
      </c>
      <c r="G12" s="48"/>
      <c r="H12" s="48"/>
      <c r="I12" s="48"/>
      <c r="J12" s="48"/>
    </row>
    <row r="13" spans="1:21" s="49" customFormat="1" ht="20.100000000000001" customHeight="1">
      <c r="A13" s="48"/>
      <c r="B13" s="308" t="str">
        <f>районы!E144</f>
        <v>Емельяновский район</v>
      </c>
      <c r="C13" s="148">
        <f>районы!U144</f>
        <v>2056</v>
      </c>
      <c r="D13" s="149">
        <v>580</v>
      </c>
      <c r="E13" s="148">
        <f t="shared" si="0"/>
        <v>2636</v>
      </c>
      <c r="F13" s="149">
        <v>7</v>
      </c>
      <c r="G13" s="48"/>
      <c r="H13" s="48"/>
      <c r="I13" s="48"/>
      <c r="J13" s="48"/>
    </row>
    <row r="14" spans="1:21" s="49" customFormat="1" ht="20.100000000000001" customHeight="1">
      <c r="A14" s="48"/>
      <c r="B14" s="282" t="str">
        <f>районы!E12</f>
        <v>Минусинский район</v>
      </c>
      <c r="C14" s="148">
        <f>районы!U12</f>
        <v>2046</v>
      </c>
      <c r="D14" s="148">
        <v>575</v>
      </c>
      <c r="E14" s="148">
        <f t="shared" si="0"/>
        <v>2621</v>
      </c>
      <c r="F14" s="149">
        <v>8</v>
      </c>
      <c r="G14" s="48"/>
      <c r="H14" s="48"/>
      <c r="I14" s="48"/>
      <c r="J14" s="48"/>
    </row>
    <row r="15" spans="1:21" s="49" customFormat="1" ht="20.100000000000001" customHeight="1">
      <c r="A15" s="48"/>
      <c r="B15" s="308" t="str">
        <f>районы!E54</f>
        <v>Ермаковский район</v>
      </c>
      <c r="C15" s="148">
        <f>районы!U54</f>
        <v>2146</v>
      </c>
      <c r="D15" s="148">
        <v>460</v>
      </c>
      <c r="E15" s="148">
        <f t="shared" si="0"/>
        <v>2606</v>
      </c>
      <c r="F15" s="149">
        <v>9</v>
      </c>
      <c r="G15" s="48"/>
      <c r="H15" s="48"/>
      <c r="I15" s="48"/>
      <c r="J15" s="48"/>
    </row>
    <row r="16" spans="1:21" s="49" customFormat="1" ht="20.100000000000001" customHeight="1">
      <c r="A16" s="48"/>
      <c r="B16" s="308" t="str">
        <f>районы!E97</f>
        <v>Березовский район</v>
      </c>
      <c r="C16" s="148">
        <f>районы!U97</f>
        <v>1975</v>
      </c>
      <c r="D16" s="148">
        <v>580</v>
      </c>
      <c r="E16" s="148">
        <f t="shared" si="0"/>
        <v>2555</v>
      </c>
      <c r="F16" s="149">
        <v>10</v>
      </c>
      <c r="G16" s="48"/>
      <c r="H16" s="48"/>
      <c r="I16" s="48"/>
      <c r="J16" s="48"/>
    </row>
    <row r="17" spans="1:10" s="49" customFormat="1" ht="20.100000000000001" customHeight="1">
      <c r="A17" s="48"/>
      <c r="B17" s="282" t="str">
        <f>районы!E124</f>
        <v>Идринский район</v>
      </c>
      <c r="C17" s="148">
        <f>районы!U124</f>
        <v>2006</v>
      </c>
      <c r="D17" s="148">
        <v>515</v>
      </c>
      <c r="E17" s="148">
        <f t="shared" si="0"/>
        <v>2521</v>
      </c>
      <c r="F17" s="149">
        <v>11</v>
      </c>
      <c r="G17" s="48"/>
      <c r="H17" s="48"/>
      <c r="I17" s="48"/>
      <c r="J17" s="48"/>
    </row>
    <row r="18" spans="1:10" s="49" customFormat="1" ht="20.100000000000001" customHeight="1">
      <c r="A18" s="48"/>
      <c r="B18" s="283" t="str">
        <f>районы!E82</f>
        <v>Бирилюсский район</v>
      </c>
      <c r="C18" s="148">
        <f>районы!U82</f>
        <v>1926</v>
      </c>
      <c r="D18" s="148">
        <v>570</v>
      </c>
      <c r="E18" s="148">
        <f t="shared" si="0"/>
        <v>2496</v>
      </c>
      <c r="F18" s="149">
        <v>12</v>
      </c>
      <c r="G18" s="48"/>
      <c r="H18" s="48"/>
      <c r="I18" s="48"/>
      <c r="J18" s="48"/>
    </row>
    <row r="19" spans="1:10" s="49" customFormat="1" ht="20.100000000000001" customHeight="1">
      <c r="A19" s="48"/>
      <c r="B19" s="282" t="str">
        <f>районы!E48</f>
        <v>Ужурский район</v>
      </c>
      <c r="C19" s="148">
        <f>районы!U48</f>
        <v>1910</v>
      </c>
      <c r="D19" s="148">
        <v>455</v>
      </c>
      <c r="E19" s="148">
        <f t="shared" si="0"/>
        <v>2365</v>
      </c>
      <c r="F19" s="149">
        <v>13</v>
      </c>
      <c r="G19" s="48"/>
      <c r="H19" s="48"/>
      <c r="I19" s="48"/>
      <c r="J19" s="48"/>
    </row>
    <row r="20" spans="1:10" s="49" customFormat="1" ht="20.100000000000001" customHeight="1">
      <c r="A20" s="48"/>
      <c r="B20" s="282" t="str">
        <f>районы!E72</f>
        <v>Назаровский район</v>
      </c>
      <c r="C20" s="148">
        <f>районы!U72</f>
        <v>1860</v>
      </c>
      <c r="D20" s="148">
        <v>500</v>
      </c>
      <c r="E20" s="148">
        <f t="shared" si="0"/>
        <v>2360</v>
      </c>
      <c r="F20" s="149">
        <v>14</v>
      </c>
      <c r="G20" s="48"/>
      <c r="H20" s="48"/>
      <c r="I20" s="48"/>
      <c r="J20" s="48"/>
    </row>
    <row r="21" spans="1:10" s="49" customFormat="1" ht="20.100000000000001" customHeight="1">
      <c r="A21" s="48"/>
      <c r="B21" s="282" t="str">
        <f>районы!E37</f>
        <v>Уярский район</v>
      </c>
      <c r="C21" s="148">
        <f>районы!U37</f>
        <v>1846</v>
      </c>
      <c r="D21" s="148">
        <v>480</v>
      </c>
      <c r="E21" s="148">
        <f t="shared" si="0"/>
        <v>2326</v>
      </c>
      <c r="F21" s="149">
        <v>15</v>
      </c>
      <c r="G21" s="48"/>
      <c r="H21" s="48"/>
      <c r="I21" s="48"/>
      <c r="J21" s="48"/>
    </row>
    <row r="22" spans="1:10" s="49" customFormat="1" ht="20.100000000000001" customHeight="1">
      <c r="A22" s="48"/>
      <c r="B22" s="282" t="str">
        <f>районы!E21</f>
        <v>Большемуртинский район</v>
      </c>
      <c r="C22" s="148">
        <f>районы!U21</f>
        <v>1890</v>
      </c>
      <c r="D22" s="148">
        <v>435</v>
      </c>
      <c r="E22" s="148">
        <f t="shared" si="0"/>
        <v>2325</v>
      </c>
      <c r="F22" s="149">
        <v>16</v>
      </c>
      <c r="G22" s="48"/>
      <c r="H22" s="48"/>
      <c r="I22" s="48"/>
      <c r="J22" s="48"/>
    </row>
    <row r="23" spans="1:10" s="49" customFormat="1" ht="20.100000000000001" customHeight="1">
      <c r="A23" s="48"/>
      <c r="B23" s="308" t="str">
        <f>районы!E164</f>
        <v>Козульский район</v>
      </c>
      <c r="C23" s="148">
        <f>районы!U164</f>
        <v>1686</v>
      </c>
      <c r="D23" s="149">
        <v>570</v>
      </c>
      <c r="E23" s="148">
        <f t="shared" si="0"/>
        <v>2256</v>
      </c>
      <c r="F23" s="149">
        <v>17</v>
      </c>
      <c r="G23" s="48"/>
      <c r="H23" s="48"/>
      <c r="I23" s="48"/>
      <c r="J23" s="48"/>
    </row>
    <row r="24" spans="1:10" s="49" customFormat="1" ht="20.100000000000001" customHeight="1">
      <c r="A24" s="48"/>
      <c r="B24" s="282" t="str">
        <f>районы!E27</f>
        <v>Новоселовский район</v>
      </c>
      <c r="C24" s="148">
        <f>районы!U27</f>
        <v>1706</v>
      </c>
      <c r="D24" s="148">
        <v>545</v>
      </c>
      <c r="E24" s="148">
        <f t="shared" si="0"/>
        <v>2251</v>
      </c>
      <c r="F24" s="149">
        <v>18</v>
      </c>
      <c r="G24" s="48"/>
      <c r="H24" s="48"/>
      <c r="I24" s="48"/>
      <c r="J24" s="48"/>
    </row>
    <row r="25" spans="1:10" s="49" customFormat="1" ht="20.100000000000001" customHeight="1">
      <c r="A25" s="48"/>
      <c r="B25" s="308" t="str">
        <f>районы!E91</f>
        <v>Курагинский район</v>
      </c>
      <c r="C25" s="148">
        <f>районы!U91</f>
        <v>1650</v>
      </c>
      <c r="D25" s="148">
        <v>560</v>
      </c>
      <c r="E25" s="148">
        <f t="shared" si="0"/>
        <v>2210</v>
      </c>
      <c r="F25" s="149">
        <v>19</v>
      </c>
      <c r="G25" s="48"/>
      <c r="H25" s="48"/>
      <c r="I25" s="48"/>
      <c r="J25" s="48"/>
    </row>
    <row r="26" spans="1:10" s="49" customFormat="1" ht="20.100000000000001" customHeight="1">
      <c r="A26" s="48"/>
      <c r="B26" s="282" t="str">
        <f>районы!E119</f>
        <v>Енисейский район</v>
      </c>
      <c r="C26" s="148">
        <f>районы!U119</f>
        <v>1474</v>
      </c>
      <c r="D26" s="148">
        <v>450</v>
      </c>
      <c r="E26" s="148">
        <f t="shared" si="0"/>
        <v>1924</v>
      </c>
      <c r="F26" s="149">
        <v>20</v>
      </c>
      <c r="G26" s="48"/>
      <c r="H26" s="48"/>
      <c r="I26" s="48"/>
      <c r="J26" s="48"/>
    </row>
    <row r="27" spans="1:10" ht="20.100000000000001" customHeight="1">
      <c r="B27" s="282" t="str">
        <f>районы!E33</f>
        <v>Тасеевский район</v>
      </c>
      <c r="C27" s="148">
        <f>районы!U33</f>
        <v>1548</v>
      </c>
      <c r="D27" s="148">
        <v>350</v>
      </c>
      <c r="E27" s="148">
        <f t="shared" si="0"/>
        <v>1898</v>
      </c>
      <c r="F27" s="149">
        <v>21</v>
      </c>
    </row>
    <row r="28" spans="1:10" ht="20.100000000000001" customHeight="1">
      <c r="B28" s="308" t="str">
        <f>районы!E140</f>
        <v>Абанский район</v>
      </c>
      <c r="C28" s="148">
        <f>районы!U140</f>
        <v>1353</v>
      </c>
      <c r="D28" s="149">
        <v>340</v>
      </c>
      <c r="E28" s="148">
        <f t="shared" si="0"/>
        <v>1693</v>
      </c>
      <c r="F28" s="149">
        <v>22</v>
      </c>
    </row>
    <row r="29" spans="1:10" ht="20.100000000000001" customHeight="1">
      <c r="B29" s="282" t="str">
        <f>районы!E43</f>
        <v>Манский район</v>
      </c>
      <c r="C29" s="148">
        <f>районы!U43</f>
        <v>1178</v>
      </c>
      <c r="D29" s="148">
        <v>435</v>
      </c>
      <c r="E29" s="148">
        <f t="shared" si="0"/>
        <v>1613</v>
      </c>
      <c r="F29" s="149">
        <v>23</v>
      </c>
    </row>
    <row r="30" spans="1:10" ht="20.100000000000001" customHeight="1">
      <c r="B30" s="282" t="str">
        <f>районы!E115</f>
        <v>Большеулуйский район</v>
      </c>
      <c r="C30" s="148">
        <f>районы!U115</f>
        <v>1256</v>
      </c>
      <c r="D30" s="148">
        <v>325</v>
      </c>
      <c r="E30" s="148">
        <f t="shared" si="0"/>
        <v>1581</v>
      </c>
      <c r="F30" s="149">
        <v>24</v>
      </c>
    </row>
    <row r="31" spans="1:10" ht="20.100000000000001" customHeight="1">
      <c r="B31" s="282" t="str">
        <f>районы!E136</f>
        <v>Мотыгинский район</v>
      </c>
      <c r="C31" s="148">
        <f>районы!U136</f>
        <v>1216</v>
      </c>
      <c r="D31" s="148">
        <v>350</v>
      </c>
      <c r="E31" s="148">
        <f t="shared" si="0"/>
        <v>1566</v>
      </c>
      <c r="F31" s="149">
        <v>25</v>
      </c>
    </row>
    <row r="32" spans="1:10" ht="20.100000000000001" customHeight="1">
      <c r="B32" s="308" t="str">
        <f>районы!E78</f>
        <v>Казачинский район</v>
      </c>
      <c r="C32" s="148">
        <f>районы!U78</f>
        <v>1204</v>
      </c>
      <c r="D32" s="148">
        <v>350</v>
      </c>
      <c r="E32" s="148">
        <f t="shared" si="0"/>
        <v>1554</v>
      </c>
      <c r="F32" s="149">
        <v>26</v>
      </c>
    </row>
    <row r="33" spans="2:6" ht="20.100000000000001" customHeight="1">
      <c r="B33" s="308" t="str">
        <f>районы!E158</f>
        <v>Тюхтетский район</v>
      </c>
      <c r="C33" s="148">
        <f>районы!U158</f>
        <v>1241</v>
      </c>
      <c r="D33" s="149">
        <v>190</v>
      </c>
      <c r="E33" s="148">
        <f t="shared" si="0"/>
        <v>1431</v>
      </c>
      <c r="F33" s="149">
        <v>27</v>
      </c>
    </row>
    <row r="34" spans="2:6" ht="20.100000000000001" customHeight="1">
      <c r="B34" s="282" t="str">
        <f>районы!E18</f>
        <v>Канский район</v>
      </c>
      <c r="C34" s="148">
        <f>районы!U18</f>
        <v>1022</v>
      </c>
      <c r="D34" s="148">
        <v>245</v>
      </c>
      <c r="E34" s="148">
        <f t="shared" si="0"/>
        <v>1267</v>
      </c>
      <c r="F34" s="149">
        <v>28</v>
      </c>
    </row>
    <row r="35" spans="2:6" ht="20.100000000000001" customHeight="1">
      <c r="B35" s="282" t="str">
        <f>районы!E130</f>
        <v>Ачинский район</v>
      </c>
      <c r="C35" s="148">
        <f>районы!U130</f>
        <v>960</v>
      </c>
      <c r="D35" s="148">
        <v>270</v>
      </c>
      <c r="E35" s="148">
        <f t="shared" si="0"/>
        <v>1230</v>
      </c>
      <c r="F35" s="149">
        <v>29</v>
      </c>
    </row>
    <row r="36" spans="2:6" ht="20.100000000000001" customHeight="1">
      <c r="B36" s="282" t="str">
        <f>районы!E88</f>
        <v>Пировский район</v>
      </c>
      <c r="C36" s="148">
        <f>районы!U88</f>
        <v>780</v>
      </c>
      <c r="D36" s="148">
        <v>290</v>
      </c>
      <c r="E36" s="148">
        <f t="shared" si="0"/>
        <v>1070</v>
      </c>
      <c r="F36" s="149">
        <v>30</v>
      </c>
    </row>
    <row r="37" spans="2:6" ht="20.100000000000001" customHeight="1">
      <c r="B37" s="308" t="str">
        <f>районы!E133</f>
        <v>Шарыповский район</v>
      </c>
      <c r="C37" s="148">
        <f>районы!U133</f>
        <v>833</v>
      </c>
      <c r="D37" s="148">
        <v>135</v>
      </c>
      <c r="E37" s="148">
        <f t="shared" si="0"/>
        <v>968</v>
      </c>
      <c r="F37" s="149">
        <v>31</v>
      </c>
    </row>
    <row r="38" spans="2:6" ht="20.100000000000001" customHeight="1">
      <c r="B38" s="308" t="str">
        <f>районы!E156</f>
        <v>Каратузский район</v>
      </c>
      <c r="C38" s="148">
        <f>районы!U156</f>
        <v>483</v>
      </c>
      <c r="D38" s="149">
        <v>160</v>
      </c>
      <c r="E38" s="148">
        <f t="shared" si="0"/>
        <v>643</v>
      </c>
      <c r="F38" s="149">
        <v>32</v>
      </c>
    </row>
    <row r="39" spans="2:6" ht="18.75">
      <c r="B39" s="139" t="s">
        <v>23</v>
      </c>
      <c r="C39" s="350"/>
      <c r="E39" s="348" t="s">
        <v>38</v>
      </c>
    </row>
    <row r="40" spans="2:6" ht="18.75">
      <c r="B40" s="139" t="s">
        <v>24</v>
      </c>
      <c r="C40" s="139"/>
      <c r="E40" s="139" t="s">
        <v>25</v>
      </c>
    </row>
  </sheetData>
  <sheetProtection password="CC31" sheet="1" objects="1" scenarios="1"/>
  <sortState ref="B7:E38">
    <sortCondition descending="1" ref="E7:E38"/>
  </sortState>
  <mergeCells count="3">
    <mergeCell ref="A5:F5"/>
    <mergeCell ref="A2:F2"/>
    <mergeCell ref="A3:F3"/>
  </mergeCells>
  <pageMargins left="0.31496062992125984" right="0.31496062992125984" top="0.35433070866141736" bottom="0.15748031496062992" header="0.31496062992125984" footer="0.31496062992125984"/>
  <pageSetup paperSize="9"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1:U108"/>
  <sheetViews>
    <sheetView zoomScale="69" zoomScaleNormal="69" zoomScaleSheetLayoutView="80" workbookViewId="0">
      <pane ySplit="5" topLeftCell="A6" activePane="bottomLeft" state="frozen"/>
      <selection activeCell="P709" sqref="P709"/>
      <selection pane="bottomLeft" activeCell="C89" sqref="C89:C94"/>
    </sheetView>
  </sheetViews>
  <sheetFormatPr defaultRowHeight="18.75"/>
  <cols>
    <col min="1" max="1" width="5.85546875" style="138" customWidth="1"/>
    <col min="2" max="2" width="32.140625" style="402" customWidth="1"/>
    <col min="3" max="3" width="6.5703125" style="356" customWidth="1"/>
    <col min="4" max="4" width="8" style="379" customWidth="1"/>
    <col min="5" max="5" width="24.5703125" style="360" customWidth="1"/>
    <col min="6" max="6" width="8.5703125" style="441" customWidth="1"/>
    <col min="7" max="7" width="9.85546875" style="441" customWidth="1"/>
    <col min="8" max="8" width="7.5703125" style="391" customWidth="1"/>
    <col min="9" max="9" width="8.7109375" style="391" customWidth="1"/>
    <col min="10" max="10" width="8" style="141" customWidth="1"/>
    <col min="11" max="11" width="8.140625" style="391" customWidth="1"/>
    <col min="12" max="12" width="8.5703125" style="141" customWidth="1"/>
    <col min="13" max="13" width="7.5703125" style="391" customWidth="1"/>
    <col min="14" max="14" width="8" style="141" customWidth="1"/>
    <col min="15" max="15" width="8" style="391" customWidth="1"/>
    <col min="16" max="16" width="7.85546875" style="391" customWidth="1"/>
    <col min="17" max="17" width="9.28515625" style="391" customWidth="1"/>
    <col min="18" max="18" width="7.85546875" style="391" customWidth="1"/>
    <col min="19" max="19" width="11.28515625" style="391" customWidth="1"/>
    <col min="20" max="20" width="9.140625" style="391" customWidth="1"/>
    <col min="21" max="21" width="11.5703125" style="419" customWidth="1"/>
    <col min="22" max="245" width="9.140625" style="1"/>
    <col min="246" max="246" width="4.28515625" style="1" customWidth="1"/>
    <col min="247" max="247" width="3.85546875" style="1" customWidth="1"/>
    <col min="248" max="248" width="22.5703125" style="1" customWidth="1"/>
    <col min="249" max="249" width="20" style="1" customWidth="1"/>
    <col min="250" max="250" width="7.85546875" style="1" customWidth="1"/>
    <col min="251" max="251" width="16" style="1" customWidth="1"/>
    <col min="252" max="252" width="7.5703125" style="1" customWidth="1"/>
    <col min="253" max="253" width="11" style="1" customWidth="1"/>
    <col min="254" max="254" width="7" style="1" customWidth="1"/>
    <col min="255" max="255" width="7.5703125" style="1" customWidth="1"/>
    <col min="256" max="256" width="7.85546875" style="1" customWidth="1"/>
    <col min="257" max="257" width="8.28515625" style="1" customWidth="1"/>
    <col min="258" max="258" width="8.42578125" style="1" customWidth="1"/>
    <col min="259" max="259" width="7.7109375" style="1" customWidth="1"/>
    <col min="260" max="260" width="7.28515625" style="1" customWidth="1"/>
    <col min="261" max="501" width="9.140625" style="1"/>
    <col min="502" max="502" width="4.28515625" style="1" customWidth="1"/>
    <col min="503" max="503" width="3.85546875" style="1" customWidth="1"/>
    <col min="504" max="504" width="22.5703125" style="1" customWidth="1"/>
    <col min="505" max="505" width="20" style="1" customWidth="1"/>
    <col min="506" max="506" width="7.85546875" style="1" customWidth="1"/>
    <col min="507" max="507" width="16" style="1" customWidth="1"/>
    <col min="508" max="508" width="7.5703125" style="1" customWidth="1"/>
    <col min="509" max="509" width="11" style="1" customWidth="1"/>
    <col min="510" max="510" width="7" style="1" customWidth="1"/>
    <col min="511" max="511" width="7.5703125" style="1" customWidth="1"/>
    <col min="512" max="512" width="7.85546875" style="1" customWidth="1"/>
    <col min="513" max="513" width="8.28515625" style="1" customWidth="1"/>
    <col min="514" max="514" width="8.42578125" style="1" customWidth="1"/>
    <col min="515" max="515" width="7.7109375" style="1" customWidth="1"/>
    <col min="516" max="516" width="7.28515625" style="1" customWidth="1"/>
    <col min="517" max="757" width="9.140625" style="1"/>
    <col min="758" max="758" width="4.28515625" style="1" customWidth="1"/>
    <col min="759" max="759" width="3.85546875" style="1" customWidth="1"/>
    <col min="760" max="760" width="22.5703125" style="1" customWidth="1"/>
    <col min="761" max="761" width="20" style="1" customWidth="1"/>
    <col min="762" max="762" width="7.85546875" style="1" customWidth="1"/>
    <col min="763" max="763" width="16" style="1" customWidth="1"/>
    <col min="764" max="764" width="7.5703125" style="1" customWidth="1"/>
    <col min="765" max="765" width="11" style="1" customWidth="1"/>
    <col min="766" max="766" width="7" style="1" customWidth="1"/>
    <col min="767" max="767" width="7.5703125" style="1" customWidth="1"/>
    <col min="768" max="768" width="7.85546875" style="1" customWidth="1"/>
    <col min="769" max="769" width="8.28515625" style="1" customWidth="1"/>
    <col min="770" max="770" width="8.42578125" style="1" customWidth="1"/>
    <col min="771" max="771" width="7.7109375" style="1" customWidth="1"/>
    <col min="772" max="772" width="7.28515625" style="1" customWidth="1"/>
    <col min="773" max="1013" width="9.140625" style="1"/>
    <col min="1014" max="1014" width="4.28515625" style="1" customWidth="1"/>
    <col min="1015" max="1015" width="3.85546875" style="1" customWidth="1"/>
    <col min="1016" max="1016" width="22.5703125" style="1" customWidth="1"/>
    <col min="1017" max="1017" width="20" style="1" customWidth="1"/>
    <col min="1018" max="1018" width="7.85546875" style="1" customWidth="1"/>
    <col min="1019" max="1019" width="16" style="1" customWidth="1"/>
    <col min="1020" max="1020" width="7.5703125" style="1" customWidth="1"/>
    <col min="1021" max="1021" width="11" style="1" customWidth="1"/>
    <col min="1022" max="1022" width="7" style="1" customWidth="1"/>
    <col min="1023" max="1023" width="7.5703125" style="1" customWidth="1"/>
    <col min="1024" max="1024" width="7.85546875" style="1" customWidth="1"/>
    <col min="1025" max="1025" width="8.28515625" style="1" customWidth="1"/>
    <col min="1026" max="1026" width="8.42578125" style="1" customWidth="1"/>
    <col min="1027" max="1027" width="7.7109375" style="1" customWidth="1"/>
    <col min="1028" max="1028" width="7.28515625" style="1" customWidth="1"/>
    <col min="1029" max="1269" width="9.140625" style="1"/>
    <col min="1270" max="1270" width="4.28515625" style="1" customWidth="1"/>
    <col min="1271" max="1271" width="3.85546875" style="1" customWidth="1"/>
    <col min="1272" max="1272" width="22.5703125" style="1" customWidth="1"/>
    <col min="1273" max="1273" width="20" style="1" customWidth="1"/>
    <col min="1274" max="1274" width="7.85546875" style="1" customWidth="1"/>
    <col min="1275" max="1275" width="16" style="1" customWidth="1"/>
    <col min="1276" max="1276" width="7.5703125" style="1" customWidth="1"/>
    <col min="1277" max="1277" width="11" style="1" customWidth="1"/>
    <col min="1278" max="1278" width="7" style="1" customWidth="1"/>
    <col min="1279" max="1279" width="7.5703125" style="1" customWidth="1"/>
    <col min="1280" max="1280" width="7.85546875" style="1" customWidth="1"/>
    <col min="1281" max="1281" width="8.28515625" style="1" customWidth="1"/>
    <col min="1282" max="1282" width="8.42578125" style="1" customWidth="1"/>
    <col min="1283" max="1283" width="7.7109375" style="1" customWidth="1"/>
    <col min="1284" max="1284" width="7.28515625" style="1" customWidth="1"/>
    <col min="1285" max="1525" width="9.140625" style="1"/>
    <col min="1526" max="1526" width="4.28515625" style="1" customWidth="1"/>
    <col min="1527" max="1527" width="3.85546875" style="1" customWidth="1"/>
    <col min="1528" max="1528" width="22.5703125" style="1" customWidth="1"/>
    <col min="1529" max="1529" width="20" style="1" customWidth="1"/>
    <col min="1530" max="1530" width="7.85546875" style="1" customWidth="1"/>
    <col min="1531" max="1531" width="16" style="1" customWidth="1"/>
    <col min="1532" max="1532" width="7.5703125" style="1" customWidth="1"/>
    <col min="1533" max="1533" width="11" style="1" customWidth="1"/>
    <col min="1534" max="1534" width="7" style="1" customWidth="1"/>
    <col min="1535" max="1535" width="7.5703125" style="1" customWidth="1"/>
    <col min="1536" max="1536" width="7.85546875" style="1" customWidth="1"/>
    <col min="1537" max="1537" width="8.28515625" style="1" customWidth="1"/>
    <col min="1538" max="1538" width="8.42578125" style="1" customWidth="1"/>
    <col min="1539" max="1539" width="7.7109375" style="1" customWidth="1"/>
    <col min="1540" max="1540" width="7.28515625" style="1" customWidth="1"/>
    <col min="1541" max="1781" width="9.140625" style="1"/>
    <col min="1782" max="1782" width="4.28515625" style="1" customWidth="1"/>
    <col min="1783" max="1783" width="3.85546875" style="1" customWidth="1"/>
    <col min="1784" max="1784" width="22.5703125" style="1" customWidth="1"/>
    <col min="1785" max="1785" width="20" style="1" customWidth="1"/>
    <col min="1786" max="1786" width="7.85546875" style="1" customWidth="1"/>
    <col min="1787" max="1787" width="16" style="1" customWidth="1"/>
    <col min="1788" max="1788" width="7.5703125" style="1" customWidth="1"/>
    <col min="1789" max="1789" width="11" style="1" customWidth="1"/>
    <col min="1790" max="1790" width="7" style="1" customWidth="1"/>
    <col min="1791" max="1791" width="7.5703125" style="1" customWidth="1"/>
    <col min="1792" max="1792" width="7.85546875" style="1" customWidth="1"/>
    <col min="1793" max="1793" width="8.28515625" style="1" customWidth="1"/>
    <col min="1794" max="1794" width="8.42578125" style="1" customWidth="1"/>
    <col min="1795" max="1795" width="7.7109375" style="1" customWidth="1"/>
    <col min="1796" max="1796" width="7.28515625" style="1" customWidth="1"/>
    <col min="1797" max="2037" width="9.140625" style="1"/>
    <col min="2038" max="2038" width="4.28515625" style="1" customWidth="1"/>
    <col min="2039" max="2039" width="3.85546875" style="1" customWidth="1"/>
    <col min="2040" max="2040" width="22.5703125" style="1" customWidth="1"/>
    <col min="2041" max="2041" width="20" style="1" customWidth="1"/>
    <col min="2042" max="2042" width="7.85546875" style="1" customWidth="1"/>
    <col min="2043" max="2043" width="16" style="1" customWidth="1"/>
    <col min="2044" max="2044" width="7.5703125" style="1" customWidth="1"/>
    <col min="2045" max="2045" width="11" style="1" customWidth="1"/>
    <col min="2046" max="2046" width="7" style="1" customWidth="1"/>
    <col min="2047" max="2047" width="7.5703125" style="1" customWidth="1"/>
    <col min="2048" max="2048" width="7.85546875" style="1" customWidth="1"/>
    <col min="2049" max="2049" width="8.28515625" style="1" customWidth="1"/>
    <col min="2050" max="2050" width="8.42578125" style="1" customWidth="1"/>
    <col min="2051" max="2051" width="7.7109375" style="1" customWidth="1"/>
    <col min="2052" max="2052" width="7.28515625" style="1" customWidth="1"/>
    <col min="2053" max="2293" width="9.140625" style="1"/>
    <col min="2294" max="2294" width="4.28515625" style="1" customWidth="1"/>
    <col min="2295" max="2295" width="3.85546875" style="1" customWidth="1"/>
    <col min="2296" max="2296" width="22.5703125" style="1" customWidth="1"/>
    <col min="2297" max="2297" width="20" style="1" customWidth="1"/>
    <col min="2298" max="2298" width="7.85546875" style="1" customWidth="1"/>
    <col min="2299" max="2299" width="16" style="1" customWidth="1"/>
    <col min="2300" max="2300" width="7.5703125" style="1" customWidth="1"/>
    <col min="2301" max="2301" width="11" style="1" customWidth="1"/>
    <col min="2302" max="2302" width="7" style="1" customWidth="1"/>
    <col min="2303" max="2303" width="7.5703125" style="1" customWidth="1"/>
    <col min="2304" max="2304" width="7.85546875" style="1" customWidth="1"/>
    <col min="2305" max="2305" width="8.28515625" style="1" customWidth="1"/>
    <col min="2306" max="2306" width="8.42578125" style="1" customWidth="1"/>
    <col min="2307" max="2307" width="7.7109375" style="1" customWidth="1"/>
    <col min="2308" max="2308" width="7.28515625" style="1" customWidth="1"/>
    <col min="2309" max="2549" width="9.140625" style="1"/>
    <col min="2550" max="2550" width="4.28515625" style="1" customWidth="1"/>
    <col min="2551" max="2551" width="3.85546875" style="1" customWidth="1"/>
    <col min="2552" max="2552" width="22.5703125" style="1" customWidth="1"/>
    <col min="2553" max="2553" width="20" style="1" customWidth="1"/>
    <col min="2554" max="2554" width="7.85546875" style="1" customWidth="1"/>
    <col min="2555" max="2555" width="16" style="1" customWidth="1"/>
    <col min="2556" max="2556" width="7.5703125" style="1" customWidth="1"/>
    <col min="2557" max="2557" width="11" style="1" customWidth="1"/>
    <col min="2558" max="2558" width="7" style="1" customWidth="1"/>
    <col min="2559" max="2559" width="7.5703125" style="1" customWidth="1"/>
    <col min="2560" max="2560" width="7.85546875" style="1" customWidth="1"/>
    <col min="2561" max="2561" width="8.28515625" style="1" customWidth="1"/>
    <col min="2562" max="2562" width="8.42578125" style="1" customWidth="1"/>
    <col min="2563" max="2563" width="7.7109375" style="1" customWidth="1"/>
    <col min="2564" max="2564" width="7.28515625" style="1" customWidth="1"/>
    <col min="2565" max="2805" width="9.140625" style="1"/>
    <col min="2806" max="2806" width="4.28515625" style="1" customWidth="1"/>
    <col min="2807" max="2807" width="3.85546875" style="1" customWidth="1"/>
    <col min="2808" max="2808" width="22.5703125" style="1" customWidth="1"/>
    <col min="2809" max="2809" width="20" style="1" customWidth="1"/>
    <col min="2810" max="2810" width="7.85546875" style="1" customWidth="1"/>
    <col min="2811" max="2811" width="16" style="1" customWidth="1"/>
    <col min="2812" max="2812" width="7.5703125" style="1" customWidth="1"/>
    <col min="2813" max="2813" width="11" style="1" customWidth="1"/>
    <col min="2814" max="2814" width="7" style="1" customWidth="1"/>
    <col min="2815" max="2815" width="7.5703125" style="1" customWidth="1"/>
    <col min="2816" max="2816" width="7.85546875" style="1" customWidth="1"/>
    <col min="2817" max="2817" width="8.28515625" style="1" customWidth="1"/>
    <col min="2818" max="2818" width="8.42578125" style="1" customWidth="1"/>
    <col min="2819" max="2819" width="7.7109375" style="1" customWidth="1"/>
    <col min="2820" max="2820" width="7.28515625" style="1" customWidth="1"/>
    <col min="2821" max="3061" width="9.140625" style="1"/>
    <col min="3062" max="3062" width="4.28515625" style="1" customWidth="1"/>
    <col min="3063" max="3063" width="3.85546875" style="1" customWidth="1"/>
    <col min="3064" max="3064" width="22.5703125" style="1" customWidth="1"/>
    <col min="3065" max="3065" width="20" style="1" customWidth="1"/>
    <col min="3066" max="3066" width="7.85546875" style="1" customWidth="1"/>
    <col min="3067" max="3067" width="16" style="1" customWidth="1"/>
    <col min="3068" max="3068" width="7.5703125" style="1" customWidth="1"/>
    <col min="3069" max="3069" width="11" style="1" customWidth="1"/>
    <col min="3070" max="3070" width="7" style="1" customWidth="1"/>
    <col min="3071" max="3071" width="7.5703125" style="1" customWidth="1"/>
    <col min="3072" max="3072" width="7.85546875" style="1" customWidth="1"/>
    <col min="3073" max="3073" width="8.28515625" style="1" customWidth="1"/>
    <col min="3074" max="3074" width="8.42578125" style="1" customWidth="1"/>
    <col min="3075" max="3075" width="7.7109375" style="1" customWidth="1"/>
    <col min="3076" max="3076" width="7.28515625" style="1" customWidth="1"/>
    <col min="3077" max="3317" width="9.140625" style="1"/>
    <col min="3318" max="3318" width="4.28515625" style="1" customWidth="1"/>
    <col min="3319" max="3319" width="3.85546875" style="1" customWidth="1"/>
    <col min="3320" max="3320" width="22.5703125" style="1" customWidth="1"/>
    <col min="3321" max="3321" width="20" style="1" customWidth="1"/>
    <col min="3322" max="3322" width="7.85546875" style="1" customWidth="1"/>
    <col min="3323" max="3323" width="16" style="1" customWidth="1"/>
    <col min="3324" max="3324" width="7.5703125" style="1" customWidth="1"/>
    <col min="3325" max="3325" width="11" style="1" customWidth="1"/>
    <col min="3326" max="3326" width="7" style="1" customWidth="1"/>
    <col min="3327" max="3327" width="7.5703125" style="1" customWidth="1"/>
    <col min="3328" max="3328" width="7.85546875" style="1" customWidth="1"/>
    <col min="3329" max="3329" width="8.28515625" style="1" customWidth="1"/>
    <col min="3330" max="3330" width="8.42578125" style="1" customWidth="1"/>
    <col min="3331" max="3331" width="7.7109375" style="1" customWidth="1"/>
    <col min="3332" max="3332" width="7.28515625" style="1" customWidth="1"/>
    <col min="3333" max="3573" width="9.140625" style="1"/>
    <col min="3574" max="3574" width="4.28515625" style="1" customWidth="1"/>
    <col min="3575" max="3575" width="3.85546875" style="1" customWidth="1"/>
    <col min="3576" max="3576" width="22.5703125" style="1" customWidth="1"/>
    <col min="3577" max="3577" width="20" style="1" customWidth="1"/>
    <col min="3578" max="3578" width="7.85546875" style="1" customWidth="1"/>
    <col min="3579" max="3579" width="16" style="1" customWidth="1"/>
    <col min="3580" max="3580" width="7.5703125" style="1" customWidth="1"/>
    <col min="3581" max="3581" width="11" style="1" customWidth="1"/>
    <col min="3582" max="3582" width="7" style="1" customWidth="1"/>
    <col min="3583" max="3583" width="7.5703125" style="1" customWidth="1"/>
    <col min="3584" max="3584" width="7.85546875" style="1" customWidth="1"/>
    <col min="3585" max="3585" width="8.28515625" style="1" customWidth="1"/>
    <col min="3586" max="3586" width="8.42578125" style="1" customWidth="1"/>
    <col min="3587" max="3587" width="7.7109375" style="1" customWidth="1"/>
    <col min="3588" max="3588" width="7.28515625" style="1" customWidth="1"/>
    <col min="3589" max="3829" width="9.140625" style="1"/>
    <col min="3830" max="3830" width="4.28515625" style="1" customWidth="1"/>
    <col min="3831" max="3831" width="3.85546875" style="1" customWidth="1"/>
    <col min="3832" max="3832" width="22.5703125" style="1" customWidth="1"/>
    <col min="3833" max="3833" width="20" style="1" customWidth="1"/>
    <col min="3834" max="3834" width="7.85546875" style="1" customWidth="1"/>
    <col min="3835" max="3835" width="16" style="1" customWidth="1"/>
    <col min="3836" max="3836" width="7.5703125" style="1" customWidth="1"/>
    <col min="3837" max="3837" width="11" style="1" customWidth="1"/>
    <col min="3838" max="3838" width="7" style="1" customWidth="1"/>
    <col min="3839" max="3839" width="7.5703125" style="1" customWidth="1"/>
    <col min="3840" max="3840" width="7.85546875" style="1" customWidth="1"/>
    <col min="3841" max="3841" width="8.28515625" style="1" customWidth="1"/>
    <col min="3842" max="3842" width="8.42578125" style="1" customWidth="1"/>
    <col min="3843" max="3843" width="7.7109375" style="1" customWidth="1"/>
    <col min="3844" max="3844" width="7.28515625" style="1" customWidth="1"/>
    <col min="3845" max="4085" width="9.140625" style="1"/>
    <col min="4086" max="4086" width="4.28515625" style="1" customWidth="1"/>
    <col min="4087" max="4087" width="3.85546875" style="1" customWidth="1"/>
    <col min="4088" max="4088" width="22.5703125" style="1" customWidth="1"/>
    <col min="4089" max="4089" width="20" style="1" customWidth="1"/>
    <col min="4090" max="4090" width="7.85546875" style="1" customWidth="1"/>
    <col min="4091" max="4091" width="16" style="1" customWidth="1"/>
    <col min="4092" max="4092" width="7.5703125" style="1" customWidth="1"/>
    <col min="4093" max="4093" width="11" style="1" customWidth="1"/>
    <col min="4094" max="4094" width="7" style="1" customWidth="1"/>
    <col min="4095" max="4095" width="7.5703125" style="1" customWidth="1"/>
    <col min="4096" max="4096" width="7.85546875" style="1" customWidth="1"/>
    <col min="4097" max="4097" width="8.28515625" style="1" customWidth="1"/>
    <col min="4098" max="4098" width="8.42578125" style="1" customWidth="1"/>
    <col min="4099" max="4099" width="7.7109375" style="1" customWidth="1"/>
    <col min="4100" max="4100" width="7.28515625" style="1" customWidth="1"/>
    <col min="4101" max="4341" width="9.140625" style="1"/>
    <col min="4342" max="4342" width="4.28515625" style="1" customWidth="1"/>
    <col min="4343" max="4343" width="3.85546875" style="1" customWidth="1"/>
    <col min="4344" max="4344" width="22.5703125" style="1" customWidth="1"/>
    <col min="4345" max="4345" width="20" style="1" customWidth="1"/>
    <col min="4346" max="4346" width="7.85546875" style="1" customWidth="1"/>
    <col min="4347" max="4347" width="16" style="1" customWidth="1"/>
    <col min="4348" max="4348" width="7.5703125" style="1" customWidth="1"/>
    <col min="4349" max="4349" width="11" style="1" customWidth="1"/>
    <col min="4350" max="4350" width="7" style="1" customWidth="1"/>
    <col min="4351" max="4351" width="7.5703125" style="1" customWidth="1"/>
    <col min="4352" max="4352" width="7.85546875" style="1" customWidth="1"/>
    <col min="4353" max="4353" width="8.28515625" style="1" customWidth="1"/>
    <col min="4354" max="4354" width="8.42578125" style="1" customWidth="1"/>
    <col min="4355" max="4355" width="7.7109375" style="1" customWidth="1"/>
    <col min="4356" max="4356" width="7.28515625" style="1" customWidth="1"/>
    <col min="4357" max="4597" width="9.140625" style="1"/>
    <col min="4598" max="4598" width="4.28515625" style="1" customWidth="1"/>
    <col min="4599" max="4599" width="3.85546875" style="1" customWidth="1"/>
    <col min="4600" max="4600" width="22.5703125" style="1" customWidth="1"/>
    <col min="4601" max="4601" width="20" style="1" customWidth="1"/>
    <col min="4602" max="4602" width="7.85546875" style="1" customWidth="1"/>
    <col min="4603" max="4603" width="16" style="1" customWidth="1"/>
    <col min="4604" max="4604" width="7.5703125" style="1" customWidth="1"/>
    <col min="4605" max="4605" width="11" style="1" customWidth="1"/>
    <col min="4606" max="4606" width="7" style="1" customWidth="1"/>
    <col min="4607" max="4607" width="7.5703125" style="1" customWidth="1"/>
    <col min="4608" max="4608" width="7.85546875" style="1" customWidth="1"/>
    <col min="4609" max="4609" width="8.28515625" style="1" customWidth="1"/>
    <col min="4610" max="4610" width="8.42578125" style="1" customWidth="1"/>
    <col min="4611" max="4611" width="7.7109375" style="1" customWidth="1"/>
    <col min="4612" max="4612" width="7.28515625" style="1" customWidth="1"/>
    <col min="4613" max="4853" width="9.140625" style="1"/>
    <col min="4854" max="4854" width="4.28515625" style="1" customWidth="1"/>
    <col min="4855" max="4855" width="3.85546875" style="1" customWidth="1"/>
    <col min="4856" max="4856" width="22.5703125" style="1" customWidth="1"/>
    <col min="4857" max="4857" width="20" style="1" customWidth="1"/>
    <col min="4858" max="4858" width="7.85546875" style="1" customWidth="1"/>
    <col min="4859" max="4859" width="16" style="1" customWidth="1"/>
    <col min="4860" max="4860" width="7.5703125" style="1" customWidth="1"/>
    <col min="4861" max="4861" width="11" style="1" customWidth="1"/>
    <col min="4862" max="4862" width="7" style="1" customWidth="1"/>
    <col min="4863" max="4863" width="7.5703125" style="1" customWidth="1"/>
    <col min="4864" max="4864" width="7.85546875" style="1" customWidth="1"/>
    <col min="4865" max="4865" width="8.28515625" style="1" customWidth="1"/>
    <col min="4866" max="4866" width="8.42578125" style="1" customWidth="1"/>
    <col min="4867" max="4867" width="7.7109375" style="1" customWidth="1"/>
    <col min="4868" max="4868" width="7.28515625" style="1" customWidth="1"/>
    <col min="4869" max="5109" width="9.140625" style="1"/>
    <col min="5110" max="5110" width="4.28515625" style="1" customWidth="1"/>
    <col min="5111" max="5111" width="3.85546875" style="1" customWidth="1"/>
    <col min="5112" max="5112" width="22.5703125" style="1" customWidth="1"/>
    <col min="5113" max="5113" width="20" style="1" customWidth="1"/>
    <col min="5114" max="5114" width="7.85546875" style="1" customWidth="1"/>
    <col min="5115" max="5115" width="16" style="1" customWidth="1"/>
    <col min="5116" max="5116" width="7.5703125" style="1" customWidth="1"/>
    <col min="5117" max="5117" width="11" style="1" customWidth="1"/>
    <col min="5118" max="5118" width="7" style="1" customWidth="1"/>
    <col min="5119" max="5119" width="7.5703125" style="1" customWidth="1"/>
    <col min="5120" max="5120" width="7.85546875" style="1" customWidth="1"/>
    <col min="5121" max="5121" width="8.28515625" style="1" customWidth="1"/>
    <col min="5122" max="5122" width="8.42578125" style="1" customWidth="1"/>
    <col min="5123" max="5123" width="7.7109375" style="1" customWidth="1"/>
    <col min="5124" max="5124" width="7.28515625" style="1" customWidth="1"/>
    <col min="5125" max="5365" width="9.140625" style="1"/>
    <col min="5366" max="5366" width="4.28515625" style="1" customWidth="1"/>
    <col min="5367" max="5367" width="3.85546875" style="1" customWidth="1"/>
    <col min="5368" max="5368" width="22.5703125" style="1" customWidth="1"/>
    <col min="5369" max="5369" width="20" style="1" customWidth="1"/>
    <col min="5370" max="5370" width="7.85546875" style="1" customWidth="1"/>
    <col min="5371" max="5371" width="16" style="1" customWidth="1"/>
    <col min="5372" max="5372" width="7.5703125" style="1" customWidth="1"/>
    <col min="5373" max="5373" width="11" style="1" customWidth="1"/>
    <col min="5374" max="5374" width="7" style="1" customWidth="1"/>
    <col min="5375" max="5375" width="7.5703125" style="1" customWidth="1"/>
    <col min="5376" max="5376" width="7.85546875" style="1" customWidth="1"/>
    <col min="5377" max="5377" width="8.28515625" style="1" customWidth="1"/>
    <col min="5378" max="5378" width="8.42578125" style="1" customWidth="1"/>
    <col min="5379" max="5379" width="7.7109375" style="1" customWidth="1"/>
    <col min="5380" max="5380" width="7.28515625" style="1" customWidth="1"/>
    <col min="5381" max="5621" width="9.140625" style="1"/>
    <col min="5622" max="5622" width="4.28515625" style="1" customWidth="1"/>
    <col min="5623" max="5623" width="3.85546875" style="1" customWidth="1"/>
    <col min="5624" max="5624" width="22.5703125" style="1" customWidth="1"/>
    <col min="5625" max="5625" width="20" style="1" customWidth="1"/>
    <col min="5626" max="5626" width="7.85546875" style="1" customWidth="1"/>
    <col min="5627" max="5627" width="16" style="1" customWidth="1"/>
    <col min="5628" max="5628" width="7.5703125" style="1" customWidth="1"/>
    <col min="5629" max="5629" width="11" style="1" customWidth="1"/>
    <col min="5630" max="5630" width="7" style="1" customWidth="1"/>
    <col min="5631" max="5631" width="7.5703125" style="1" customWidth="1"/>
    <col min="5632" max="5632" width="7.85546875" style="1" customWidth="1"/>
    <col min="5633" max="5633" width="8.28515625" style="1" customWidth="1"/>
    <col min="5634" max="5634" width="8.42578125" style="1" customWidth="1"/>
    <col min="5635" max="5635" width="7.7109375" style="1" customWidth="1"/>
    <col min="5636" max="5636" width="7.28515625" style="1" customWidth="1"/>
    <col min="5637" max="5877" width="9.140625" style="1"/>
    <col min="5878" max="5878" width="4.28515625" style="1" customWidth="1"/>
    <col min="5879" max="5879" width="3.85546875" style="1" customWidth="1"/>
    <col min="5880" max="5880" width="22.5703125" style="1" customWidth="1"/>
    <col min="5881" max="5881" width="20" style="1" customWidth="1"/>
    <col min="5882" max="5882" width="7.85546875" style="1" customWidth="1"/>
    <col min="5883" max="5883" width="16" style="1" customWidth="1"/>
    <col min="5884" max="5884" width="7.5703125" style="1" customWidth="1"/>
    <col min="5885" max="5885" width="11" style="1" customWidth="1"/>
    <col min="5886" max="5886" width="7" style="1" customWidth="1"/>
    <col min="5887" max="5887" width="7.5703125" style="1" customWidth="1"/>
    <col min="5888" max="5888" width="7.85546875" style="1" customWidth="1"/>
    <col min="5889" max="5889" width="8.28515625" style="1" customWidth="1"/>
    <col min="5890" max="5890" width="8.42578125" style="1" customWidth="1"/>
    <col min="5891" max="5891" width="7.7109375" style="1" customWidth="1"/>
    <col min="5892" max="5892" width="7.28515625" style="1" customWidth="1"/>
    <col min="5893" max="6133" width="9.140625" style="1"/>
    <col min="6134" max="6134" width="4.28515625" style="1" customWidth="1"/>
    <col min="6135" max="6135" width="3.85546875" style="1" customWidth="1"/>
    <col min="6136" max="6136" width="22.5703125" style="1" customWidth="1"/>
    <col min="6137" max="6137" width="20" style="1" customWidth="1"/>
    <col min="6138" max="6138" width="7.85546875" style="1" customWidth="1"/>
    <col min="6139" max="6139" width="16" style="1" customWidth="1"/>
    <col min="6140" max="6140" width="7.5703125" style="1" customWidth="1"/>
    <col min="6141" max="6141" width="11" style="1" customWidth="1"/>
    <col min="6142" max="6142" width="7" style="1" customWidth="1"/>
    <col min="6143" max="6143" width="7.5703125" style="1" customWidth="1"/>
    <col min="6144" max="6144" width="7.85546875" style="1" customWidth="1"/>
    <col min="6145" max="6145" width="8.28515625" style="1" customWidth="1"/>
    <col min="6146" max="6146" width="8.42578125" style="1" customWidth="1"/>
    <col min="6147" max="6147" width="7.7109375" style="1" customWidth="1"/>
    <col min="6148" max="6148" width="7.28515625" style="1" customWidth="1"/>
    <col min="6149" max="6389" width="9.140625" style="1"/>
    <col min="6390" max="6390" width="4.28515625" style="1" customWidth="1"/>
    <col min="6391" max="6391" width="3.85546875" style="1" customWidth="1"/>
    <col min="6392" max="6392" width="22.5703125" style="1" customWidth="1"/>
    <col min="6393" max="6393" width="20" style="1" customWidth="1"/>
    <col min="6394" max="6394" width="7.85546875" style="1" customWidth="1"/>
    <col min="6395" max="6395" width="16" style="1" customWidth="1"/>
    <col min="6396" max="6396" width="7.5703125" style="1" customWidth="1"/>
    <col min="6397" max="6397" width="11" style="1" customWidth="1"/>
    <col min="6398" max="6398" width="7" style="1" customWidth="1"/>
    <col min="6399" max="6399" width="7.5703125" style="1" customWidth="1"/>
    <col min="6400" max="6400" width="7.85546875" style="1" customWidth="1"/>
    <col min="6401" max="6401" width="8.28515625" style="1" customWidth="1"/>
    <col min="6402" max="6402" width="8.42578125" style="1" customWidth="1"/>
    <col min="6403" max="6403" width="7.7109375" style="1" customWidth="1"/>
    <col min="6404" max="6404" width="7.28515625" style="1" customWidth="1"/>
    <col min="6405" max="6645" width="9.140625" style="1"/>
    <col min="6646" max="6646" width="4.28515625" style="1" customWidth="1"/>
    <col min="6647" max="6647" width="3.85546875" style="1" customWidth="1"/>
    <col min="6648" max="6648" width="22.5703125" style="1" customWidth="1"/>
    <col min="6649" max="6649" width="20" style="1" customWidth="1"/>
    <col min="6650" max="6650" width="7.85546875" style="1" customWidth="1"/>
    <col min="6651" max="6651" width="16" style="1" customWidth="1"/>
    <col min="6652" max="6652" width="7.5703125" style="1" customWidth="1"/>
    <col min="6653" max="6653" width="11" style="1" customWidth="1"/>
    <col min="6654" max="6654" width="7" style="1" customWidth="1"/>
    <col min="6655" max="6655" width="7.5703125" style="1" customWidth="1"/>
    <col min="6656" max="6656" width="7.85546875" style="1" customWidth="1"/>
    <col min="6657" max="6657" width="8.28515625" style="1" customWidth="1"/>
    <col min="6658" max="6658" width="8.42578125" style="1" customWidth="1"/>
    <col min="6659" max="6659" width="7.7109375" style="1" customWidth="1"/>
    <col min="6660" max="6660" width="7.28515625" style="1" customWidth="1"/>
    <col min="6661" max="6901" width="9.140625" style="1"/>
    <col min="6902" max="6902" width="4.28515625" style="1" customWidth="1"/>
    <col min="6903" max="6903" width="3.85546875" style="1" customWidth="1"/>
    <col min="6904" max="6904" width="22.5703125" style="1" customWidth="1"/>
    <col min="6905" max="6905" width="20" style="1" customWidth="1"/>
    <col min="6906" max="6906" width="7.85546875" style="1" customWidth="1"/>
    <col min="6907" max="6907" width="16" style="1" customWidth="1"/>
    <col min="6908" max="6908" width="7.5703125" style="1" customWidth="1"/>
    <col min="6909" max="6909" width="11" style="1" customWidth="1"/>
    <col min="6910" max="6910" width="7" style="1" customWidth="1"/>
    <col min="6911" max="6911" width="7.5703125" style="1" customWidth="1"/>
    <col min="6912" max="6912" width="7.85546875" style="1" customWidth="1"/>
    <col min="6913" max="6913" width="8.28515625" style="1" customWidth="1"/>
    <col min="6914" max="6914" width="8.42578125" style="1" customWidth="1"/>
    <col min="6915" max="6915" width="7.7109375" style="1" customWidth="1"/>
    <col min="6916" max="6916" width="7.28515625" style="1" customWidth="1"/>
    <col min="6917" max="7157" width="9.140625" style="1"/>
    <col min="7158" max="7158" width="4.28515625" style="1" customWidth="1"/>
    <col min="7159" max="7159" width="3.85546875" style="1" customWidth="1"/>
    <col min="7160" max="7160" width="22.5703125" style="1" customWidth="1"/>
    <col min="7161" max="7161" width="20" style="1" customWidth="1"/>
    <col min="7162" max="7162" width="7.85546875" style="1" customWidth="1"/>
    <col min="7163" max="7163" width="16" style="1" customWidth="1"/>
    <col min="7164" max="7164" width="7.5703125" style="1" customWidth="1"/>
    <col min="7165" max="7165" width="11" style="1" customWidth="1"/>
    <col min="7166" max="7166" width="7" style="1" customWidth="1"/>
    <col min="7167" max="7167" width="7.5703125" style="1" customWidth="1"/>
    <col min="7168" max="7168" width="7.85546875" style="1" customWidth="1"/>
    <col min="7169" max="7169" width="8.28515625" style="1" customWidth="1"/>
    <col min="7170" max="7170" width="8.42578125" style="1" customWidth="1"/>
    <col min="7171" max="7171" width="7.7109375" style="1" customWidth="1"/>
    <col min="7172" max="7172" width="7.28515625" style="1" customWidth="1"/>
    <col min="7173" max="7413" width="9.140625" style="1"/>
    <col min="7414" max="7414" width="4.28515625" style="1" customWidth="1"/>
    <col min="7415" max="7415" width="3.85546875" style="1" customWidth="1"/>
    <col min="7416" max="7416" width="22.5703125" style="1" customWidth="1"/>
    <col min="7417" max="7417" width="20" style="1" customWidth="1"/>
    <col min="7418" max="7418" width="7.85546875" style="1" customWidth="1"/>
    <col min="7419" max="7419" width="16" style="1" customWidth="1"/>
    <col min="7420" max="7420" width="7.5703125" style="1" customWidth="1"/>
    <col min="7421" max="7421" width="11" style="1" customWidth="1"/>
    <col min="7422" max="7422" width="7" style="1" customWidth="1"/>
    <col min="7423" max="7423" width="7.5703125" style="1" customWidth="1"/>
    <col min="7424" max="7424" width="7.85546875" style="1" customWidth="1"/>
    <col min="7425" max="7425" width="8.28515625" style="1" customWidth="1"/>
    <col min="7426" max="7426" width="8.42578125" style="1" customWidth="1"/>
    <col min="7427" max="7427" width="7.7109375" style="1" customWidth="1"/>
    <col min="7428" max="7428" width="7.28515625" style="1" customWidth="1"/>
    <col min="7429" max="7669" width="9.140625" style="1"/>
    <col min="7670" max="7670" width="4.28515625" style="1" customWidth="1"/>
    <col min="7671" max="7671" width="3.85546875" style="1" customWidth="1"/>
    <col min="7672" max="7672" width="22.5703125" style="1" customWidth="1"/>
    <col min="7673" max="7673" width="20" style="1" customWidth="1"/>
    <col min="7674" max="7674" width="7.85546875" style="1" customWidth="1"/>
    <col min="7675" max="7675" width="16" style="1" customWidth="1"/>
    <col min="7676" max="7676" width="7.5703125" style="1" customWidth="1"/>
    <col min="7677" max="7677" width="11" style="1" customWidth="1"/>
    <col min="7678" max="7678" width="7" style="1" customWidth="1"/>
    <col min="7679" max="7679" width="7.5703125" style="1" customWidth="1"/>
    <col min="7680" max="7680" width="7.85546875" style="1" customWidth="1"/>
    <col min="7681" max="7681" width="8.28515625" style="1" customWidth="1"/>
    <col min="7682" max="7682" width="8.42578125" style="1" customWidth="1"/>
    <col min="7683" max="7683" width="7.7109375" style="1" customWidth="1"/>
    <col min="7684" max="7684" width="7.28515625" style="1" customWidth="1"/>
    <col min="7685" max="7925" width="9.140625" style="1"/>
    <col min="7926" max="7926" width="4.28515625" style="1" customWidth="1"/>
    <col min="7927" max="7927" width="3.85546875" style="1" customWidth="1"/>
    <col min="7928" max="7928" width="22.5703125" style="1" customWidth="1"/>
    <col min="7929" max="7929" width="20" style="1" customWidth="1"/>
    <col min="7930" max="7930" width="7.85546875" style="1" customWidth="1"/>
    <col min="7931" max="7931" width="16" style="1" customWidth="1"/>
    <col min="7932" max="7932" width="7.5703125" style="1" customWidth="1"/>
    <col min="7933" max="7933" width="11" style="1" customWidth="1"/>
    <col min="7934" max="7934" width="7" style="1" customWidth="1"/>
    <col min="7935" max="7935" width="7.5703125" style="1" customWidth="1"/>
    <col min="7936" max="7936" width="7.85546875" style="1" customWidth="1"/>
    <col min="7937" max="7937" width="8.28515625" style="1" customWidth="1"/>
    <col min="7938" max="7938" width="8.42578125" style="1" customWidth="1"/>
    <col min="7939" max="7939" width="7.7109375" style="1" customWidth="1"/>
    <col min="7940" max="7940" width="7.28515625" style="1" customWidth="1"/>
    <col min="7941" max="8181" width="9.140625" style="1"/>
    <col min="8182" max="8182" width="4.28515625" style="1" customWidth="1"/>
    <col min="8183" max="8183" width="3.85546875" style="1" customWidth="1"/>
    <col min="8184" max="8184" width="22.5703125" style="1" customWidth="1"/>
    <col min="8185" max="8185" width="20" style="1" customWidth="1"/>
    <col min="8186" max="8186" width="7.85546875" style="1" customWidth="1"/>
    <col min="8187" max="8187" width="16" style="1" customWidth="1"/>
    <col min="8188" max="8188" width="7.5703125" style="1" customWidth="1"/>
    <col min="8189" max="8189" width="11" style="1" customWidth="1"/>
    <col min="8190" max="8190" width="7" style="1" customWidth="1"/>
    <col min="8191" max="8191" width="7.5703125" style="1" customWidth="1"/>
    <col min="8192" max="8192" width="7.85546875" style="1" customWidth="1"/>
    <col min="8193" max="8193" width="8.28515625" style="1" customWidth="1"/>
    <col min="8194" max="8194" width="8.42578125" style="1" customWidth="1"/>
    <col min="8195" max="8195" width="7.7109375" style="1" customWidth="1"/>
    <col min="8196" max="8196" width="7.28515625" style="1" customWidth="1"/>
    <col min="8197" max="8437" width="9.140625" style="1"/>
    <col min="8438" max="8438" width="4.28515625" style="1" customWidth="1"/>
    <col min="8439" max="8439" width="3.85546875" style="1" customWidth="1"/>
    <col min="8440" max="8440" width="22.5703125" style="1" customWidth="1"/>
    <col min="8441" max="8441" width="20" style="1" customWidth="1"/>
    <col min="8442" max="8442" width="7.85546875" style="1" customWidth="1"/>
    <col min="8443" max="8443" width="16" style="1" customWidth="1"/>
    <col min="8444" max="8444" width="7.5703125" style="1" customWidth="1"/>
    <col min="8445" max="8445" width="11" style="1" customWidth="1"/>
    <col min="8446" max="8446" width="7" style="1" customWidth="1"/>
    <col min="8447" max="8447" width="7.5703125" style="1" customWidth="1"/>
    <col min="8448" max="8448" width="7.85546875" style="1" customWidth="1"/>
    <col min="8449" max="8449" width="8.28515625" style="1" customWidth="1"/>
    <col min="8450" max="8450" width="8.42578125" style="1" customWidth="1"/>
    <col min="8451" max="8451" width="7.7109375" style="1" customWidth="1"/>
    <col min="8452" max="8452" width="7.28515625" style="1" customWidth="1"/>
    <col min="8453" max="8693" width="9.140625" style="1"/>
    <col min="8694" max="8694" width="4.28515625" style="1" customWidth="1"/>
    <col min="8695" max="8695" width="3.85546875" style="1" customWidth="1"/>
    <col min="8696" max="8696" width="22.5703125" style="1" customWidth="1"/>
    <col min="8697" max="8697" width="20" style="1" customWidth="1"/>
    <col min="8698" max="8698" width="7.85546875" style="1" customWidth="1"/>
    <col min="8699" max="8699" width="16" style="1" customWidth="1"/>
    <col min="8700" max="8700" width="7.5703125" style="1" customWidth="1"/>
    <col min="8701" max="8701" width="11" style="1" customWidth="1"/>
    <col min="8702" max="8702" width="7" style="1" customWidth="1"/>
    <col min="8703" max="8703" width="7.5703125" style="1" customWidth="1"/>
    <col min="8704" max="8704" width="7.85546875" style="1" customWidth="1"/>
    <col min="8705" max="8705" width="8.28515625" style="1" customWidth="1"/>
    <col min="8706" max="8706" width="8.42578125" style="1" customWidth="1"/>
    <col min="8707" max="8707" width="7.7109375" style="1" customWidth="1"/>
    <col min="8708" max="8708" width="7.28515625" style="1" customWidth="1"/>
    <col min="8709" max="8949" width="9.140625" style="1"/>
    <col min="8950" max="8950" width="4.28515625" style="1" customWidth="1"/>
    <col min="8951" max="8951" width="3.85546875" style="1" customWidth="1"/>
    <col min="8952" max="8952" width="22.5703125" style="1" customWidth="1"/>
    <col min="8953" max="8953" width="20" style="1" customWidth="1"/>
    <col min="8954" max="8954" width="7.85546875" style="1" customWidth="1"/>
    <col min="8955" max="8955" width="16" style="1" customWidth="1"/>
    <col min="8956" max="8956" width="7.5703125" style="1" customWidth="1"/>
    <col min="8957" max="8957" width="11" style="1" customWidth="1"/>
    <col min="8958" max="8958" width="7" style="1" customWidth="1"/>
    <col min="8959" max="8959" width="7.5703125" style="1" customWidth="1"/>
    <col min="8960" max="8960" width="7.85546875" style="1" customWidth="1"/>
    <col min="8961" max="8961" width="8.28515625" style="1" customWidth="1"/>
    <col min="8962" max="8962" width="8.42578125" style="1" customWidth="1"/>
    <col min="8963" max="8963" width="7.7109375" style="1" customWidth="1"/>
    <col min="8964" max="8964" width="7.28515625" style="1" customWidth="1"/>
    <col min="8965" max="9205" width="9.140625" style="1"/>
    <col min="9206" max="9206" width="4.28515625" style="1" customWidth="1"/>
    <col min="9207" max="9207" width="3.85546875" style="1" customWidth="1"/>
    <col min="9208" max="9208" width="22.5703125" style="1" customWidth="1"/>
    <col min="9209" max="9209" width="20" style="1" customWidth="1"/>
    <col min="9210" max="9210" width="7.85546875" style="1" customWidth="1"/>
    <col min="9211" max="9211" width="16" style="1" customWidth="1"/>
    <col min="9212" max="9212" width="7.5703125" style="1" customWidth="1"/>
    <col min="9213" max="9213" width="11" style="1" customWidth="1"/>
    <col min="9214" max="9214" width="7" style="1" customWidth="1"/>
    <col min="9215" max="9215" width="7.5703125" style="1" customWidth="1"/>
    <col min="9216" max="9216" width="7.85546875" style="1" customWidth="1"/>
    <col min="9217" max="9217" width="8.28515625" style="1" customWidth="1"/>
    <col min="9218" max="9218" width="8.42578125" style="1" customWidth="1"/>
    <col min="9219" max="9219" width="7.7109375" style="1" customWidth="1"/>
    <col min="9220" max="9220" width="7.28515625" style="1" customWidth="1"/>
    <col min="9221" max="9461" width="9.140625" style="1"/>
    <col min="9462" max="9462" width="4.28515625" style="1" customWidth="1"/>
    <col min="9463" max="9463" width="3.85546875" style="1" customWidth="1"/>
    <col min="9464" max="9464" width="22.5703125" style="1" customWidth="1"/>
    <col min="9465" max="9465" width="20" style="1" customWidth="1"/>
    <col min="9466" max="9466" width="7.85546875" style="1" customWidth="1"/>
    <col min="9467" max="9467" width="16" style="1" customWidth="1"/>
    <col min="9468" max="9468" width="7.5703125" style="1" customWidth="1"/>
    <col min="9469" max="9469" width="11" style="1" customWidth="1"/>
    <col min="9470" max="9470" width="7" style="1" customWidth="1"/>
    <col min="9471" max="9471" width="7.5703125" style="1" customWidth="1"/>
    <col min="9472" max="9472" width="7.85546875" style="1" customWidth="1"/>
    <col min="9473" max="9473" width="8.28515625" style="1" customWidth="1"/>
    <col min="9474" max="9474" width="8.42578125" style="1" customWidth="1"/>
    <col min="9475" max="9475" width="7.7109375" style="1" customWidth="1"/>
    <col min="9476" max="9476" width="7.28515625" style="1" customWidth="1"/>
    <col min="9477" max="9717" width="9.140625" style="1"/>
    <col min="9718" max="9718" width="4.28515625" style="1" customWidth="1"/>
    <col min="9719" max="9719" width="3.85546875" style="1" customWidth="1"/>
    <col min="9720" max="9720" width="22.5703125" style="1" customWidth="1"/>
    <col min="9721" max="9721" width="20" style="1" customWidth="1"/>
    <col min="9722" max="9722" width="7.85546875" style="1" customWidth="1"/>
    <col min="9723" max="9723" width="16" style="1" customWidth="1"/>
    <col min="9724" max="9724" width="7.5703125" style="1" customWidth="1"/>
    <col min="9725" max="9725" width="11" style="1" customWidth="1"/>
    <col min="9726" max="9726" width="7" style="1" customWidth="1"/>
    <col min="9727" max="9727" width="7.5703125" style="1" customWidth="1"/>
    <col min="9728" max="9728" width="7.85546875" style="1" customWidth="1"/>
    <col min="9729" max="9729" width="8.28515625" style="1" customWidth="1"/>
    <col min="9730" max="9730" width="8.42578125" style="1" customWidth="1"/>
    <col min="9731" max="9731" width="7.7109375" style="1" customWidth="1"/>
    <col min="9732" max="9732" width="7.28515625" style="1" customWidth="1"/>
    <col min="9733" max="9973" width="9.140625" style="1"/>
    <col min="9974" max="9974" width="4.28515625" style="1" customWidth="1"/>
    <col min="9975" max="9975" width="3.85546875" style="1" customWidth="1"/>
    <col min="9976" max="9976" width="22.5703125" style="1" customWidth="1"/>
    <col min="9977" max="9977" width="20" style="1" customWidth="1"/>
    <col min="9978" max="9978" width="7.85546875" style="1" customWidth="1"/>
    <col min="9979" max="9979" width="16" style="1" customWidth="1"/>
    <col min="9980" max="9980" width="7.5703125" style="1" customWidth="1"/>
    <col min="9981" max="9981" width="11" style="1" customWidth="1"/>
    <col min="9982" max="9982" width="7" style="1" customWidth="1"/>
    <col min="9983" max="9983" width="7.5703125" style="1" customWidth="1"/>
    <col min="9984" max="9984" width="7.85546875" style="1" customWidth="1"/>
    <col min="9985" max="9985" width="8.28515625" style="1" customWidth="1"/>
    <col min="9986" max="9986" width="8.42578125" style="1" customWidth="1"/>
    <col min="9987" max="9987" width="7.7109375" style="1" customWidth="1"/>
    <col min="9988" max="9988" width="7.28515625" style="1" customWidth="1"/>
    <col min="9989" max="10229" width="9.140625" style="1"/>
    <col min="10230" max="10230" width="4.28515625" style="1" customWidth="1"/>
    <col min="10231" max="10231" width="3.85546875" style="1" customWidth="1"/>
    <col min="10232" max="10232" width="22.5703125" style="1" customWidth="1"/>
    <col min="10233" max="10233" width="20" style="1" customWidth="1"/>
    <col min="10234" max="10234" width="7.85546875" style="1" customWidth="1"/>
    <col min="10235" max="10235" width="16" style="1" customWidth="1"/>
    <col min="10236" max="10236" width="7.5703125" style="1" customWidth="1"/>
    <col min="10237" max="10237" width="11" style="1" customWidth="1"/>
    <col min="10238" max="10238" width="7" style="1" customWidth="1"/>
    <col min="10239" max="10239" width="7.5703125" style="1" customWidth="1"/>
    <col min="10240" max="10240" width="7.85546875" style="1" customWidth="1"/>
    <col min="10241" max="10241" width="8.28515625" style="1" customWidth="1"/>
    <col min="10242" max="10242" width="8.42578125" style="1" customWidth="1"/>
    <col min="10243" max="10243" width="7.7109375" style="1" customWidth="1"/>
    <col min="10244" max="10244" width="7.28515625" style="1" customWidth="1"/>
    <col min="10245" max="10485" width="9.140625" style="1"/>
    <col min="10486" max="10486" width="4.28515625" style="1" customWidth="1"/>
    <col min="10487" max="10487" width="3.85546875" style="1" customWidth="1"/>
    <col min="10488" max="10488" width="22.5703125" style="1" customWidth="1"/>
    <col min="10489" max="10489" width="20" style="1" customWidth="1"/>
    <col min="10490" max="10490" width="7.85546875" style="1" customWidth="1"/>
    <col min="10491" max="10491" width="16" style="1" customWidth="1"/>
    <col min="10492" max="10492" width="7.5703125" style="1" customWidth="1"/>
    <col min="10493" max="10493" width="11" style="1" customWidth="1"/>
    <col min="10494" max="10494" width="7" style="1" customWidth="1"/>
    <col min="10495" max="10495" width="7.5703125" style="1" customWidth="1"/>
    <col min="10496" max="10496" width="7.85546875" style="1" customWidth="1"/>
    <col min="10497" max="10497" width="8.28515625" style="1" customWidth="1"/>
    <col min="10498" max="10498" width="8.42578125" style="1" customWidth="1"/>
    <col min="10499" max="10499" width="7.7109375" style="1" customWidth="1"/>
    <col min="10500" max="10500" width="7.28515625" style="1" customWidth="1"/>
    <col min="10501" max="10741" width="9.140625" style="1"/>
    <col min="10742" max="10742" width="4.28515625" style="1" customWidth="1"/>
    <col min="10743" max="10743" width="3.85546875" style="1" customWidth="1"/>
    <col min="10744" max="10744" width="22.5703125" style="1" customWidth="1"/>
    <col min="10745" max="10745" width="20" style="1" customWidth="1"/>
    <col min="10746" max="10746" width="7.85546875" style="1" customWidth="1"/>
    <col min="10747" max="10747" width="16" style="1" customWidth="1"/>
    <col min="10748" max="10748" width="7.5703125" style="1" customWidth="1"/>
    <col min="10749" max="10749" width="11" style="1" customWidth="1"/>
    <col min="10750" max="10750" width="7" style="1" customWidth="1"/>
    <col min="10751" max="10751" width="7.5703125" style="1" customWidth="1"/>
    <col min="10752" max="10752" width="7.85546875" style="1" customWidth="1"/>
    <col min="10753" max="10753" width="8.28515625" style="1" customWidth="1"/>
    <col min="10754" max="10754" width="8.42578125" style="1" customWidth="1"/>
    <col min="10755" max="10755" width="7.7109375" style="1" customWidth="1"/>
    <col min="10756" max="10756" width="7.28515625" style="1" customWidth="1"/>
    <col min="10757" max="10997" width="9.140625" style="1"/>
    <col min="10998" max="10998" width="4.28515625" style="1" customWidth="1"/>
    <col min="10999" max="10999" width="3.85546875" style="1" customWidth="1"/>
    <col min="11000" max="11000" width="22.5703125" style="1" customWidth="1"/>
    <col min="11001" max="11001" width="20" style="1" customWidth="1"/>
    <col min="11002" max="11002" width="7.85546875" style="1" customWidth="1"/>
    <col min="11003" max="11003" width="16" style="1" customWidth="1"/>
    <col min="11004" max="11004" width="7.5703125" style="1" customWidth="1"/>
    <col min="11005" max="11005" width="11" style="1" customWidth="1"/>
    <col min="11006" max="11006" width="7" style="1" customWidth="1"/>
    <col min="11007" max="11007" width="7.5703125" style="1" customWidth="1"/>
    <col min="11008" max="11008" width="7.85546875" style="1" customWidth="1"/>
    <col min="11009" max="11009" width="8.28515625" style="1" customWidth="1"/>
    <col min="11010" max="11010" width="8.42578125" style="1" customWidth="1"/>
    <col min="11011" max="11011" width="7.7109375" style="1" customWidth="1"/>
    <col min="11012" max="11012" width="7.28515625" style="1" customWidth="1"/>
    <col min="11013" max="11253" width="9.140625" style="1"/>
    <col min="11254" max="11254" width="4.28515625" style="1" customWidth="1"/>
    <col min="11255" max="11255" width="3.85546875" style="1" customWidth="1"/>
    <col min="11256" max="11256" width="22.5703125" style="1" customWidth="1"/>
    <col min="11257" max="11257" width="20" style="1" customWidth="1"/>
    <col min="11258" max="11258" width="7.85546875" style="1" customWidth="1"/>
    <col min="11259" max="11259" width="16" style="1" customWidth="1"/>
    <col min="11260" max="11260" width="7.5703125" style="1" customWidth="1"/>
    <col min="11261" max="11261" width="11" style="1" customWidth="1"/>
    <col min="11262" max="11262" width="7" style="1" customWidth="1"/>
    <col min="11263" max="11263" width="7.5703125" style="1" customWidth="1"/>
    <col min="11264" max="11264" width="7.85546875" style="1" customWidth="1"/>
    <col min="11265" max="11265" width="8.28515625" style="1" customWidth="1"/>
    <col min="11266" max="11266" width="8.42578125" style="1" customWidth="1"/>
    <col min="11267" max="11267" width="7.7109375" style="1" customWidth="1"/>
    <col min="11268" max="11268" width="7.28515625" style="1" customWidth="1"/>
    <col min="11269" max="11509" width="9.140625" style="1"/>
    <col min="11510" max="11510" width="4.28515625" style="1" customWidth="1"/>
    <col min="11511" max="11511" width="3.85546875" style="1" customWidth="1"/>
    <col min="11512" max="11512" width="22.5703125" style="1" customWidth="1"/>
    <col min="11513" max="11513" width="20" style="1" customWidth="1"/>
    <col min="11514" max="11514" width="7.85546875" style="1" customWidth="1"/>
    <col min="11515" max="11515" width="16" style="1" customWidth="1"/>
    <col min="11516" max="11516" width="7.5703125" style="1" customWidth="1"/>
    <col min="11517" max="11517" width="11" style="1" customWidth="1"/>
    <col min="11518" max="11518" width="7" style="1" customWidth="1"/>
    <col min="11519" max="11519" width="7.5703125" style="1" customWidth="1"/>
    <col min="11520" max="11520" width="7.85546875" style="1" customWidth="1"/>
    <col min="11521" max="11521" width="8.28515625" style="1" customWidth="1"/>
    <col min="11522" max="11522" width="8.42578125" style="1" customWidth="1"/>
    <col min="11523" max="11523" width="7.7109375" style="1" customWidth="1"/>
    <col min="11524" max="11524" width="7.28515625" style="1" customWidth="1"/>
    <col min="11525" max="11765" width="9.140625" style="1"/>
    <col min="11766" max="11766" width="4.28515625" style="1" customWidth="1"/>
    <col min="11767" max="11767" width="3.85546875" style="1" customWidth="1"/>
    <col min="11768" max="11768" width="22.5703125" style="1" customWidth="1"/>
    <col min="11769" max="11769" width="20" style="1" customWidth="1"/>
    <col min="11770" max="11770" width="7.85546875" style="1" customWidth="1"/>
    <col min="11771" max="11771" width="16" style="1" customWidth="1"/>
    <col min="11772" max="11772" width="7.5703125" style="1" customWidth="1"/>
    <col min="11773" max="11773" width="11" style="1" customWidth="1"/>
    <col min="11774" max="11774" width="7" style="1" customWidth="1"/>
    <col min="11775" max="11775" width="7.5703125" style="1" customWidth="1"/>
    <col min="11776" max="11776" width="7.85546875" style="1" customWidth="1"/>
    <col min="11777" max="11777" width="8.28515625" style="1" customWidth="1"/>
    <col min="11778" max="11778" width="8.42578125" style="1" customWidth="1"/>
    <col min="11779" max="11779" width="7.7109375" style="1" customWidth="1"/>
    <col min="11780" max="11780" width="7.28515625" style="1" customWidth="1"/>
    <col min="11781" max="12021" width="9.140625" style="1"/>
    <col min="12022" max="12022" width="4.28515625" style="1" customWidth="1"/>
    <col min="12023" max="12023" width="3.85546875" style="1" customWidth="1"/>
    <col min="12024" max="12024" width="22.5703125" style="1" customWidth="1"/>
    <col min="12025" max="12025" width="20" style="1" customWidth="1"/>
    <col min="12026" max="12026" width="7.85546875" style="1" customWidth="1"/>
    <col min="12027" max="12027" width="16" style="1" customWidth="1"/>
    <col min="12028" max="12028" width="7.5703125" style="1" customWidth="1"/>
    <col min="12029" max="12029" width="11" style="1" customWidth="1"/>
    <col min="12030" max="12030" width="7" style="1" customWidth="1"/>
    <col min="12031" max="12031" width="7.5703125" style="1" customWidth="1"/>
    <col min="12032" max="12032" width="7.85546875" style="1" customWidth="1"/>
    <col min="12033" max="12033" width="8.28515625" style="1" customWidth="1"/>
    <col min="12034" max="12034" width="8.42578125" style="1" customWidth="1"/>
    <col min="12035" max="12035" width="7.7109375" style="1" customWidth="1"/>
    <col min="12036" max="12036" width="7.28515625" style="1" customWidth="1"/>
    <col min="12037" max="12277" width="9.140625" style="1"/>
    <col min="12278" max="12278" width="4.28515625" style="1" customWidth="1"/>
    <col min="12279" max="12279" width="3.85546875" style="1" customWidth="1"/>
    <col min="12280" max="12280" width="22.5703125" style="1" customWidth="1"/>
    <col min="12281" max="12281" width="20" style="1" customWidth="1"/>
    <col min="12282" max="12282" width="7.85546875" style="1" customWidth="1"/>
    <col min="12283" max="12283" width="16" style="1" customWidth="1"/>
    <col min="12284" max="12284" width="7.5703125" style="1" customWidth="1"/>
    <col min="12285" max="12285" width="11" style="1" customWidth="1"/>
    <col min="12286" max="12286" width="7" style="1" customWidth="1"/>
    <col min="12287" max="12287" width="7.5703125" style="1" customWidth="1"/>
    <col min="12288" max="12288" width="7.85546875" style="1" customWidth="1"/>
    <col min="12289" max="12289" width="8.28515625" style="1" customWidth="1"/>
    <col min="12290" max="12290" width="8.42578125" style="1" customWidth="1"/>
    <col min="12291" max="12291" width="7.7109375" style="1" customWidth="1"/>
    <col min="12292" max="12292" width="7.28515625" style="1" customWidth="1"/>
    <col min="12293" max="12533" width="9.140625" style="1"/>
    <col min="12534" max="12534" width="4.28515625" style="1" customWidth="1"/>
    <col min="12535" max="12535" width="3.85546875" style="1" customWidth="1"/>
    <col min="12536" max="12536" width="22.5703125" style="1" customWidth="1"/>
    <col min="12537" max="12537" width="20" style="1" customWidth="1"/>
    <col min="12538" max="12538" width="7.85546875" style="1" customWidth="1"/>
    <col min="12539" max="12539" width="16" style="1" customWidth="1"/>
    <col min="12540" max="12540" width="7.5703125" style="1" customWidth="1"/>
    <col min="12541" max="12541" width="11" style="1" customWidth="1"/>
    <col min="12542" max="12542" width="7" style="1" customWidth="1"/>
    <col min="12543" max="12543" width="7.5703125" style="1" customWidth="1"/>
    <col min="12544" max="12544" width="7.85546875" style="1" customWidth="1"/>
    <col min="12545" max="12545" width="8.28515625" style="1" customWidth="1"/>
    <col min="12546" max="12546" width="8.42578125" style="1" customWidth="1"/>
    <col min="12547" max="12547" width="7.7109375" style="1" customWidth="1"/>
    <col min="12548" max="12548" width="7.28515625" style="1" customWidth="1"/>
    <col min="12549" max="12789" width="9.140625" style="1"/>
    <col min="12790" max="12790" width="4.28515625" style="1" customWidth="1"/>
    <col min="12791" max="12791" width="3.85546875" style="1" customWidth="1"/>
    <col min="12792" max="12792" width="22.5703125" style="1" customWidth="1"/>
    <col min="12793" max="12793" width="20" style="1" customWidth="1"/>
    <col min="12794" max="12794" width="7.85546875" style="1" customWidth="1"/>
    <col min="12795" max="12795" width="16" style="1" customWidth="1"/>
    <col min="12796" max="12796" width="7.5703125" style="1" customWidth="1"/>
    <col min="12797" max="12797" width="11" style="1" customWidth="1"/>
    <col min="12798" max="12798" width="7" style="1" customWidth="1"/>
    <col min="12799" max="12799" width="7.5703125" style="1" customWidth="1"/>
    <col min="12800" max="12800" width="7.85546875" style="1" customWidth="1"/>
    <col min="12801" max="12801" width="8.28515625" style="1" customWidth="1"/>
    <col min="12802" max="12802" width="8.42578125" style="1" customWidth="1"/>
    <col min="12803" max="12803" width="7.7109375" style="1" customWidth="1"/>
    <col min="12804" max="12804" width="7.28515625" style="1" customWidth="1"/>
    <col min="12805" max="13045" width="9.140625" style="1"/>
    <col min="13046" max="13046" width="4.28515625" style="1" customWidth="1"/>
    <col min="13047" max="13047" width="3.85546875" style="1" customWidth="1"/>
    <col min="13048" max="13048" width="22.5703125" style="1" customWidth="1"/>
    <col min="13049" max="13049" width="20" style="1" customWidth="1"/>
    <col min="13050" max="13050" width="7.85546875" style="1" customWidth="1"/>
    <col min="13051" max="13051" width="16" style="1" customWidth="1"/>
    <col min="13052" max="13052" width="7.5703125" style="1" customWidth="1"/>
    <col min="13053" max="13053" width="11" style="1" customWidth="1"/>
    <col min="13054" max="13054" width="7" style="1" customWidth="1"/>
    <col min="13055" max="13055" width="7.5703125" style="1" customWidth="1"/>
    <col min="13056" max="13056" width="7.85546875" style="1" customWidth="1"/>
    <col min="13057" max="13057" width="8.28515625" style="1" customWidth="1"/>
    <col min="13058" max="13058" width="8.42578125" style="1" customWidth="1"/>
    <col min="13059" max="13059" width="7.7109375" style="1" customWidth="1"/>
    <col min="13060" max="13060" width="7.28515625" style="1" customWidth="1"/>
    <col min="13061" max="13301" width="9.140625" style="1"/>
    <col min="13302" max="13302" width="4.28515625" style="1" customWidth="1"/>
    <col min="13303" max="13303" width="3.85546875" style="1" customWidth="1"/>
    <col min="13304" max="13304" width="22.5703125" style="1" customWidth="1"/>
    <col min="13305" max="13305" width="20" style="1" customWidth="1"/>
    <col min="13306" max="13306" width="7.85546875" style="1" customWidth="1"/>
    <col min="13307" max="13307" width="16" style="1" customWidth="1"/>
    <col min="13308" max="13308" width="7.5703125" style="1" customWidth="1"/>
    <col min="13309" max="13309" width="11" style="1" customWidth="1"/>
    <col min="13310" max="13310" width="7" style="1" customWidth="1"/>
    <col min="13311" max="13311" width="7.5703125" style="1" customWidth="1"/>
    <col min="13312" max="13312" width="7.85546875" style="1" customWidth="1"/>
    <col min="13313" max="13313" width="8.28515625" style="1" customWidth="1"/>
    <col min="13314" max="13314" width="8.42578125" style="1" customWidth="1"/>
    <col min="13315" max="13315" width="7.7109375" style="1" customWidth="1"/>
    <col min="13316" max="13316" width="7.28515625" style="1" customWidth="1"/>
    <col min="13317" max="13557" width="9.140625" style="1"/>
    <col min="13558" max="13558" width="4.28515625" style="1" customWidth="1"/>
    <col min="13559" max="13559" width="3.85546875" style="1" customWidth="1"/>
    <col min="13560" max="13560" width="22.5703125" style="1" customWidth="1"/>
    <col min="13561" max="13561" width="20" style="1" customWidth="1"/>
    <col min="13562" max="13562" width="7.85546875" style="1" customWidth="1"/>
    <col min="13563" max="13563" width="16" style="1" customWidth="1"/>
    <col min="13564" max="13564" width="7.5703125" style="1" customWidth="1"/>
    <col min="13565" max="13565" width="11" style="1" customWidth="1"/>
    <col min="13566" max="13566" width="7" style="1" customWidth="1"/>
    <col min="13567" max="13567" width="7.5703125" style="1" customWidth="1"/>
    <col min="13568" max="13568" width="7.85546875" style="1" customWidth="1"/>
    <col min="13569" max="13569" width="8.28515625" style="1" customWidth="1"/>
    <col min="13570" max="13570" width="8.42578125" style="1" customWidth="1"/>
    <col min="13571" max="13571" width="7.7109375" style="1" customWidth="1"/>
    <col min="13572" max="13572" width="7.28515625" style="1" customWidth="1"/>
    <col min="13573" max="13813" width="9.140625" style="1"/>
    <col min="13814" max="13814" width="4.28515625" style="1" customWidth="1"/>
    <col min="13815" max="13815" width="3.85546875" style="1" customWidth="1"/>
    <col min="13816" max="13816" width="22.5703125" style="1" customWidth="1"/>
    <col min="13817" max="13817" width="20" style="1" customWidth="1"/>
    <col min="13818" max="13818" width="7.85546875" style="1" customWidth="1"/>
    <col min="13819" max="13819" width="16" style="1" customWidth="1"/>
    <col min="13820" max="13820" width="7.5703125" style="1" customWidth="1"/>
    <col min="13821" max="13821" width="11" style="1" customWidth="1"/>
    <col min="13822" max="13822" width="7" style="1" customWidth="1"/>
    <col min="13823" max="13823" width="7.5703125" style="1" customWidth="1"/>
    <col min="13824" max="13824" width="7.85546875" style="1" customWidth="1"/>
    <col min="13825" max="13825" width="8.28515625" style="1" customWidth="1"/>
    <col min="13826" max="13826" width="8.42578125" style="1" customWidth="1"/>
    <col min="13827" max="13827" width="7.7109375" style="1" customWidth="1"/>
    <col min="13828" max="13828" width="7.28515625" style="1" customWidth="1"/>
    <col min="13829" max="14069" width="9.140625" style="1"/>
    <col min="14070" max="14070" width="4.28515625" style="1" customWidth="1"/>
    <col min="14071" max="14071" width="3.85546875" style="1" customWidth="1"/>
    <col min="14072" max="14072" width="22.5703125" style="1" customWidth="1"/>
    <col min="14073" max="14073" width="20" style="1" customWidth="1"/>
    <col min="14074" max="14074" width="7.85546875" style="1" customWidth="1"/>
    <col min="14075" max="14075" width="16" style="1" customWidth="1"/>
    <col min="14076" max="14076" width="7.5703125" style="1" customWidth="1"/>
    <col min="14077" max="14077" width="11" style="1" customWidth="1"/>
    <col min="14078" max="14078" width="7" style="1" customWidth="1"/>
    <col min="14079" max="14079" width="7.5703125" style="1" customWidth="1"/>
    <col min="14080" max="14080" width="7.85546875" style="1" customWidth="1"/>
    <col min="14081" max="14081" width="8.28515625" style="1" customWidth="1"/>
    <col min="14082" max="14082" width="8.42578125" style="1" customWidth="1"/>
    <col min="14083" max="14083" width="7.7109375" style="1" customWidth="1"/>
    <col min="14084" max="14084" width="7.28515625" style="1" customWidth="1"/>
    <col min="14085" max="14325" width="9.140625" style="1"/>
    <col min="14326" max="14326" width="4.28515625" style="1" customWidth="1"/>
    <col min="14327" max="14327" width="3.85546875" style="1" customWidth="1"/>
    <col min="14328" max="14328" width="22.5703125" style="1" customWidth="1"/>
    <col min="14329" max="14329" width="20" style="1" customWidth="1"/>
    <col min="14330" max="14330" width="7.85546875" style="1" customWidth="1"/>
    <col min="14331" max="14331" width="16" style="1" customWidth="1"/>
    <col min="14332" max="14332" width="7.5703125" style="1" customWidth="1"/>
    <col min="14333" max="14333" width="11" style="1" customWidth="1"/>
    <col min="14334" max="14334" width="7" style="1" customWidth="1"/>
    <col min="14335" max="14335" width="7.5703125" style="1" customWidth="1"/>
    <col min="14336" max="14336" width="7.85546875" style="1" customWidth="1"/>
    <col min="14337" max="14337" width="8.28515625" style="1" customWidth="1"/>
    <col min="14338" max="14338" width="8.42578125" style="1" customWidth="1"/>
    <col min="14339" max="14339" width="7.7109375" style="1" customWidth="1"/>
    <col min="14340" max="14340" width="7.28515625" style="1" customWidth="1"/>
    <col min="14341" max="14581" width="9.140625" style="1"/>
    <col min="14582" max="14582" width="4.28515625" style="1" customWidth="1"/>
    <col min="14583" max="14583" width="3.85546875" style="1" customWidth="1"/>
    <col min="14584" max="14584" width="22.5703125" style="1" customWidth="1"/>
    <col min="14585" max="14585" width="20" style="1" customWidth="1"/>
    <col min="14586" max="14586" width="7.85546875" style="1" customWidth="1"/>
    <col min="14587" max="14587" width="16" style="1" customWidth="1"/>
    <col min="14588" max="14588" width="7.5703125" style="1" customWidth="1"/>
    <col min="14589" max="14589" width="11" style="1" customWidth="1"/>
    <col min="14590" max="14590" width="7" style="1" customWidth="1"/>
    <col min="14591" max="14591" width="7.5703125" style="1" customWidth="1"/>
    <col min="14592" max="14592" width="7.85546875" style="1" customWidth="1"/>
    <col min="14593" max="14593" width="8.28515625" style="1" customWidth="1"/>
    <col min="14594" max="14594" width="8.42578125" style="1" customWidth="1"/>
    <col min="14595" max="14595" width="7.7109375" style="1" customWidth="1"/>
    <col min="14596" max="14596" width="7.28515625" style="1" customWidth="1"/>
    <col min="14597" max="14837" width="9.140625" style="1"/>
    <col min="14838" max="14838" width="4.28515625" style="1" customWidth="1"/>
    <col min="14839" max="14839" width="3.85546875" style="1" customWidth="1"/>
    <col min="14840" max="14840" width="22.5703125" style="1" customWidth="1"/>
    <col min="14841" max="14841" width="20" style="1" customWidth="1"/>
    <col min="14842" max="14842" width="7.85546875" style="1" customWidth="1"/>
    <col min="14843" max="14843" width="16" style="1" customWidth="1"/>
    <col min="14844" max="14844" width="7.5703125" style="1" customWidth="1"/>
    <col min="14845" max="14845" width="11" style="1" customWidth="1"/>
    <col min="14846" max="14846" width="7" style="1" customWidth="1"/>
    <col min="14847" max="14847" width="7.5703125" style="1" customWidth="1"/>
    <col min="14848" max="14848" width="7.85546875" style="1" customWidth="1"/>
    <col min="14849" max="14849" width="8.28515625" style="1" customWidth="1"/>
    <col min="14850" max="14850" width="8.42578125" style="1" customWidth="1"/>
    <col min="14851" max="14851" width="7.7109375" style="1" customWidth="1"/>
    <col min="14852" max="14852" width="7.28515625" style="1" customWidth="1"/>
    <col min="14853" max="15093" width="9.140625" style="1"/>
    <col min="15094" max="15094" width="4.28515625" style="1" customWidth="1"/>
    <col min="15095" max="15095" width="3.85546875" style="1" customWidth="1"/>
    <col min="15096" max="15096" width="22.5703125" style="1" customWidth="1"/>
    <col min="15097" max="15097" width="20" style="1" customWidth="1"/>
    <col min="15098" max="15098" width="7.85546875" style="1" customWidth="1"/>
    <col min="15099" max="15099" width="16" style="1" customWidth="1"/>
    <col min="15100" max="15100" width="7.5703125" style="1" customWidth="1"/>
    <col min="15101" max="15101" width="11" style="1" customWidth="1"/>
    <col min="15102" max="15102" width="7" style="1" customWidth="1"/>
    <col min="15103" max="15103" width="7.5703125" style="1" customWidth="1"/>
    <col min="15104" max="15104" width="7.85546875" style="1" customWidth="1"/>
    <col min="15105" max="15105" width="8.28515625" style="1" customWidth="1"/>
    <col min="15106" max="15106" width="8.42578125" style="1" customWidth="1"/>
    <col min="15107" max="15107" width="7.7109375" style="1" customWidth="1"/>
    <col min="15108" max="15108" width="7.28515625" style="1" customWidth="1"/>
    <col min="15109" max="15349" width="9.140625" style="1"/>
    <col min="15350" max="15350" width="4.28515625" style="1" customWidth="1"/>
    <col min="15351" max="15351" width="3.85546875" style="1" customWidth="1"/>
    <col min="15352" max="15352" width="22.5703125" style="1" customWidth="1"/>
    <col min="15353" max="15353" width="20" style="1" customWidth="1"/>
    <col min="15354" max="15354" width="7.85546875" style="1" customWidth="1"/>
    <col min="15355" max="15355" width="16" style="1" customWidth="1"/>
    <col min="15356" max="15356" width="7.5703125" style="1" customWidth="1"/>
    <col min="15357" max="15357" width="11" style="1" customWidth="1"/>
    <col min="15358" max="15358" width="7" style="1" customWidth="1"/>
    <col min="15359" max="15359" width="7.5703125" style="1" customWidth="1"/>
    <col min="15360" max="15360" width="7.85546875" style="1" customWidth="1"/>
    <col min="15361" max="15361" width="8.28515625" style="1" customWidth="1"/>
    <col min="15362" max="15362" width="8.42578125" style="1" customWidth="1"/>
    <col min="15363" max="15363" width="7.7109375" style="1" customWidth="1"/>
    <col min="15364" max="15364" width="7.28515625" style="1" customWidth="1"/>
    <col min="15365" max="15605" width="9.140625" style="1"/>
    <col min="15606" max="15606" width="4.28515625" style="1" customWidth="1"/>
    <col min="15607" max="15607" width="3.85546875" style="1" customWidth="1"/>
    <col min="15608" max="15608" width="22.5703125" style="1" customWidth="1"/>
    <col min="15609" max="15609" width="20" style="1" customWidth="1"/>
    <col min="15610" max="15610" width="7.85546875" style="1" customWidth="1"/>
    <col min="15611" max="15611" width="16" style="1" customWidth="1"/>
    <col min="15612" max="15612" width="7.5703125" style="1" customWidth="1"/>
    <col min="15613" max="15613" width="11" style="1" customWidth="1"/>
    <col min="15614" max="15614" width="7" style="1" customWidth="1"/>
    <col min="15615" max="15615" width="7.5703125" style="1" customWidth="1"/>
    <col min="15616" max="15616" width="7.85546875" style="1" customWidth="1"/>
    <col min="15617" max="15617" width="8.28515625" style="1" customWidth="1"/>
    <col min="15618" max="15618" width="8.42578125" style="1" customWidth="1"/>
    <col min="15619" max="15619" width="7.7109375" style="1" customWidth="1"/>
    <col min="15620" max="15620" width="7.28515625" style="1" customWidth="1"/>
    <col min="15621" max="15861" width="9.140625" style="1"/>
    <col min="15862" max="15862" width="4.28515625" style="1" customWidth="1"/>
    <col min="15863" max="15863" width="3.85546875" style="1" customWidth="1"/>
    <col min="15864" max="15864" width="22.5703125" style="1" customWidth="1"/>
    <col min="15865" max="15865" width="20" style="1" customWidth="1"/>
    <col min="15866" max="15866" width="7.85546875" style="1" customWidth="1"/>
    <col min="15867" max="15867" width="16" style="1" customWidth="1"/>
    <col min="15868" max="15868" width="7.5703125" style="1" customWidth="1"/>
    <col min="15869" max="15869" width="11" style="1" customWidth="1"/>
    <col min="15870" max="15870" width="7" style="1" customWidth="1"/>
    <col min="15871" max="15871" width="7.5703125" style="1" customWidth="1"/>
    <col min="15872" max="15872" width="7.85546875" style="1" customWidth="1"/>
    <col min="15873" max="15873" width="8.28515625" style="1" customWidth="1"/>
    <col min="15874" max="15874" width="8.42578125" style="1" customWidth="1"/>
    <col min="15875" max="15875" width="7.7109375" style="1" customWidth="1"/>
    <col min="15876" max="15876" width="7.28515625" style="1" customWidth="1"/>
    <col min="15877" max="16117" width="9.140625" style="1"/>
    <col min="16118" max="16118" width="4.28515625" style="1" customWidth="1"/>
    <col min="16119" max="16119" width="3.85546875" style="1" customWidth="1"/>
    <col min="16120" max="16120" width="22.5703125" style="1" customWidth="1"/>
    <col min="16121" max="16121" width="20" style="1" customWidth="1"/>
    <col min="16122" max="16122" width="7.85546875" style="1" customWidth="1"/>
    <col min="16123" max="16123" width="16" style="1" customWidth="1"/>
    <col min="16124" max="16124" width="7.5703125" style="1" customWidth="1"/>
    <col min="16125" max="16125" width="11" style="1" customWidth="1"/>
    <col min="16126" max="16126" width="7" style="1" customWidth="1"/>
    <col min="16127" max="16127" width="7.5703125" style="1" customWidth="1"/>
    <col min="16128" max="16128" width="7.85546875" style="1" customWidth="1"/>
    <col min="16129" max="16129" width="8.28515625" style="1" customWidth="1"/>
    <col min="16130" max="16130" width="8.42578125" style="1" customWidth="1"/>
    <col min="16131" max="16131" width="7.7109375" style="1" customWidth="1"/>
    <col min="16132" max="16132" width="7.28515625" style="1" customWidth="1"/>
    <col min="16133" max="16384" width="9.140625" style="1"/>
  </cols>
  <sheetData>
    <row r="1" spans="1:21" ht="24" customHeight="1">
      <c r="A1" s="509"/>
      <c r="B1" s="509"/>
      <c r="C1" s="509"/>
      <c r="D1" s="509"/>
      <c r="E1" s="355"/>
      <c r="F1" s="457"/>
      <c r="G1" s="510" t="s">
        <v>4</v>
      </c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457"/>
      <c r="S1" s="457"/>
      <c r="T1" s="457"/>
      <c r="U1" s="418"/>
    </row>
    <row r="2" spans="1:21" ht="33.75" customHeight="1">
      <c r="E2" s="358"/>
      <c r="F2" s="39"/>
      <c r="G2" s="509" t="s">
        <v>35</v>
      </c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39"/>
      <c r="S2" s="39"/>
      <c r="T2" s="39"/>
      <c r="U2" s="39"/>
    </row>
    <row r="3" spans="1:21" ht="18" customHeight="1">
      <c r="A3" s="390"/>
      <c r="B3" s="52"/>
      <c r="C3" s="359"/>
      <c r="D3" s="380"/>
      <c r="E3" s="355"/>
      <c r="F3" s="457"/>
      <c r="G3" s="457"/>
      <c r="H3" s="457"/>
      <c r="I3" s="457"/>
      <c r="J3" s="140"/>
      <c r="K3" s="457"/>
      <c r="L3" s="140"/>
      <c r="M3" s="457"/>
      <c r="N3" s="140"/>
      <c r="O3" s="457"/>
      <c r="P3" s="457"/>
      <c r="Q3" s="457"/>
      <c r="R3" s="457"/>
      <c r="S3" s="457"/>
      <c r="T3" s="457"/>
      <c r="U3" s="418"/>
    </row>
    <row r="4" spans="1:21" s="445" customFormat="1" ht="18.75" customHeight="1">
      <c r="A4" s="441"/>
      <c r="B4" s="447"/>
      <c r="C4" s="442"/>
      <c r="D4" s="443"/>
      <c r="E4" s="440" t="s">
        <v>396</v>
      </c>
      <c r="F4" s="523" t="s">
        <v>397</v>
      </c>
      <c r="G4" s="523"/>
      <c r="H4" s="514" t="s">
        <v>72</v>
      </c>
      <c r="I4" s="514"/>
      <c r="J4" s="514"/>
      <c r="K4" s="514"/>
      <c r="L4" s="514"/>
      <c r="M4" s="514"/>
      <c r="N4" s="514"/>
      <c r="O4" s="514"/>
      <c r="P4" s="441" t="s">
        <v>398</v>
      </c>
      <c r="Q4" s="524" t="s">
        <v>400</v>
      </c>
      <c r="R4" s="524"/>
      <c r="S4" s="524"/>
      <c r="T4" s="441"/>
      <c r="U4" s="444"/>
    </row>
    <row r="5" spans="1:21" ht="164.25" customHeight="1" thickBot="1">
      <c r="A5" s="392" t="s">
        <v>0</v>
      </c>
      <c r="B5" s="448" t="s">
        <v>22</v>
      </c>
      <c r="C5" s="381" t="s">
        <v>37</v>
      </c>
      <c r="D5" s="382" t="s">
        <v>5</v>
      </c>
      <c r="E5" s="383" t="s">
        <v>3</v>
      </c>
      <c r="F5" s="520" t="s">
        <v>65</v>
      </c>
      <c r="G5" s="520"/>
      <c r="H5" s="521" t="s">
        <v>71</v>
      </c>
      <c r="I5" s="521"/>
      <c r="J5" s="522" t="s">
        <v>66</v>
      </c>
      <c r="K5" s="522"/>
      <c r="L5" s="522" t="s">
        <v>67</v>
      </c>
      <c r="M5" s="522"/>
      <c r="N5" s="522" t="s">
        <v>68</v>
      </c>
      <c r="O5" s="522"/>
      <c r="P5" s="520" t="s">
        <v>69</v>
      </c>
      <c r="Q5" s="520"/>
      <c r="R5" s="520" t="s">
        <v>70</v>
      </c>
      <c r="S5" s="520"/>
      <c r="T5" s="458" t="s">
        <v>1</v>
      </c>
      <c r="U5" s="392" t="s">
        <v>64</v>
      </c>
    </row>
    <row r="6" spans="1:21" s="131" customFormat="1" ht="20.100000000000001" customHeight="1">
      <c r="A6" s="285">
        <v>1</v>
      </c>
      <c r="B6" s="449" t="s">
        <v>79</v>
      </c>
      <c r="C6" s="365">
        <v>194</v>
      </c>
      <c r="D6" s="366" t="s">
        <v>14</v>
      </c>
      <c r="E6" s="384" t="s">
        <v>85</v>
      </c>
      <c r="F6" s="287">
        <v>35</v>
      </c>
      <c r="G6" s="288">
        <f>VLOOKUP(F6,стрельба!$A$3:$B$104,2,0)</f>
        <v>65</v>
      </c>
      <c r="H6" s="286">
        <v>27</v>
      </c>
      <c r="I6" s="288">
        <f>VLOOKUP(H6,силовая!$A$3:$B$45,2,0)</f>
        <v>69</v>
      </c>
      <c r="J6" s="289">
        <v>21</v>
      </c>
      <c r="K6" s="288">
        <f>VLOOKUP(J6,лыжи!$A$3:$B$1144,2,0)</f>
        <v>66</v>
      </c>
      <c r="L6" s="289"/>
      <c r="M6" s="288"/>
      <c r="N6" s="290"/>
      <c r="O6" s="288"/>
      <c r="P6" s="286">
        <v>64</v>
      </c>
      <c r="Q6" s="288">
        <f>VLOOKUP(P6,пресс!$A$3:$B$77,2,0)</f>
        <v>78</v>
      </c>
      <c r="R6" s="286">
        <v>16</v>
      </c>
      <c r="S6" s="288">
        <f>VLOOKUP(R6,гибкость!$A$3:$B$39,2,0)</f>
        <v>70</v>
      </c>
      <c r="T6" s="291">
        <f t="shared" ref="T6:T37" si="0">G6+I6+K6+M6+O6+Q6+S6</f>
        <v>348</v>
      </c>
      <c r="U6" s="292">
        <f>SUM(T6:T11)</f>
        <v>1866</v>
      </c>
    </row>
    <row r="7" spans="1:21" s="131" customFormat="1" ht="20.100000000000001" customHeight="1">
      <c r="A7" s="293">
        <v>2</v>
      </c>
      <c r="B7" s="450" t="s">
        <v>80</v>
      </c>
      <c r="C7" s="367">
        <v>197</v>
      </c>
      <c r="D7" s="368" t="s">
        <v>15</v>
      </c>
      <c r="E7" s="385" t="s">
        <v>85</v>
      </c>
      <c r="F7" s="132">
        <v>38</v>
      </c>
      <c r="G7" s="133">
        <f>VLOOKUP(F7,стрельба!$G$3:$H$104,2,0)</f>
        <v>71</v>
      </c>
      <c r="H7" s="130">
        <v>13</v>
      </c>
      <c r="I7" s="133">
        <f>VLOOKUP(H7,силовая!$G$3:$H$37,2,0)</f>
        <v>62</v>
      </c>
      <c r="J7" s="134">
        <v>26.51</v>
      </c>
      <c r="K7" s="133">
        <f>VLOOKUP(J7,лыжи!$G$3:$H$1584,2,0)</f>
        <v>62</v>
      </c>
      <c r="L7" s="134"/>
      <c r="M7" s="133"/>
      <c r="N7" s="134"/>
      <c r="O7" s="133"/>
      <c r="P7" s="130">
        <v>54</v>
      </c>
      <c r="Q7" s="133">
        <f>VLOOKUP(P7,пресс!$G$3:$H$76,2,0)</f>
        <v>74</v>
      </c>
      <c r="R7" s="130">
        <v>13</v>
      </c>
      <c r="S7" s="133">
        <f>VLOOKUP(R7,гибкость!$G$3:$H$37,2,0)</f>
        <v>68</v>
      </c>
      <c r="T7" s="135">
        <f t="shared" si="0"/>
        <v>337</v>
      </c>
      <c r="U7" s="420"/>
    </row>
    <row r="8" spans="1:21" s="131" customFormat="1" ht="20.100000000000001" customHeight="1">
      <c r="A8" s="293">
        <v>3</v>
      </c>
      <c r="B8" s="432" t="s">
        <v>81</v>
      </c>
      <c r="C8" s="367">
        <v>198</v>
      </c>
      <c r="D8" s="368" t="s">
        <v>16</v>
      </c>
      <c r="E8" s="385" t="s">
        <v>85</v>
      </c>
      <c r="F8" s="132">
        <v>32</v>
      </c>
      <c r="G8" s="133">
        <f>VLOOKUP(F8,стрельба!$M$3:$N$104,2,0)</f>
        <v>65</v>
      </c>
      <c r="H8" s="130">
        <v>3</v>
      </c>
      <c r="I8" s="133">
        <f>VLOOKUP(H8,силовая!$M$3:$N$33,2,0)</f>
        <v>32</v>
      </c>
      <c r="J8" s="134">
        <v>36.39</v>
      </c>
      <c r="K8" s="133">
        <f>VLOOKUP(J8,лыжи!$M$3:$N$1864,2,0)</f>
        <v>51</v>
      </c>
      <c r="L8" s="134"/>
      <c r="M8" s="133"/>
      <c r="N8" s="134"/>
      <c r="O8" s="133"/>
      <c r="P8" s="130">
        <v>34</v>
      </c>
      <c r="Q8" s="133">
        <f>VLOOKUP(P8,пресс!$M$3:$N$69,2,0)</f>
        <v>63</v>
      </c>
      <c r="R8" s="130">
        <v>9</v>
      </c>
      <c r="S8" s="133">
        <f>VLOOKUP(R8,гибкость!$M$3:$N$35,2,0)</f>
        <v>63</v>
      </c>
      <c r="T8" s="135">
        <f t="shared" si="0"/>
        <v>274</v>
      </c>
      <c r="U8" s="420"/>
    </row>
    <row r="9" spans="1:21" s="43" customFormat="1" ht="20.100000000000001" customHeight="1">
      <c r="A9" s="293">
        <v>4</v>
      </c>
      <c r="B9" s="450" t="s">
        <v>82</v>
      </c>
      <c r="C9" s="367">
        <v>199</v>
      </c>
      <c r="D9" s="368" t="s">
        <v>18</v>
      </c>
      <c r="E9" s="385" t="s">
        <v>85</v>
      </c>
      <c r="F9" s="132">
        <v>32</v>
      </c>
      <c r="G9" s="133">
        <f>VLOOKUP(F9,стрельба!$D$3:$E$104,2,0)</f>
        <v>62</v>
      </c>
      <c r="H9" s="130">
        <v>5</v>
      </c>
      <c r="I9" s="133">
        <f>VLOOKUP(H9,силовая!$D$3:$E$123,2,0)</f>
        <v>25</v>
      </c>
      <c r="J9" s="134"/>
      <c r="K9" s="133"/>
      <c r="L9" s="134">
        <v>19.47</v>
      </c>
      <c r="M9" s="133">
        <f>VLOOKUP(L9,лыжи!$D$3:$E$913,2,0)</f>
        <v>52</v>
      </c>
      <c r="N9" s="134"/>
      <c r="O9" s="133"/>
      <c r="P9" s="130">
        <v>41</v>
      </c>
      <c r="Q9" s="133">
        <f>VLOOKUP(P9,пресс!$D$3:$E$76,2,0)</f>
        <v>64</v>
      </c>
      <c r="R9" s="130">
        <v>20</v>
      </c>
      <c r="S9" s="133">
        <f>VLOOKUP(R9,гибкость!$D$3:$E$45,2,0)</f>
        <v>65</v>
      </c>
      <c r="T9" s="135">
        <f t="shared" si="0"/>
        <v>268</v>
      </c>
      <c r="U9" s="420"/>
    </row>
    <row r="10" spans="1:21" s="43" customFormat="1" ht="20.100000000000001" customHeight="1">
      <c r="A10" s="293">
        <v>5</v>
      </c>
      <c r="B10" s="450" t="s">
        <v>83</v>
      </c>
      <c r="C10" s="367">
        <v>200</v>
      </c>
      <c r="D10" s="368" t="s">
        <v>19</v>
      </c>
      <c r="E10" s="385" t="s">
        <v>85</v>
      </c>
      <c r="F10" s="132">
        <v>43</v>
      </c>
      <c r="G10" s="133">
        <f>VLOOKUP(F10,стрельба!$J$3:$K$104,2,0)</f>
        <v>82</v>
      </c>
      <c r="H10" s="136">
        <v>6</v>
      </c>
      <c r="I10" s="133">
        <f>VLOOKUP(H10,силовая!$J$3:$K$61,2,0)</f>
        <v>43</v>
      </c>
      <c r="J10" s="134"/>
      <c r="K10" s="133"/>
      <c r="L10" s="134"/>
      <c r="M10" s="133"/>
      <c r="N10" s="137">
        <v>17.53</v>
      </c>
      <c r="O10" s="133">
        <f>VLOOKUP(N10,лыжи!$J$3:$K$1028,2,0)</f>
        <v>60</v>
      </c>
      <c r="P10" s="130">
        <v>52</v>
      </c>
      <c r="Q10" s="133">
        <f>VLOOKUP(P10,пресс!$J$3:$K$69,2,0)</f>
        <v>81</v>
      </c>
      <c r="R10" s="136">
        <v>20</v>
      </c>
      <c r="S10" s="133">
        <f>VLOOKUP(R10,гибкость!$J$3:$K$41,2,0)</f>
        <v>75</v>
      </c>
      <c r="T10" s="135">
        <f t="shared" si="0"/>
        <v>341</v>
      </c>
      <c r="U10" s="420"/>
    </row>
    <row r="11" spans="1:21" s="43" customFormat="1" ht="20.100000000000001" customHeight="1" thickBot="1">
      <c r="A11" s="293">
        <v>6</v>
      </c>
      <c r="B11" s="450" t="s">
        <v>84</v>
      </c>
      <c r="C11" s="367">
        <v>201</v>
      </c>
      <c r="D11" s="368" t="s">
        <v>20</v>
      </c>
      <c r="E11" s="385" t="s">
        <v>85</v>
      </c>
      <c r="F11" s="132">
        <v>28</v>
      </c>
      <c r="G11" s="133">
        <f>VLOOKUP(F11,стрельба!$O$3:$P$104,2,0)</f>
        <v>63</v>
      </c>
      <c r="H11" s="136">
        <v>4</v>
      </c>
      <c r="I11" s="133">
        <f>VLOOKUP(H11,силовая!$P$3:$Q$55,2,0)</f>
        <v>32</v>
      </c>
      <c r="J11" s="134"/>
      <c r="K11" s="133"/>
      <c r="L11" s="134"/>
      <c r="M11" s="133"/>
      <c r="N11" s="137">
        <v>21.09</v>
      </c>
      <c r="O11" s="133">
        <f>VLOOKUP(N11,лыжи!$P$3:$Q$1208,2,0)</f>
        <v>61</v>
      </c>
      <c r="P11" s="136">
        <v>30</v>
      </c>
      <c r="Q11" s="133">
        <f>VLOOKUP(P11,пресс!$P$3:$Q$64,2,0)</f>
        <v>66</v>
      </c>
      <c r="R11" s="136">
        <v>17</v>
      </c>
      <c r="S11" s="133">
        <f>VLOOKUP(R11,гибкость!$P$3:$Q$37,2,0)</f>
        <v>76</v>
      </c>
      <c r="T11" s="135">
        <f t="shared" si="0"/>
        <v>298</v>
      </c>
      <c r="U11" s="420"/>
    </row>
    <row r="12" spans="1:21" s="43" customFormat="1" ht="20.100000000000001" customHeight="1">
      <c r="A12" s="285">
        <v>1</v>
      </c>
      <c r="B12" s="449" t="s">
        <v>203</v>
      </c>
      <c r="C12" s="365">
        <v>202</v>
      </c>
      <c r="D12" s="366" t="s">
        <v>14</v>
      </c>
      <c r="E12" s="386" t="s">
        <v>97</v>
      </c>
      <c r="F12" s="287">
        <v>40</v>
      </c>
      <c r="G12" s="288">
        <f>VLOOKUP(F12,стрельба!$A$3:$B$104,2,0)</f>
        <v>75</v>
      </c>
      <c r="H12" s="286">
        <v>12</v>
      </c>
      <c r="I12" s="288">
        <f>VLOOKUP(H12,силовая!$A$3:$B$45,2,0)</f>
        <v>60</v>
      </c>
      <c r="J12" s="289">
        <v>0</v>
      </c>
      <c r="K12" s="288">
        <f>VLOOKUP(J12,лыжи!$A$3:$B$1144,2,0)</f>
        <v>0</v>
      </c>
      <c r="L12" s="289"/>
      <c r="M12" s="288"/>
      <c r="N12" s="290"/>
      <c r="O12" s="288"/>
      <c r="P12" s="286">
        <v>40</v>
      </c>
      <c r="Q12" s="288">
        <f>VLOOKUP(P12,пресс!$A$3:$B$77,2,0)</f>
        <v>57</v>
      </c>
      <c r="R12" s="286">
        <v>21</v>
      </c>
      <c r="S12" s="288">
        <f>VLOOKUP(R12,гибкость!$A$3:$B$39,2,0)</f>
        <v>82</v>
      </c>
      <c r="T12" s="291">
        <f t="shared" si="0"/>
        <v>274</v>
      </c>
      <c r="U12" s="292">
        <f>SUM(T12:T17)</f>
        <v>1775</v>
      </c>
    </row>
    <row r="13" spans="1:21" s="43" customFormat="1" ht="20.100000000000001" customHeight="1">
      <c r="A13" s="293">
        <v>2</v>
      </c>
      <c r="B13" s="450" t="s">
        <v>87</v>
      </c>
      <c r="C13" s="367">
        <v>203</v>
      </c>
      <c r="D13" s="368" t="s">
        <v>15</v>
      </c>
      <c r="E13" s="385" t="s">
        <v>97</v>
      </c>
      <c r="F13" s="132">
        <v>32</v>
      </c>
      <c r="G13" s="133">
        <f>VLOOKUP(F13,стрельба!$G$3:$H$104,2,0)</f>
        <v>62</v>
      </c>
      <c r="H13" s="130">
        <v>18</v>
      </c>
      <c r="I13" s="133">
        <f>VLOOKUP(H13,силовая!$G$3:$H$37,2,0)</f>
        <v>67</v>
      </c>
      <c r="J13" s="134">
        <v>35.39</v>
      </c>
      <c r="K13" s="133">
        <f>VLOOKUP(J13,лыжи!$G$3:$H$1584,2,0)</f>
        <v>32</v>
      </c>
      <c r="L13" s="134"/>
      <c r="M13" s="133"/>
      <c r="N13" s="134"/>
      <c r="O13" s="133"/>
      <c r="P13" s="130">
        <v>54</v>
      </c>
      <c r="Q13" s="133">
        <f>VLOOKUP(P13,пресс!$G$3:$H$76,2,0)</f>
        <v>74</v>
      </c>
      <c r="R13" s="130">
        <v>17</v>
      </c>
      <c r="S13" s="133">
        <f>VLOOKUP(R13,гибкость!$G$3:$H$37,2,0)</f>
        <v>77</v>
      </c>
      <c r="T13" s="135">
        <f t="shared" si="0"/>
        <v>312</v>
      </c>
      <c r="U13" s="420"/>
    </row>
    <row r="14" spans="1:21" s="43" customFormat="1" ht="20.100000000000001" customHeight="1">
      <c r="A14" s="293">
        <v>3</v>
      </c>
      <c r="B14" s="432" t="s">
        <v>88</v>
      </c>
      <c r="C14" s="367">
        <v>204</v>
      </c>
      <c r="D14" s="368" t="s">
        <v>16</v>
      </c>
      <c r="E14" s="385" t="s">
        <v>97</v>
      </c>
      <c r="F14" s="132">
        <v>41</v>
      </c>
      <c r="G14" s="133">
        <f>VLOOKUP(F14,стрельба!$M$3:$N$104,2,0)</f>
        <v>78</v>
      </c>
      <c r="H14" s="130">
        <v>12</v>
      </c>
      <c r="I14" s="133">
        <f>VLOOKUP(H14,силовая!$M$3:$N$33,2,0)</f>
        <v>62</v>
      </c>
      <c r="J14" s="134">
        <v>0</v>
      </c>
      <c r="K14" s="133">
        <f>VLOOKUP(J14,лыжи!$M$3:$N$1864,2,0)</f>
        <v>0</v>
      </c>
      <c r="L14" s="134"/>
      <c r="M14" s="133"/>
      <c r="N14" s="134"/>
      <c r="O14" s="133"/>
      <c r="P14" s="130">
        <v>49</v>
      </c>
      <c r="Q14" s="133">
        <f>VLOOKUP(P14,пресс!$M$3:$N$69,2,0)</f>
        <v>76</v>
      </c>
      <c r="R14" s="130">
        <v>21</v>
      </c>
      <c r="S14" s="133">
        <f>VLOOKUP(R14,гибкость!$M$3:$N$35,2,0)</f>
        <v>100</v>
      </c>
      <c r="T14" s="135">
        <f t="shared" si="0"/>
        <v>316</v>
      </c>
      <c r="U14" s="420"/>
    </row>
    <row r="15" spans="1:21" s="43" customFormat="1" ht="20.100000000000001" customHeight="1">
      <c r="A15" s="293">
        <v>4</v>
      </c>
      <c r="B15" s="450" t="s">
        <v>89</v>
      </c>
      <c r="C15" s="367">
        <v>205</v>
      </c>
      <c r="D15" s="368" t="s">
        <v>18</v>
      </c>
      <c r="E15" s="385" t="s">
        <v>97</v>
      </c>
      <c r="F15" s="132">
        <v>39</v>
      </c>
      <c r="G15" s="133">
        <f>VLOOKUP(F15,стрельба!$D$3:$E$104,2,0)</f>
        <v>73</v>
      </c>
      <c r="H15" s="130">
        <v>34</v>
      </c>
      <c r="I15" s="133">
        <f>VLOOKUP(H15,силовая!$D$3:$E$123,2,0)</f>
        <v>67</v>
      </c>
      <c r="J15" s="134"/>
      <c r="K15" s="133"/>
      <c r="L15" s="134">
        <v>0</v>
      </c>
      <c r="M15" s="133">
        <f>VLOOKUP(L15,лыжи!$D$3:$E$913,2,0)</f>
        <v>0</v>
      </c>
      <c r="N15" s="134"/>
      <c r="O15" s="133"/>
      <c r="P15" s="130">
        <v>50</v>
      </c>
      <c r="Q15" s="133">
        <f>VLOOKUP(P15,пресс!$D$3:$E$76,2,0)</f>
        <v>72</v>
      </c>
      <c r="R15" s="130">
        <v>23</v>
      </c>
      <c r="S15" s="133">
        <f>VLOOKUP(R15,гибкость!$D$3:$E$45,2,0)</f>
        <v>70</v>
      </c>
      <c r="T15" s="135">
        <f t="shared" si="0"/>
        <v>282</v>
      </c>
      <c r="U15" s="420"/>
    </row>
    <row r="16" spans="1:21" s="43" customFormat="1" ht="20.100000000000001" customHeight="1">
      <c r="A16" s="293">
        <v>5</v>
      </c>
      <c r="B16" s="450" t="s">
        <v>90</v>
      </c>
      <c r="C16" s="367">
        <v>206</v>
      </c>
      <c r="D16" s="368" t="s">
        <v>19</v>
      </c>
      <c r="E16" s="385" t="s">
        <v>97</v>
      </c>
      <c r="F16" s="132">
        <v>9</v>
      </c>
      <c r="G16" s="133">
        <v>0</v>
      </c>
      <c r="H16" s="136">
        <v>25</v>
      </c>
      <c r="I16" s="133">
        <f>VLOOKUP(H16,силовая!$J$3:$K$61,2,0)</f>
        <v>67</v>
      </c>
      <c r="J16" s="134"/>
      <c r="K16" s="133"/>
      <c r="L16" s="134"/>
      <c r="M16" s="133"/>
      <c r="N16" s="137">
        <v>15.08</v>
      </c>
      <c r="O16" s="133">
        <f>VLOOKUP(N16,лыжи!$J$3:$K$1028,2,0)</f>
        <v>68</v>
      </c>
      <c r="P16" s="130">
        <v>55</v>
      </c>
      <c r="Q16" s="133">
        <f>VLOOKUP(P16,пресс!$J$3:$K$69,2,0)</f>
        <v>84</v>
      </c>
      <c r="R16" s="136">
        <v>23</v>
      </c>
      <c r="S16" s="133">
        <f>VLOOKUP(R16,гибкость!$J$3:$K$41,2,0)</f>
        <v>82</v>
      </c>
      <c r="T16" s="135">
        <f t="shared" si="0"/>
        <v>301</v>
      </c>
      <c r="U16" s="420"/>
    </row>
    <row r="17" spans="1:21" s="43" customFormat="1" ht="20.100000000000001" customHeight="1" thickBot="1">
      <c r="A17" s="293">
        <v>6</v>
      </c>
      <c r="B17" s="450" t="s">
        <v>91</v>
      </c>
      <c r="C17" s="367">
        <v>207</v>
      </c>
      <c r="D17" s="368" t="s">
        <v>20</v>
      </c>
      <c r="E17" s="385" t="s">
        <v>97</v>
      </c>
      <c r="F17" s="132">
        <v>33</v>
      </c>
      <c r="G17" s="133">
        <f>VLOOKUP(F17,стрельба!$O$3:$P$104,2,0)</f>
        <v>68</v>
      </c>
      <c r="H17" s="136">
        <v>10</v>
      </c>
      <c r="I17" s="133">
        <f>VLOOKUP(H17,силовая!$P$3:$Q$55,2,0)</f>
        <v>61</v>
      </c>
      <c r="J17" s="134"/>
      <c r="K17" s="133"/>
      <c r="L17" s="134"/>
      <c r="M17" s="133"/>
      <c r="N17" s="137">
        <v>18.079999999999998</v>
      </c>
      <c r="O17" s="133">
        <f>VLOOKUP(N17,лыжи!$P$3:$Q$1208,2,0)</f>
        <v>67</v>
      </c>
      <c r="P17" s="136">
        <v>6</v>
      </c>
      <c r="Q17" s="133">
        <f>VLOOKUP(P17,пресс!$P$3:$Q$64,2,0)</f>
        <v>18</v>
      </c>
      <c r="R17" s="136">
        <v>17</v>
      </c>
      <c r="S17" s="133">
        <f>VLOOKUP(R17,гибкость!$P$3:$Q$37,2,0)</f>
        <v>76</v>
      </c>
      <c r="T17" s="135">
        <f t="shared" si="0"/>
        <v>290</v>
      </c>
      <c r="U17" s="420"/>
    </row>
    <row r="18" spans="1:21" s="43" customFormat="1" ht="20.100000000000001" customHeight="1">
      <c r="A18" s="285">
        <v>1</v>
      </c>
      <c r="B18" s="449" t="s">
        <v>92</v>
      </c>
      <c r="C18" s="365">
        <v>208</v>
      </c>
      <c r="D18" s="366" t="s">
        <v>14</v>
      </c>
      <c r="E18" s="386" t="s">
        <v>98</v>
      </c>
      <c r="F18" s="287">
        <v>40</v>
      </c>
      <c r="G18" s="288">
        <f>VLOOKUP(F18,стрельба!$A$3:$B$104,2,0)</f>
        <v>75</v>
      </c>
      <c r="H18" s="286">
        <v>9</v>
      </c>
      <c r="I18" s="288">
        <f>VLOOKUP(H18,силовая!$A$3:$B$45,2,0)</f>
        <v>46</v>
      </c>
      <c r="J18" s="289">
        <v>19.100000000000001</v>
      </c>
      <c r="K18" s="288">
        <f>VLOOKUP(J18,лыжи!$A$3:$B$1144,2,0)</f>
        <v>71</v>
      </c>
      <c r="L18" s="289"/>
      <c r="M18" s="288"/>
      <c r="N18" s="290"/>
      <c r="O18" s="288"/>
      <c r="P18" s="286">
        <v>48</v>
      </c>
      <c r="Q18" s="288">
        <f>VLOOKUP(P18,пресс!$A$3:$B$77,2,0)</f>
        <v>63</v>
      </c>
      <c r="R18" s="286">
        <v>11</v>
      </c>
      <c r="S18" s="288">
        <f>VLOOKUP(R18,гибкость!$A$3:$B$39,2,0)</f>
        <v>60</v>
      </c>
      <c r="T18" s="291">
        <f t="shared" si="0"/>
        <v>315</v>
      </c>
      <c r="U18" s="292">
        <f>SUM(T18:T23)</f>
        <v>2276</v>
      </c>
    </row>
    <row r="19" spans="1:21" s="43" customFormat="1" ht="20.100000000000001" customHeight="1">
      <c r="A19" s="293">
        <v>2</v>
      </c>
      <c r="B19" s="450" t="s">
        <v>93</v>
      </c>
      <c r="C19" s="367">
        <v>209</v>
      </c>
      <c r="D19" s="368" t="s">
        <v>15</v>
      </c>
      <c r="E19" s="385" t="s">
        <v>98</v>
      </c>
      <c r="F19" s="132">
        <v>43</v>
      </c>
      <c r="G19" s="133">
        <f>VLOOKUP(F19,стрельба!$G$3:$H$104,2,0)</f>
        <v>81</v>
      </c>
      <c r="H19" s="130">
        <v>28</v>
      </c>
      <c r="I19" s="133">
        <f>VLOOKUP(H19,силовая!$G$3:$H$37,2,0)</f>
        <v>82</v>
      </c>
      <c r="J19" s="134">
        <v>17.100000000000001</v>
      </c>
      <c r="K19" s="133">
        <f>VLOOKUP(J19,лыжи!$G$3:$H$1584,2,0)</f>
        <v>84</v>
      </c>
      <c r="L19" s="134"/>
      <c r="M19" s="133"/>
      <c r="N19" s="134"/>
      <c r="O19" s="133"/>
      <c r="P19" s="130">
        <v>52</v>
      </c>
      <c r="Q19" s="133">
        <f>VLOOKUP(P19,пресс!$G$3:$H$76,2,0)</f>
        <v>72</v>
      </c>
      <c r="R19" s="130">
        <v>9</v>
      </c>
      <c r="S19" s="133">
        <f>VLOOKUP(R19,гибкость!$G$3:$H$37,2,0)</f>
        <v>60</v>
      </c>
      <c r="T19" s="135">
        <f t="shared" si="0"/>
        <v>379</v>
      </c>
      <c r="U19" s="420"/>
    </row>
    <row r="20" spans="1:21" s="43" customFormat="1" ht="20.100000000000001" customHeight="1">
      <c r="A20" s="293">
        <v>3</v>
      </c>
      <c r="B20" s="432" t="s">
        <v>94</v>
      </c>
      <c r="C20" s="367">
        <v>210</v>
      </c>
      <c r="D20" s="368" t="s">
        <v>16</v>
      </c>
      <c r="E20" s="385" t="s">
        <v>98</v>
      </c>
      <c r="F20" s="132">
        <v>38</v>
      </c>
      <c r="G20" s="133">
        <f>VLOOKUP(F20,стрельба!$M$3:$N$104,2,0)</f>
        <v>72</v>
      </c>
      <c r="H20" s="130">
        <v>14</v>
      </c>
      <c r="I20" s="133">
        <f>VLOOKUP(H20,силовая!$M$3:$N$33,2,0)</f>
        <v>63</v>
      </c>
      <c r="J20" s="134">
        <v>17.23</v>
      </c>
      <c r="K20" s="133">
        <f>VLOOKUP(J20,лыжи!$M$3:$N$1864,2,0)</f>
        <v>91</v>
      </c>
      <c r="L20" s="134"/>
      <c r="M20" s="133"/>
      <c r="N20" s="134"/>
      <c r="O20" s="133"/>
      <c r="P20" s="130">
        <v>34</v>
      </c>
      <c r="Q20" s="133">
        <f>VLOOKUP(P20,пресс!$M$3:$N$69,2,0)</f>
        <v>63</v>
      </c>
      <c r="R20" s="130">
        <v>18</v>
      </c>
      <c r="S20" s="133">
        <f>VLOOKUP(R20,гибкость!$M$3:$N$35,2,0)</f>
        <v>87</v>
      </c>
      <c r="T20" s="135">
        <f t="shared" si="0"/>
        <v>376</v>
      </c>
      <c r="U20" s="420"/>
    </row>
    <row r="21" spans="1:21" s="43" customFormat="1" ht="20.100000000000001" customHeight="1">
      <c r="A21" s="293">
        <v>4</v>
      </c>
      <c r="B21" s="450" t="s">
        <v>95</v>
      </c>
      <c r="C21" s="367">
        <v>211</v>
      </c>
      <c r="D21" s="368" t="s">
        <v>18</v>
      </c>
      <c r="E21" s="385" t="s">
        <v>98</v>
      </c>
      <c r="F21" s="132">
        <v>38</v>
      </c>
      <c r="G21" s="133">
        <f>VLOOKUP(F21,стрельба!$D$3:$E$104,2,0)</f>
        <v>71</v>
      </c>
      <c r="H21" s="130">
        <v>7</v>
      </c>
      <c r="I21" s="133">
        <f>VLOOKUP(H21,силовая!$D$3:$E$123,2,0)</f>
        <v>40</v>
      </c>
      <c r="J21" s="134"/>
      <c r="K21" s="133"/>
      <c r="L21" s="134">
        <v>11.17</v>
      </c>
      <c r="M21" s="133">
        <f>VLOOKUP(L21,лыжи!$D$3:$E$913,2,0)</f>
        <v>89</v>
      </c>
      <c r="N21" s="134"/>
      <c r="O21" s="133"/>
      <c r="P21" s="130">
        <v>45</v>
      </c>
      <c r="Q21" s="133">
        <f>VLOOKUP(P21,пресс!$D$3:$E$76,2,0)</f>
        <v>67</v>
      </c>
      <c r="R21" s="130">
        <v>23</v>
      </c>
      <c r="S21" s="133">
        <f>VLOOKUP(R21,гибкость!$D$3:$E$45,2,0)</f>
        <v>70</v>
      </c>
      <c r="T21" s="135">
        <f t="shared" si="0"/>
        <v>337</v>
      </c>
      <c r="U21" s="420"/>
    </row>
    <row r="22" spans="1:21" s="43" customFormat="1" ht="20.100000000000001" customHeight="1">
      <c r="A22" s="293">
        <v>5</v>
      </c>
      <c r="B22" s="450" t="s">
        <v>96</v>
      </c>
      <c r="C22" s="367">
        <v>212</v>
      </c>
      <c r="D22" s="368" t="s">
        <v>19</v>
      </c>
      <c r="E22" s="385" t="s">
        <v>98</v>
      </c>
      <c r="F22" s="132">
        <v>35</v>
      </c>
      <c r="G22" s="133">
        <f>VLOOKUP(F22,стрельба!$J$3:$K$104,2,0)</f>
        <v>68</v>
      </c>
      <c r="H22" s="136">
        <v>56</v>
      </c>
      <c r="I22" s="133">
        <f>VLOOKUP(H22,силовая!$J$3:$K$61,2,0)</f>
        <v>95</v>
      </c>
      <c r="J22" s="134"/>
      <c r="K22" s="133"/>
      <c r="L22" s="134"/>
      <c r="M22" s="133"/>
      <c r="N22" s="137">
        <v>8.15</v>
      </c>
      <c r="O22" s="133">
        <f>VLOOKUP(N22,лыжи!$J$3:$K$1028,2,0)</f>
        <v>92</v>
      </c>
      <c r="P22" s="130">
        <v>63</v>
      </c>
      <c r="Q22" s="133">
        <f>VLOOKUP(P22,пресс!$J$3:$K$69,2,0)</f>
        <v>93</v>
      </c>
      <c r="R22" s="136">
        <v>33</v>
      </c>
      <c r="S22" s="133">
        <v>100</v>
      </c>
      <c r="T22" s="135">
        <f t="shared" si="0"/>
        <v>448</v>
      </c>
      <c r="U22" s="420"/>
    </row>
    <row r="23" spans="1:21" s="43" customFormat="1" ht="20.100000000000001" customHeight="1" thickBot="1">
      <c r="A23" s="294">
        <v>6</v>
      </c>
      <c r="B23" s="451" t="s">
        <v>100</v>
      </c>
      <c r="C23" s="370">
        <v>214</v>
      </c>
      <c r="D23" s="371" t="s">
        <v>21</v>
      </c>
      <c r="E23" s="377" t="s">
        <v>98</v>
      </c>
      <c r="F23" s="295">
        <v>39</v>
      </c>
      <c r="G23" s="296">
        <f>VLOOKUP(F23,стрельба!$O$3:$P$104,2,0)</f>
        <v>77</v>
      </c>
      <c r="H23" s="298">
        <v>16</v>
      </c>
      <c r="I23" s="296">
        <f>VLOOKUP(H23,силовая!$V$3:$W$45,2,0)</f>
        <v>64</v>
      </c>
      <c r="J23" s="299"/>
      <c r="K23" s="296"/>
      <c r="L23" s="299"/>
      <c r="M23" s="296"/>
      <c r="N23" s="300">
        <v>10.4</v>
      </c>
      <c r="O23" s="296">
        <f>VLOOKUP(N23,лыжи!$V$3:$W$1439,2,0)</f>
        <v>95</v>
      </c>
      <c r="P23" s="298">
        <v>43</v>
      </c>
      <c r="Q23" s="296">
        <f>VLOOKUP(P23,пресс!$V$3:$W$53,2,0)</f>
        <v>85</v>
      </c>
      <c r="R23" s="298">
        <v>24</v>
      </c>
      <c r="S23" s="296">
        <v>100</v>
      </c>
      <c r="T23" s="297">
        <f t="shared" si="0"/>
        <v>421</v>
      </c>
      <c r="U23" s="421"/>
    </row>
    <row r="24" spans="1:21" s="43" customFormat="1" ht="20.100000000000001" customHeight="1">
      <c r="A24" s="285">
        <v>1</v>
      </c>
      <c r="B24" s="437" t="s">
        <v>103</v>
      </c>
      <c r="C24" s="365">
        <v>215</v>
      </c>
      <c r="D24" s="366" t="s">
        <v>14</v>
      </c>
      <c r="E24" s="386" t="s">
        <v>102</v>
      </c>
      <c r="F24" s="287">
        <v>42</v>
      </c>
      <c r="G24" s="288">
        <f>VLOOKUP(F24,стрельба!$A$3:$B$104,2,0)</f>
        <v>79</v>
      </c>
      <c r="H24" s="286">
        <v>42</v>
      </c>
      <c r="I24" s="288">
        <f>VLOOKUP(H24,силовая!$A$3:$B$45,2,0)</f>
        <v>100</v>
      </c>
      <c r="J24" s="289">
        <v>16.29</v>
      </c>
      <c r="K24" s="288">
        <f>VLOOKUP(J24,лыжи!$A$3:$B$1144,2,0)</f>
        <v>79</v>
      </c>
      <c r="L24" s="289"/>
      <c r="M24" s="288"/>
      <c r="N24" s="290"/>
      <c r="O24" s="288"/>
      <c r="P24" s="286">
        <v>68</v>
      </c>
      <c r="Q24" s="288">
        <f>VLOOKUP(P24,пресс!$A$3:$B$77,2,0)</f>
        <v>82</v>
      </c>
      <c r="R24" s="286">
        <v>22</v>
      </c>
      <c r="S24" s="288">
        <f>VLOOKUP(R24,гибкость!$A$3:$B$39,2,0)</f>
        <v>86</v>
      </c>
      <c r="T24" s="291">
        <f t="shared" si="0"/>
        <v>426</v>
      </c>
      <c r="U24" s="292">
        <f>SUM(T24:T29)</f>
        <v>2344</v>
      </c>
    </row>
    <row r="25" spans="1:21" s="43" customFormat="1" ht="20.100000000000001" customHeight="1">
      <c r="A25" s="293">
        <v>2</v>
      </c>
      <c r="B25" s="432" t="s">
        <v>104</v>
      </c>
      <c r="C25" s="367">
        <v>216</v>
      </c>
      <c r="D25" s="368" t="s">
        <v>15</v>
      </c>
      <c r="E25" s="385" t="s">
        <v>102</v>
      </c>
      <c r="F25" s="132">
        <v>34</v>
      </c>
      <c r="G25" s="133">
        <f>VLOOKUP(F25,стрельба!$G$3:$H$104,2,0)</f>
        <v>64</v>
      </c>
      <c r="H25" s="130">
        <v>27</v>
      </c>
      <c r="I25" s="133">
        <f>VLOOKUP(H25,силовая!$G$3:$H$37,2,0)</f>
        <v>80</v>
      </c>
      <c r="J25" s="134">
        <v>19.07</v>
      </c>
      <c r="K25" s="133">
        <f>VLOOKUP(J25,лыжи!$G$3:$H$1584,2,0)</f>
        <v>79</v>
      </c>
      <c r="L25" s="134"/>
      <c r="M25" s="133"/>
      <c r="N25" s="134"/>
      <c r="O25" s="133"/>
      <c r="P25" s="130">
        <v>69</v>
      </c>
      <c r="Q25" s="133">
        <f>VLOOKUP(P25,пресс!$G$3:$H$76,2,0)</f>
        <v>91</v>
      </c>
      <c r="R25" s="130">
        <v>24</v>
      </c>
      <c r="S25" s="133">
        <v>100</v>
      </c>
      <c r="T25" s="135">
        <f t="shared" si="0"/>
        <v>414</v>
      </c>
      <c r="U25" s="420"/>
    </row>
    <row r="26" spans="1:21" s="43" customFormat="1" ht="20.100000000000001" customHeight="1">
      <c r="A26" s="293">
        <v>3</v>
      </c>
      <c r="B26" s="432" t="s">
        <v>105</v>
      </c>
      <c r="C26" s="367">
        <v>217</v>
      </c>
      <c r="D26" s="368" t="s">
        <v>16</v>
      </c>
      <c r="E26" s="385" t="s">
        <v>102</v>
      </c>
      <c r="F26" s="132">
        <v>41</v>
      </c>
      <c r="G26" s="133">
        <f>VLOOKUP(F26,стрельба!$M$3:$N$104,2,0)</f>
        <v>78</v>
      </c>
      <c r="H26" s="130">
        <v>15</v>
      </c>
      <c r="I26" s="133">
        <f>VLOOKUP(H26,силовая!$M$3:$N$33,2,0)</f>
        <v>64</v>
      </c>
      <c r="J26" s="134">
        <v>19.53</v>
      </c>
      <c r="K26" s="133">
        <f>VLOOKUP(J26,лыжи!$M$3:$N$1864,2,0)</f>
        <v>85</v>
      </c>
      <c r="L26" s="134"/>
      <c r="M26" s="133"/>
      <c r="N26" s="134"/>
      <c r="O26" s="133"/>
      <c r="P26" s="130">
        <v>49</v>
      </c>
      <c r="Q26" s="133">
        <f>VLOOKUP(P26,пресс!$M$3:$N$69,2,0)</f>
        <v>76</v>
      </c>
      <c r="R26" s="130">
        <v>16</v>
      </c>
      <c r="S26" s="133">
        <f>VLOOKUP(R26,гибкость!$M$3:$N$35,2,0)</f>
        <v>80</v>
      </c>
      <c r="T26" s="135">
        <f t="shared" si="0"/>
        <v>383</v>
      </c>
      <c r="U26" s="420"/>
    </row>
    <row r="27" spans="1:21" s="43" customFormat="1" ht="20.100000000000001" customHeight="1">
      <c r="A27" s="293">
        <v>4</v>
      </c>
      <c r="B27" s="432" t="s">
        <v>106</v>
      </c>
      <c r="C27" s="367">
        <v>218</v>
      </c>
      <c r="D27" s="368" t="s">
        <v>18</v>
      </c>
      <c r="E27" s="385" t="s">
        <v>102</v>
      </c>
      <c r="F27" s="132">
        <v>41</v>
      </c>
      <c r="G27" s="133">
        <f>VLOOKUP(F27,стрельба!$D$3:$E$104,2,0)</f>
        <v>77</v>
      </c>
      <c r="H27" s="130">
        <v>20</v>
      </c>
      <c r="I27" s="133">
        <f>VLOOKUP(H27,силовая!$D$3:$E$123,2,0)</f>
        <v>62</v>
      </c>
      <c r="J27" s="134"/>
      <c r="K27" s="133"/>
      <c r="L27" s="134">
        <v>14.43</v>
      </c>
      <c r="M27" s="133">
        <f>VLOOKUP(L27,лыжи!$D$3:$E$913,2,0)</f>
        <v>74</v>
      </c>
      <c r="N27" s="134"/>
      <c r="O27" s="133"/>
      <c r="P27" s="130">
        <v>66</v>
      </c>
      <c r="Q27" s="133">
        <f>VLOOKUP(P27,пресс!$D$3:$E$76,2,0)</f>
        <v>88</v>
      </c>
      <c r="R27" s="130">
        <v>10</v>
      </c>
      <c r="S27" s="133">
        <f>VLOOKUP(R27,гибкость!$D$3:$E$45,2,0)</f>
        <v>48</v>
      </c>
      <c r="T27" s="135">
        <f t="shared" si="0"/>
        <v>349</v>
      </c>
      <c r="U27" s="420"/>
    </row>
    <row r="28" spans="1:21" s="43" customFormat="1" ht="20.100000000000001" customHeight="1">
      <c r="A28" s="293">
        <v>5</v>
      </c>
      <c r="B28" s="432" t="s">
        <v>107</v>
      </c>
      <c r="C28" s="367">
        <v>219</v>
      </c>
      <c r="D28" s="368" t="s">
        <v>19</v>
      </c>
      <c r="E28" s="385" t="s">
        <v>102</v>
      </c>
      <c r="F28" s="132">
        <v>35</v>
      </c>
      <c r="G28" s="133">
        <f>VLOOKUP(F28,стрельба!$J$3:$K$104,2,0)</f>
        <v>68</v>
      </c>
      <c r="H28" s="136">
        <v>90</v>
      </c>
      <c r="I28" s="133">
        <v>100</v>
      </c>
      <c r="J28" s="134"/>
      <c r="K28" s="133"/>
      <c r="L28" s="134"/>
      <c r="M28" s="133"/>
      <c r="N28" s="137">
        <v>7.49</v>
      </c>
      <c r="O28" s="133">
        <f>VLOOKUP(N28,лыжи!$J$3:$K$1028,2,0)</f>
        <v>94</v>
      </c>
      <c r="P28" s="130">
        <v>66</v>
      </c>
      <c r="Q28" s="133">
        <v>100</v>
      </c>
      <c r="R28" s="136">
        <v>16</v>
      </c>
      <c r="S28" s="133">
        <f>VLOOKUP(R28,гибкость!$J$3:$K$41,2,0)</f>
        <v>67</v>
      </c>
      <c r="T28" s="135">
        <f t="shared" si="0"/>
        <v>429</v>
      </c>
      <c r="U28" s="420"/>
    </row>
    <row r="29" spans="1:21" s="43" customFormat="1" ht="20.100000000000001" customHeight="1" thickBot="1">
      <c r="A29" s="293">
        <v>6</v>
      </c>
      <c r="B29" s="432" t="s">
        <v>108</v>
      </c>
      <c r="C29" s="367">
        <v>220</v>
      </c>
      <c r="D29" s="368" t="s">
        <v>20</v>
      </c>
      <c r="E29" s="385" t="s">
        <v>102</v>
      </c>
      <c r="F29" s="132">
        <v>15</v>
      </c>
      <c r="G29" s="133">
        <f>VLOOKUP(F29,стрельба!$O$3:$P$104,2,0)</f>
        <v>40</v>
      </c>
      <c r="H29" s="136">
        <v>26</v>
      </c>
      <c r="I29" s="133">
        <f>VLOOKUP(H29,силовая!$P$3:$Q$55,2,0)</f>
        <v>69</v>
      </c>
      <c r="J29" s="134"/>
      <c r="K29" s="133"/>
      <c r="L29" s="134"/>
      <c r="M29" s="133"/>
      <c r="N29" s="137">
        <v>18.489999999999998</v>
      </c>
      <c r="O29" s="133">
        <f>VLOOKUP(N29,лыжи!$P$3:$Q$1208,2,0)</f>
        <v>66</v>
      </c>
      <c r="P29" s="136">
        <v>43</v>
      </c>
      <c r="Q29" s="133">
        <f>VLOOKUP(P29,пресс!$P$3:$Q$64,2,0)</f>
        <v>78</v>
      </c>
      <c r="R29" s="136">
        <v>21</v>
      </c>
      <c r="S29" s="133">
        <f>VLOOKUP(R29,гибкость!$P$3:$Q$37,2,0)</f>
        <v>90</v>
      </c>
      <c r="T29" s="135">
        <f t="shared" si="0"/>
        <v>343</v>
      </c>
      <c r="U29" s="420"/>
    </row>
    <row r="30" spans="1:21" s="43" customFormat="1" ht="20.100000000000001" customHeight="1">
      <c r="A30" s="285">
        <v>1</v>
      </c>
      <c r="B30" s="410" t="s">
        <v>123</v>
      </c>
      <c r="C30" s="365">
        <v>221</v>
      </c>
      <c r="D30" s="366" t="s">
        <v>14</v>
      </c>
      <c r="E30" s="384" t="s">
        <v>129</v>
      </c>
      <c r="F30" s="287">
        <v>38</v>
      </c>
      <c r="G30" s="288">
        <f>VLOOKUP(F30,стрельба!$A$3:$B$104,2,0)</f>
        <v>71</v>
      </c>
      <c r="H30" s="286">
        <v>16</v>
      </c>
      <c r="I30" s="288">
        <f>VLOOKUP(H30,силовая!$A$3:$B$45,2,0)</f>
        <v>62</v>
      </c>
      <c r="J30" s="289">
        <v>23.29</v>
      </c>
      <c r="K30" s="288">
        <f>VLOOKUP(J30,лыжи!$A$3:$B$1144,2,0)</f>
        <v>60</v>
      </c>
      <c r="L30" s="289"/>
      <c r="M30" s="288"/>
      <c r="N30" s="290"/>
      <c r="O30" s="288"/>
      <c r="P30" s="286">
        <v>46</v>
      </c>
      <c r="Q30" s="288">
        <f>VLOOKUP(P30,пресс!$A$3:$B$77,2,0)</f>
        <v>62</v>
      </c>
      <c r="R30" s="286">
        <v>20</v>
      </c>
      <c r="S30" s="288">
        <f>VLOOKUP(R30,гибкость!$A$3:$B$39,2,0)</f>
        <v>79</v>
      </c>
      <c r="T30" s="291">
        <f t="shared" si="0"/>
        <v>334</v>
      </c>
      <c r="U30" s="292">
        <f>SUM(T30:T35)</f>
        <v>2316</v>
      </c>
    </row>
    <row r="31" spans="1:21" s="43" customFormat="1" ht="20.100000000000001" customHeight="1">
      <c r="A31" s="293">
        <v>2</v>
      </c>
      <c r="B31" s="369" t="s">
        <v>124</v>
      </c>
      <c r="C31" s="367">
        <v>225</v>
      </c>
      <c r="D31" s="368" t="s">
        <v>16</v>
      </c>
      <c r="E31" s="385" t="s">
        <v>129</v>
      </c>
      <c r="F31" s="132">
        <v>30</v>
      </c>
      <c r="G31" s="133">
        <f>VLOOKUP(F31,стрельба!$M$3:$N$104,2,0)</f>
        <v>63</v>
      </c>
      <c r="H31" s="130">
        <v>15</v>
      </c>
      <c r="I31" s="133">
        <f>VLOOKUP(H31,силовая!$M$3:$N$33,2,0)</f>
        <v>64</v>
      </c>
      <c r="J31" s="134">
        <v>24.48</v>
      </c>
      <c r="K31" s="133">
        <f>VLOOKUP(J31,лыжи!$M$3:$N$1864,2,0)</f>
        <v>75</v>
      </c>
      <c r="L31" s="134"/>
      <c r="M31" s="133"/>
      <c r="N31" s="134"/>
      <c r="O31" s="133"/>
      <c r="P31" s="130">
        <v>54</v>
      </c>
      <c r="Q31" s="133">
        <f>VLOOKUP(P31,пресс!$M$3:$N$69,2,0)</f>
        <v>81</v>
      </c>
      <c r="R31" s="130">
        <v>13</v>
      </c>
      <c r="S31" s="133">
        <f>VLOOKUP(R31,гибкость!$M$3:$N$35,2,0)</f>
        <v>71</v>
      </c>
      <c r="T31" s="135">
        <f t="shared" si="0"/>
        <v>354</v>
      </c>
      <c r="U31" s="420"/>
    </row>
    <row r="32" spans="1:21" s="43" customFormat="1" ht="20.100000000000001" customHeight="1">
      <c r="A32" s="293">
        <v>3</v>
      </c>
      <c r="B32" s="369" t="s">
        <v>125</v>
      </c>
      <c r="C32" s="367">
        <v>226</v>
      </c>
      <c r="D32" s="368" t="s">
        <v>17</v>
      </c>
      <c r="E32" s="385" t="s">
        <v>129</v>
      </c>
      <c r="F32" s="132">
        <v>38</v>
      </c>
      <c r="G32" s="133">
        <f>VLOOKUP(F32,стрельба!$M$3:$N$104,2,0)</f>
        <v>72</v>
      </c>
      <c r="H32" s="130">
        <v>53</v>
      </c>
      <c r="I32" s="133">
        <f>VLOOKUP(H32,силовая!$S$3:$T$58,2,0)</f>
        <v>95</v>
      </c>
      <c r="J32" s="134"/>
      <c r="K32" s="133"/>
      <c r="L32" s="134">
        <v>18.079999999999998</v>
      </c>
      <c r="M32" s="133">
        <f>VLOOKUP(L32,лыжи!$S$3:$T$1290,2,0)</f>
        <v>70</v>
      </c>
      <c r="N32" s="134"/>
      <c r="O32" s="133"/>
      <c r="P32" s="130">
        <v>41</v>
      </c>
      <c r="Q32" s="133">
        <f>VLOOKUP(P32,пресс!$S$3:$T$64,2,0)</f>
        <v>75</v>
      </c>
      <c r="R32" s="130">
        <v>17</v>
      </c>
      <c r="S32" s="133">
        <v>100</v>
      </c>
      <c r="T32" s="135">
        <f t="shared" si="0"/>
        <v>412</v>
      </c>
      <c r="U32" s="420"/>
    </row>
    <row r="33" spans="1:21" s="43" customFormat="1" ht="20.100000000000001" customHeight="1">
      <c r="A33" s="293">
        <v>4</v>
      </c>
      <c r="B33" s="369" t="s">
        <v>126</v>
      </c>
      <c r="C33" s="367">
        <v>227</v>
      </c>
      <c r="D33" s="368" t="s">
        <v>18</v>
      </c>
      <c r="E33" s="385" t="s">
        <v>129</v>
      </c>
      <c r="F33" s="132">
        <v>38</v>
      </c>
      <c r="G33" s="133">
        <f>VLOOKUP(F33,стрельба!$D$3:$E$104,2,0)</f>
        <v>71</v>
      </c>
      <c r="H33" s="130">
        <v>32</v>
      </c>
      <c r="I33" s="133">
        <f>VLOOKUP(H33,силовая!$D$3:$E$123,2,0)</f>
        <v>66</v>
      </c>
      <c r="J33" s="134"/>
      <c r="K33" s="133"/>
      <c r="L33" s="134">
        <v>10.01</v>
      </c>
      <c r="M33" s="133">
        <f>VLOOKUP(L33,лыжи!$D$3:$E$913,2,0)</f>
        <v>97</v>
      </c>
      <c r="N33" s="134"/>
      <c r="O33" s="133"/>
      <c r="P33" s="130">
        <v>58</v>
      </c>
      <c r="Q33" s="133">
        <f>VLOOKUP(P33,пресс!$D$3:$E$76,2,0)</f>
        <v>80</v>
      </c>
      <c r="R33" s="130">
        <v>22</v>
      </c>
      <c r="S33" s="133">
        <f>VLOOKUP(R33,гибкость!$D$3:$E$45,2,0)</f>
        <v>68</v>
      </c>
      <c r="T33" s="135">
        <f t="shared" si="0"/>
        <v>382</v>
      </c>
      <c r="U33" s="420"/>
    </row>
    <row r="34" spans="1:21" s="43" customFormat="1" ht="20.100000000000001" customHeight="1">
      <c r="A34" s="293">
        <v>5</v>
      </c>
      <c r="B34" s="369" t="s">
        <v>127</v>
      </c>
      <c r="C34" s="367">
        <v>229</v>
      </c>
      <c r="D34" s="368" t="s">
        <v>20</v>
      </c>
      <c r="E34" s="385" t="s">
        <v>129</v>
      </c>
      <c r="F34" s="132">
        <v>18</v>
      </c>
      <c r="G34" s="133">
        <f>VLOOKUP(F34,стрельба!$O$3:$P$104,2,0)</f>
        <v>46</v>
      </c>
      <c r="H34" s="136">
        <v>36</v>
      </c>
      <c r="I34" s="133">
        <f>VLOOKUP(H34,силовая!$P$3:$Q$55,2,0)</f>
        <v>79</v>
      </c>
      <c r="J34" s="134"/>
      <c r="K34" s="133"/>
      <c r="L34" s="134"/>
      <c r="M34" s="133"/>
      <c r="N34" s="137">
        <v>17.55</v>
      </c>
      <c r="O34" s="133">
        <f>VLOOKUP(N34,лыжи!$P$3:$Q$1208,2,0)</f>
        <v>67</v>
      </c>
      <c r="P34" s="136">
        <v>48</v>
      </c>
      <c r="Q34" s="133">
        <f>VLOOKUP(P34,пресс!$P$3:$Q$64,2,0)</f>
        <v>83</v>
      </c>
      <c r="R34" s="136">
        <v>28</v>
      </c>
      <c r="S34" s="133">
        <v>100</v>
      </c>
      <c r="T34" s="135">
        <f t="shared" si="0"/>
        <v>375</v>
      </c>
      <c r="U34" s="420"/>
    </row>
    <row r="35" spans="1:21" s="43" customFormat="1" ht="20.100000000000001" customHeight="1" thickBot="1">
      <c r="A35" s="294">
        <v>6</v>
      </c>
      <c r="B35" s="411" t="s">
        <v>128</v>
      </c>
      <c r="C35" s="370">
        <v>230</v>
      </c>
      <c r="D35" s="371" t="s">
        <v>21</v>
      </c>
      <c r="E35" s="377" t="s">
        <v>129</v>
      </c>
      <c r="F35" s="295">
        <v>24</v>
      </c>
      <c r="G35" s="296">
        <v>60</v>
      </c>
      <c r="H35" s="298">
        <v>44</v>
      </c>
      <c r="I35" s="296">
        <v>100</v>
      </c>
      <c r="J35" s="299"/>
      <c r="K35" s="296"/>
      <c r="L35" s="299"/>
      <c r="M35" s="296"/>
      <c r="N35" s="300">
        <v>9.41</v>
      </c>
      <c r="O35" s="296">
        <f>VLOOKUP(N35,лыжи!$V$3:$W$1439,2,0)</f>
        <v>99</v>
      </c>
      <c r="P35" s="298">
        <v>51</v>
      </c>
      <c r="Q35" s="296">
        <v>100</v>
      </c>
      <c r="R35" s="298">
        <v>25</v>
      </c>
      <c r="S35" s="296">
        <v>100</v>
      </c>
      <c r="T35" s="297">
        <f t="shared" si="0"/>
        <v>459</v>
      </c>
      <c r="U35" s="421"/>
    </row>
    <row r="36" spans="1:21" s="43" customFormat="1" ht="20.100000000000001" customHeight="1">
      <c r="A36" s="285">
        <v>1</v>
      </c>
      <c r="B36" s="452" t="s">
        <v>137</v>
      </c>
      <c r="C36" s="387">
        <v>323</v>
      </c>
      <c r="D36" s="366" t="s">
        <v>14</v>
      </c>
      <c r="E36" s="384" t="s">
        <v>141</v>
      </c>
      <c r="F36" s="287">
        <v>39</v>
      </c>
      <c r="G36" s="288">
        <f>VLOOKUP(F36,стрельба!$A$3:$B$104,2,0)</f>
        <v>73</v>
      </c>
      <c r="H36" s="286">
        <v>18</v>
      </c>
      <c r="I36" s="288">
        <f>VLOOKUP(H36,силовая!$A$3:$B$45,2,0)</f>
        <v>63</v>
      </c>
      <c r="J36" s="289">
        <v>24.44</v>
      </c>
      <c r="K36" s="288">
        <f>VLOOKUP(J36,лыжи!$A$3:$B$1144,2,0)</f>
        <v>51</v>
      </c>
      <c r="L36" s="289"/>
      <c r="M36" s="288"/>
      <c r="N36" s="290"/>
      <c r="O36" s="288"/>
      <c r="P36" s="286">
        <v>45</v>
      </c>
      <c r="Q36" s="288">
        <f>VLOOKUP(P36,пресс!$A$3:$B$77,2,0)</f>
        <v>62</v>
      </c>
      <c r="R36" s="286">
        <v>20</v>
      </c>
      <c r="S36" s="288">
        <f>VLOOKUP(R36,гибкость!$A$3:$B$39,2,0)</f>
        <v>79</v>
      </c>
      <c r="T36" s="291">
        <f t="shared" si="0"/>
        <v>328</v>
      </c>
      <c r="U36" s="292">
        <f>SUM(T36:T41)</f>
        <v>2260</v>
      </c>
    </row>
    <row r="37" spans="1:21" s="43" customFormat="1" ht="20.100000000000001" customHeight="1">
      <c r="A37" s="293">
        <v>2</v>
      </c>
      <c r="B37" s="408" t="s">
        <v>143</v>
      </c>
      <c r="C37" s="367">
        <v>284</v>
      </c>
      <c r="D37" s="368" t="s">
        <v>15</v>
      </c>
      <c r="E37" s="385" t="s">
        <v>141</v>
      </c>
      <c r="F37" s="132">
        <v>39</v>
      </c>
      <c r="G37" s="133">
        <f>VLOOKUP(F37,стрельба!$G$3:$H$104,2,0)</f>
        <v>73</v>
      </c>
      <c r="H37" s="130">
        <v>16</v>
      </c>
      <c r="I37" s="133">
        <f>VLOOKUP(H37,силовая!$G$3:$H$37,2,0)</f>
        <v>65</v>
      </c>
      <c r="J37" s="134">
        <v>29.59</v>
      </c>
      <c r="K37" s="133">
        <f>VLOOKUP(J37,лыжи!$G$3:$H$1584,2,0)</f>
        <v>53</v>
      </c>
      <c r="L37" s="134"/>
      <c r="M37" s="133"/>
      <c r="N37" s="134"/>
      <c r="O37" s="133"/>
      <c r="P37" s="130">
        <v>53</v>
      </c>
      <c r="Q37" s="133">
        <f>VLOOKUP(P37,пресс!$G$3:$H$76,2,0)</f>
        <v>73</v>
      </c>
      <c r="R37" s="130">
        <v>16</v>
      </c>
      <c r="S37" s="133">
        <f>VLOOKUP(R37,гибкость!$G$3:$H$37,2,0)</f>
        <v>74</v>
      </c>
      <c r="T37" s="135">
        <f t="shared" si="0"/>
        <v>338</v>
      </c>
      <c r="U37" s="420"/>
    </row>
    <row r="38" spans="1:21" s="43" customFormat="1" ht="20.100000000000001" customHeight="1">
      <c r="A38" s="293">
        <v>3</v>
      </c>
      <c r="B38" s="408" t="s">
        <v>142</v>
      </c>
      <c r="C38" s="367">
        <v>233</v>
      </c>
      <c r="D38" s="368" t="s">
        <v>16</v>
      </c>
      <c r="E38" s="385" t="s">
        <v>141</v>
      </c>
      <c r="F38" s="132">
        <v>39</v>
      </c>
      <c r="G38" s="133">
        <f>VLOOKUP(F38,стрельба!$M$3:$N$104,2,0)</f>
        <v>74</v>
      </c>
      <c r="H38" s="130">
        <v>32</v>
      </c>
      <c r="I38" s="133">
        <v>100</v>
      </c>
      <c r="J38" s="134">
        <v>17.41</v>
      </c>
      <c r="K38" s="133">
        <f>VLOOKUP(J38,лыжи!$M$3:$N$1864,2,0)</f>
        <v>90</v>
      </c>
      <c r="L38" s="134"/>
      <c r="M38" s="133"/>
      <c r="N38" s="134"/>
      <c r="O38" s="133"/>
      <c r="P38" s="130">
        <v>54</v>
      </c>
      <c r="Q38" s="133">
        <f>VLOOKUP(P38,пресс!$M$3:$N$69,2,0)</f>
        <v>81</v>
      </c>
      <c r="R38" s="130">
        <v>14</v>
      </c>
      <c r="S38" s="133">
        <f>VLOOKUP(R38,гибкость!$M$3:$N$35,2,0)</f>
        <v>74</v>
      </c>
      <c r="T38" s="135">
        <f t="shared" ref="T38:T69" si="1">G38+I38+K38+M38+O38+Q38+S38</f>
        <v>419</v>
      </c>
      <c r="U38" s="420"/>
    </row>
    <row r="39" spans="1:21" s="43" customFormat="1" ht="20.100000000000001" customHeight="1">
      <c r="A39" s="293">
        <v>4</v>
      </c>
      <c r="B39" s="453" t="s">
        <v>138</v>
      </c>
      <c r="C39" s="367">
        <v>285</v>
      </c>
      <c r="D39" s="368" t="s">
        <v>18</v>
      </c>
      <c r="E39" s="385" t="s">
        <v>141</v>
      </c>
      <c r="F39" s="132">
        <v>45</v>
      </c>
      <c r="G39" s="133">
        <f>VLOOKUP(F39,стрельба!$D$3:$E$104,2,0)</f>
        <v>85</v>
      </c>
      <c r="H39" s="130">
        <v>30</v>
      </c>
      <c r="I39" s="133">
        <f>VLOOKUP(H39,силовая!$D$3:$E$123,2,0)</f>
        <v>65</v>
      </c>
      <c r="J39" s="134"/>
      <c r="K39" s="133"/>
      <c r="L39" s="134">
        <v>12.54</v>
      </c>
      <c r="M39" s="133">
        <f>VLOOKUP(L39,лыжи!$D$3:$E$913,2,0)</f>
        <v>81</v>
      </c>
      <c r="N39" s="134"/>
      <c r="O39" s="133"/>
      <c r="P39" s="130">
        <v>61</v>
      </c>
      <c r="Q39" s="133">
        <f>VLOOKUP(P39,пресс!$D$3:$E$76,2,0)</f>
        <v>83</v>
      </c>
      <c r="R39" s="130">
        <v>18</v>
      </c>
      <c r="S39" s="133">
        <f>VLOOKUP(R39,гибкость!$D$3:$E$45,2,0)</f>
        <v>63</v>
      </c>
      <c r="T39" s="135">
        <f t="shared" si="1"/>
        <v>377</v>
      </c>
      <c r="U39" s="420"/>
    </row>
    <row r="40" spans="1:21" s="43" customFormat="1" ht="20.100000000000001" customHeight="1">
      <c r="A40" s="293">
        <v>5</v>
      </c>
      <c r="B40" s="453" t="s">
        <v>139</v>
      </c>
      <c r="C40" s="367">
        <v>288</v>
      </c>
      <c r="D40" s="368" t="s">
        <v>19</v>
      </c>
      <c r="E40" s="385" t="s">
        <v>141</v>
      </c>
      <c r="F40" s="132">
        <v>41</v>
      </c>
      <c r="G40" s="133">
        <f>VLOOKUP(F40,стрельба!$J$3:$K$104,2,0)</f>
        <v>78</v>
      </c>
      <c r="H40" s="136">
        <v>19</v>
      </c>
      <c r="I40" s="133">
        <f>VLOOKUP(H40,силовая!$J$3:$K$61,2,0)</f>
        <v>64</v>
      </c>
      <c r="J40" s="134"/>
      <c r="K40" s="133"/>
      <c r="L40" s="134"/>
      <c r="M40" s="133"/>
      <c r="N40" s="137">
        <v>13.34</v>
      </c>
      <c r="O40" s="133">
        <f>VLOOKUP(N40,лыжи!$J$3:$K$1028,2,0)</f>
        <v>73</v>
      </c>
      <c r="P40" s="130">
        <v>40</v>
      </c>
      <c r="Q40" s="133">
        <f>VLOOKUP(P40,пресс!$J$3:$K$69,2,0)</f>
        <v>69</v>
      </c>
      <c r="R40" s="136">
        <v>25</v>
      </c>
      <c r="S40" s="133">
        <f>VLOOKUP(R40,гибкость!$J$3:$K$41,2,0)</f>
        <v>90</v>
      </c>
      <c r="T40" s="135">
        <f t="shared" si="1"/>
        <v>374</v>
      </c>
      <c r="U40" s="420"/>
    </row>
    <row r="41" spans="1:21" s="43" customFormat="1" ht="20.100000000000001" customHeight="1" thickBot="1">
      <c r="A41" s="293">
        <v>6</v>
      </c>
      <c r="B41" s="453" t="s">
        <v>140</v>
      </c>
      <c r="C41" s="367">
        <v>289</v>
      </c>
      <c r="D41" s="368" t="s">
        <v>20</v>
      </c>
      <c r="E41" s="385" t="s">
        <v>141</v>
      </c>
      <c r="F41" s="132">
        <v>42</v>
      </c>
      <c r="G41" s="133">
        <f>VLOOKUP(F41,стрельба!$O$3:$P$104,2,0)</f>
        <v>83</v>
      </c>
      <c r="H41" s="136">
        <v>32</v>
      </c>
      <c r="I41" s="133">
        <f>VLOOKUP(H41,силовая!$P$3:$Q$55,2,0)</f>
        <v>75</v>
      </c>
      <c r="J41" s="134"/>
      <c r="K41" s="133"/>
      <c r="L41" s="134"/>
      <c r="M41" s="133"/>
      <c r="N41" s="137">
        <v>13.05</v>
      </c>
      <c r="O41" s="133">
        <f>VLOOKUP(N41,лыжи!$P$3:$Q$1208,2,0)</f>
        <v>78</v>
      </c>
      <c r="P41" s="136">
        <v>53</v>
      </c>
      <c r="Q41" s="133">
        <f>VLOOKUP(P41,пресс!$P$3:$Q$64,2,0)</f>
        <v>88</v>
      </c>
      <c r="R41" s="136">
        <v>25</v>
      </c>
      <c r="S41" s="133">
        <v>100</v>
      </c>
      <c r="T41" s="135">
        <f t="shared" si="1"/>
        <v>424</v>
      </c>
      <c r="U41" s="420"/>
    </row>
    <row r="42" spans="1:21" s="43" customFormat="1" ht="20.100000000000001" customHeight="1">
      <c r="A42" s="285">
        <v>1</v>
      </c>
      <c r="B42" s="439" t="s">
        <v>151</v>
      </c>
      <c r="C42" s="365">
        <v>290</v>
      </c>
      <c r="D42" s="366" t="s">
        <v>14</v>
      </c>
      <c r="E42" s="384" t="s">
        <v>157</v>
      </c>
      <c r="F42" s="287">
        <v>41</v>
      </c>
      <c r="G42" s="288">
        <f>VLOOKUP(F42,стрельба!$A$3:$B$104,2,0)</f>
        <v>77</v>
      </c>
      <c r="H42" s="286">
        <v>32</v>
      </c>
      <c r="I42" s="288">
        <f>VLOOKUP(H42,силовая!$A$3:$B$45,2,0)</f>
        <v>74</v>
      </c>
      <c r="J42" s="289">
        <v>28.23</v>
      </c>
      <c r="K42" s="288">
        <f>VLOOKUP(J42,лыжи!$A$3:$B$1144,2,0)</f>
        <v>28</v>
      </c>
      <c r="L42" s="289"/>
      <c r="M42" s="288"/>
      <c r="N42" s="290"/>
      <c r="O42" s="288"/>
      <c r="P42" s="286">
        <v>57</v>
      </c>
      <c r="Q42" s="288">
        <f>VLOOKUP(P42,пресс!$A$3:$B$77,2,0)</f>
        <v>71</v>
      </c>
      <c r="R42" s="286">
        <v>24</v>
      </c>
      <c r="S42" s="288">
        <f>VLOOKUP(R42,гибкость!$A$3:$B$39,2,0)</f>
        <v>95</v>
      </c>
      <c r="T42" s="291">
        <f t="shared" si="1"/>
        <v>345</v>
      </c>
      <c r="U42" s="292">
        <f>SUM(T42:T47)</f>
        <v>2458</v>
      </c>
    </row>
    <row r="43" spans="1:21" s="43" customFormat="1" ht="20.100000000000001" customHeight="1">
      <c r="A43" s="293">
        <v>2</v>
      </c>
      <c r="B43" s="431" t="s">
        <v>152</v>
      </c>
      <c r="C43" s="367">
        <v>291</v>
      </c>
      <c r="D43" s="368" t="s">
        <v>15</v>
      </c>
      <c r="E43" s="385" t="s">
        <v>157</v>
      </c>
      <c r="F43" s="132">
        <v>43</v>
      </c>
      <c r="G43" s="133">
        <f>VLOOKUP(F43,стрельба!$G$3:$H$104,2,0)</f>
        <v>81</v>
      </c>
      <c r="H43" s="130">
        <v>27</v>
      </c>
      <c r="I43" s="133">
        <f>VLOOKUP(H43,силовая!$G$3:$H$37,2,0)</f>
        <v>80</v>
      </c>
      <c r="J43" s="134">
        <v>20.190000000000001</v>
      </c>
      <c r="K43" s="133">
        <f>VLOOKUP(J43,лыжи!$G$3:$H$1584,2,0)</f>
        <v>76</v>
      </c>
      <c r="L43" s="134"/>
      <c r="M43" s="133"/>
      <c r="N43" s="134"/>
      <c r="O43" s="133"/>
      <c r="P43" s="130">
        <v>56</v>
      </c>
      <c r="Q43" s="133">
        <f>VLOOKUP(P43,пресс!$G$3:$H$76,2,0)</f>
        <v>76</v>
      </c>
      <c r="R43" s="130">
        <v>20</v>
      </c>
      <c r="S43" s="133">
        <f>VLOOKUP(R43,гибкость!$G$3:$H$37,2,0)</f>
        <v>87</v>
      </c>
      <c r="T43" s="135">
        <f t="shared" si="1"/>
        <v>400</v>
      </c>
      <c r="U43" s="420"/>
    </row>
    <row r="44" spans="1:21" s="43" customFormat="1" ht="20.100000000000001" customHeight="1">
      <c r="A44" s="293">
        <v>3</v>
      </c>
      <c r="B44" s="433" t="s">
        <v>153</v>
      </c>
      <c r="C44" s="367">
        <v>292</v>
      </c>
      <c r="D44" s="368" t="s">
        <v>17</v>
      </c>
      <c r="E44" s="385" t="s">
        <v>157</v>
      </c>
      <c r="F44" s="132">
        <v>34</v>
      </c>
      <c r="G44" s="133">
        <f>VLOOKUP(F44,стрельба!$M$3:$N$104,2,0)</f>
        <v>67</v>
      </c>
      <c r="H44" s="130">
        <v>56</v>
      </c>
      <c r="I44" s="133">
        <v>100</v>
      </c>
      <c r="J44" s="134"/>
      <c r="K44" s="133"/>
      <c r="L44" s="134">
        <v>10.29</v>
      </c>
      <c r="M44" s="133">
        <v>100</v>
      </c>
      <c r="N44" s="134"/>
      <c r="O44" s="133"/>
      <c r="P44" s="130">
        <v>51</v>
      </c>
      <c r="Q44" s="133">
        <f>VLOOKUP(P44,пресс!$S$3:$T$64,2,0)</f>
        <v>85</v>
      </c>
      <c r="R44" s="130">
        <v>14</v>
      </c>
      <c r="S44" s="133">
        <f>VLOOKUP(R44,гибкость!$S$3:$T$34,2,0)</f>
        <v>96</v>
      </c>
      <c r="T44" s="135">
        <f t="shared" si="1"/>
        <v>448</v>
      </c>
      <c r="U44" s="420"/>
    </row>
    <row r="45" spans="1:21" s="43" customFormat="1" ht="20.100000000000001" customHeight="1">
      <c r="A45" s="293">
        <v>4</v>
      </c>
      <c r="B45" s="431" t="s">
        <v>154</v>
      </c>
      <c r="C45" s="367">
        <v>294</v>
      </c>
      <c r="D45" s="368" t="s">
        <v>18</v>
      </c>
      <c r="E45" s="385" t="s">
        <v>157</v>
      </c>
      <c r="F45" s="132">
        <v>35</v>
      </c>
      <c r="G45" s="133">
        <f>VLOOKUP(F45,стрельба!$D$3:$E$104,2,0)</f>
        <v>65</v>
      </c>
      <c r="H45" s="130">
        <v>50</v>
      </c>
      <c r="I45" s="133">
        <f>VLOOKUP(H45,силовая!$D$3:$E$123,2,0)</f>
        <v>75</v>
      </c>
      <c r="J45" s="134"/>
      <c r="K45" s="133"/>
      <c r="L45" s="134">
        <v>9.43</v>
      </c>
      <c r="M45" s="133">
        <f>VLOOKUP(L45,лыжи!$D$3:$E$913,2,0)</f>
        <v>99</v>
      </c>
      <c r="N45" s="134"/>
      <c r="O45" s="133"/>
      <c r="P45" s="130">
        <v>66</v>
      </c>
      <c r="Q45" s="133">
        <f>VLOOKUP(P45,пресс!$D$3:$E$76,2,0)</f>
        <v>88</v>
      </c>
      <c r="R45" s="130">
        <v>21</v>
      </c>
      <c r="S45" s="133">
        <f>VLOOKUP(R45,гибкость!$D$3:$E$45,2,0)</f>
        <v>66</v>
      </c>
      <c r="T45" s="135">
        <f t="shared" si="1"/>
        <v>393</v>
      </c>
      <c r="U45" s="420"/>
    </row>
    <row r="46" spans="1:21" s="43" customFormat="1" ht="20.100000000000001" customHeight="1">
      <c r="A46" s="293">
        <v>5</v>
      </c>
      <c r="B46" s="433" t="s">
        <v>155</v>
      </c>
      <c r="C46" s="367">
        <v>295</v>
      </c>
      <c r="D46" s="368" t="s">
        <v>19</v>
      </c>
      <c r="E46" s="385" t="s">
        <v>157</v>
      </c>
      <c r="F46" s="132">
        <v>37</v>
      </c>
      <c r="G46" s="133">
        <f>VLOOKUP(F46,стрельба!$J$3:$K$104,2,0)</f>
        <v>70</v>
      </c>
      <c r="H46" s="136">
        <v>60</v>
      </c>
      <c r="I46" s="133">
        <v>100</v>
      </c>
      <c r="J46" s="134"/>
      <c r="K46" s="133"/>
      <c r="L46" s="134"/>
      <c r="M46" s="133"/>
      <c r="N46" s="137">
        <v>8.48</v>
      </c>
      <c r="O46" s="133">
        <f>VLOOKUP(N46,лыжи!$J$3:$K$1028,2,0)</f>
        <v>90</v>
      </c>
      <c r="P46" s="130">
        <v>59</v>
      </c>
      <c r="Q46" s="133">
        <f>VLOOKUP(P46,пресс!$J$3:$K$69,2,0)</f>
        <v>88</v>
      </c>
      <c r="R46" s="136">
        <v>21</v>
      </c>
      <c r="S46" s="133">
        <f>VLOOKUP(R46,гибкость!$J$3:$K$41,2,0)</f>
        <v>77</v>
      </c>
      <c r="T46" s="135">
        <f t="shared" si="1"/>
        <v>425</v>
      </c>
      <c r="U46" s="420"/>
    </row>
    <row r="47" spans="1:21" s="43" customFormat="1" ht="20.100000000000001" customHeight="1" thickBot="1">
      <c r="A47" s="293">
        <v>6</v>
      </c>
      <c r="B47" s="431" t="s">
        <v>156</v>
      </c>
      <c r="C47" s="367">
        <v>296</v>
      </c>
      <c r="D47" s="368" t="s">
        <v>20</v>
      </c>
      <c r="E47" s="385" t="s">
        <v>157</v>
      </c>
      <c r="F47" s="132">
        <v>44</v>
      </c>
      <c r="G47" s="133">
        <f>VLOOKUP(F47,стрельба!$O$3:$P$104,2,0)</f>
        <v>87</v>
      </c>
      <c r="H47" s="136">
        <v>52</v>
      </c>
      <c r="I47" s="133">
        <f>VLOOKUP(H47,силовая!$P$3:$Q$55,2,0)</f>
        <v>100</v>
      </c>
      <c r="J47" s="134"/>
      <c r="K47" s="133"/>
      <c r="L47" s="134"/>
      <c r="M47" s="133"/>
      <c r="N47" s="137">
        <v>8.1</v>
      </c>
      <c r="O47" s="133">
        <f>VLOOKUP(N47,лыжи!$P$3:$Q$1208,2,0)</f>
        <v>97</v>
      </c>
      <c r="P47" s="136">
        <v>54</v>
      </c>
      <c r="Q47" s="133">
        <f>VLOOKUP(P47,пресс!$P$3:$Q$64,2,0)</f>
        <v>89</v>
      </c>
      <c r="R47" s="136">
        <v>16</v>
      </c>
      <c r="S47" s="133">
        <f>VLOOKUP(R47,гибкость!$P$3:$Q$37,2,0)</f>
        <v>74</v>
      </c>
      <c r="T47" s="135">
        <f t="shared" si="1"/>
        <v>447</v>
      </c>
      <c r="U47" s="420"/>
    </row>
    <row r="48" spans="1:21" s="43" customFormat="1" ht="20.100000000000001" customHeight="1">
      <c r="A48" s="285">
        <v>1</v>
      </c>
      <c r="B48" s="449" t="s">
        <v>158</v>
      </c>
      <c r="C48" s="365">
        <v>297</v>
      </c>
      <c r="D48" s="366" t="s">
        <v>14</v>
      </c>
      <c r="E48" s="384" t="s">
        <v>163</v>
      </c>
      <c r="F48" s="287">
        <v>41</v>
      </c>
      <c r="G48" s="288">
        <f>VLOOKUP(F48,стрельба!$A$3:$B$104,2,0)</f>
        <v>77</v>
      </c>
      <c r="H48" s="286">
        <v>30</v>
      </c>
      <c r="I48" s="288">
        <f>VLOOKUP(H48,силовая!$A$3:$B$45,2,0)</f>
        <v>72</v>
      </c>
      <c r="J48" s="289">
        <v>19.420000000000002</v>
      </c>
      <c r="K48" s="288">
        <f>VLOOKUP(J48,лыжи!$A$3:$B$1144,2,0)</f>
        <v>69</v>
      </c>
      <c r="L48" s="289"/>
      <c r="M48" s="288"/>
      <c r="N48" s="290"/>
      <c r="O48" s="288"/>
      <c r="P48" s="286">
        <v>64</v>
      </c>
      <c r="Q48" s="288">
        <f>VLOOKUP(P48,пресс!$A$3:$B$77,2,0)</f>
        <v>78</v>
      </c>
      <c r="R48" s="286">
        <v>22</v>
      </c>
      <c r="S48" s="288">
        <f>VLOOKUP(R48,гибкость!$A$3:$B$39,2,0)</f>
        <v>86</v>
      </c>
      <c r="T48" s="291">
        <f t="shared" si="1"/>
        <v>382</v>
      </c>
      <c r="U48" s="292">
        <f>SUM(T48:T53)</f>
        <v>2434</v>
      </c>
    </row>
    <row r="49" spans="1:21" s="43" customFormat="1" ht="20.100000000000001" customHeight="1">
      <c r="A49" s="293">
        <v>2</v>
      </c>
      <c r="B49" s="450" t="s">
        <v>384</v>
      </c>
      <c r="C49" s="367">
        <v>299</v>
      </c>
      <c r="D49" s="368" t="s">
        <v>15</v>
      </c>
      <c r="E49" s="385" t="s">
        <v>163</v>
      </c>
      <c r="F49" s="132">
        <v>35</v>
      </c>
      <c r="G49" s="133">
        <f>VLOOKUP(F49,стрельба!$G$3:$H$104,2,0)</f>
        <v>65</v>
      </c>
      <c r="H49" s="130">
        <v>24</v>
      </c>
      <c r="I49" s="133">
        <f>VLOOKUP(H49,силовая!$G$3:$H$37,2,0)</f>
        <v>74</v>
      </c>
      <c r="J49" s="134">
        <v>20.28</v>
      </c>
      <c r="K49" s="133">
        <f>VLOOKUP(J49,лыжи!$G$3:$H$1584,2,0)</f>
        <v>76</v>
      </c>
      <c r="L49" s="134"/>
      <c r="M49" s="133"/>
      <c r="N49" s="134"/>
      <c r="O49" s="133"/>
      <c r="P49" s="130">
        <v>63</v>
      </c>
      <c r="Q49" s="133">
        <f>VLOOKUP(P49,пресс!$G$3:$H$76,2,0)</f>
        <v>83</v>
      </c>
      <c r="R49" s="130">
        <v>15</v>
      </c>
      <c r="S49" s="133">
        <f>VLOOKUP(R49,гибкость!$G$3:$H$37,2,0)</f>
        <v>72</v>
      </c>
      <c r="T49" s="135">
        <f t="shared" si="1"/>
        <v>370</v>
      </c>
      <c r="U49" s="420"/>
    </row>
    <row r="50" spans="1:21" s="43" customFormat="1" ht="20.100000000000001" customHeight="1">
      <c r="A50" s="293">
        <v>3</v>
      </c>
      <c r="B50" s="450" t="s">
        <v>159</v>
      </c>
      <c r="C50" s="367">
        <v>300</v>
      </c>
      <c r="D50" s="368" t="s">
        <v>17</v>
      </c>
      <c r="E50" s="385" t="s">
        <v>163</v>
      </c>
      <c r="F50" s="132">
        <v>21</v>
      </c>
      <c r="G50" s="133">
        <f>VLOOKUP(F50,стрельба!$M$3:$N$104,2,0)</f>
        <v>46</v>
      </c>
      <c r="H50" s="130">
        <v>62</v>
      </c>
      <c r="I50" s="133">
        <v>100</v>
      </c>
      <c r="J50" s="134"/>
      <c r="K50" s="133"/>
      <c r="L50" s="134">
        <v>9.5</v>
      </c>
      <c r="M50" s="133">
        <v>100</v>
      </c>
      <c r="N50" s="134"/>
      <c r="O50" s="133"/>
      <c r="P50" s="130">
        <v>43</v>
      </c>
      <c r="Q50" s="133">
        <f>VLOOKUP(P50,пресс!$S$3:$T$64,2,0)</f>
        <v>77</v>
      </c>
      <c r="R50" s="130">
        <v>21</v>
      </c>
      <c r="S50" s="133">
        <v>100</v>
      </c>
      <c r="T50" s="135">
        <f t="shared" si="1"/>
        <v>423</v>
      </c>
      <c r="U50" s="420"/>
    </row>
    <row r="51" spans="1:21" s="43" customFormat="1" ht="20.100000000000001" customHeight="1">
      <c r="A51" s="293">
        <v>4</v>
      </c>
      <c r="B51" s="450" t="s">
        <v>160</v>
      </c>
      <c r="C51" s="367">
        <v>301</v>
      </c>
      <c r="D51" s="368" t="s">
        <v>18</v>
      </c>
      <c r="E51" s="385" t="s">
        <v>163</v>
      </c>
      <c r="F51" s="132">
        <v>36</v>
      </c>
      <c r="G51" s="133">
        <f>VLOOKUP(F51,стрельба!$D$3:$E$104,2,0)</f>
        <v>67</v>
      </c>
      <c r="H51" s="130">
        <v>48</v>
      </c>
      <c r="I51" s="133">
        <f>VLOOKUP(H51,силовая!$D$3:$E$123,2,0)</f>
        <v>74</v>
      </c>
      <c r="J51" s="134"/>
      <c r="K51" s="133"/>
      <c r="L51" s="134">
        <v>14.14</v>
      </c>
      <c r="M51" s="133">
        <f>VLOOKUP(L51,лыжи!$D$3:$E$913,2,0)</f>
        <v>76</v>
      </c>
      <c r="N51" s="134"/>
      <c r="O51" s="133"/>
      <c r="P51" s="130">
        <v>64</v>
      </c>
      <c r="Q51" s="133">
        <f>VLOOKUP(P51,пресс!$D$3:$E$76,2,0)</f>
        <v>86</v>
      </c>
      <c r="R51" s="130">
        <v>21</v>
      </c>
      <c r="S51" s="133">
        <f>VLOOKUP(R51,гибкость!$D$3:$E$45,2,0)</f>
        <v>66</v>
      </c>
      <c r="T51" s="135">
        <f t="shared" si="1"/>
        <v>369</v>
      </c>
      <c r="U51" s="420"/>
    </row>
    <row r="52" spans="1:21" s="43" customFormat="1" ht="20.100000000000001" customHeight="1">
      <c r="A52" s="293">
        <v>5</v>
      </c>
      <c r="B52" s="450" t="s">
        <v>161</v>
      </c>
      <c r="C52" s="367">
        <v>302</v>
      </c>
      <c r="D52" s="368" t="s">
        <v>19</v>
      </c>
      <c r="E52" s="385" t="s">
        <v>163</v>
      </c>
      <c r="F52" s="132">
        <v>31</v>
      </c>
      <c r="G52" s="133">
        <f>VLOOKUP(F52,стрельба!$J$3:$K$104,2,0)</f>
        <v>64</v>
      </c>
      <c r="H52" s="136">
        <v>56</v>
      </c>
      <c r="I52" s="133">
        <f>VLOOKUP(H52,силовая!$J$3:$K$61,2,0)</f>
        <v>95</v>
      </c>
      <c r="J52" s="134"/>
      <c r="K52" s="133"/>
      <c r="L52" s="134"/>
      <c r="M52" s="133"/>
      <c r="N52" s="137">
        <v>8.2200000000000006</v>
      </c>
      <c r="O52" s="133">
        <f>VLOOKUP(N52,лыжи!$J$3:$K$1028,2,0)</f>
        <v>92</v>
      </c>
      <c r="P52" s="130">
        <v>50</v>
      </c>
      <c r="Q52" s="133">
        <f>VLOOKUP(P52,пресс!$J$3:$K$69,2,0)</f>
        <v>79</v>
      </c>
      <c r="R52" s="136">
        <v>27</v>
      </c>
      <c r="S52" s="133">
        <f>VLOOKUP(R52,гибкость!$J$3:$K$41,2,0)</f>
        <v>100</v>
      </c>
      <c r="T52" s="135">
        <f t="shared" si="1"/>
        <v>430</v>
      </c>
      <c r="U52" s="420"/>
    </row>
    <row r="53" spans="1:21" s="43" customFormat="1" ht="20.100000000000001" customHeight="1" thickBot="1">
      <c r="A53" s="294">
        <v>6</v>
      </c>
      <c r="B53" s="451" t="s">
        <v>162</v>
      </c>
      <c r="C53" s="370">
        <v>304</v>
      </c>
      <c r="D53" s="371" t="s">
        <v>21</v>
      </c>
      <c r="E53" s="377" t="s">
        <v>163</v>
      </c>
      <c r="F53" s="295">
        <v>24</v>
      </c>
      <c r="G53" s="296">
        <v>60</v>
      </c>
      <c r="H53" s="298">
        <v>44</v>
      </c>
      <c r="I53" s="296">
        <v>100</v>
      </c>
      <c r="J53" s="299"/>
      <c r="K53" s="296"/>
      <c r="L53" s="299"/>
      <c r="M53" s="296"/>
      <c r="N53" s="300">
        <v>9.3000000000000007</v>
      </c>
      <c r="O53" s="296">
        <f>VLOOKUP(N53,лыжи!$V$3:$W$1439,2,0)</f>
        <v>100</v>
      </c>
      <c r="P53" s="298">
        <v>50</v>
      </c>
      <c r="Q53" s="296">
        <v>100</v>
      </c>
      <c r="R53" s="298">
        <v>24</v>
      </c>
      <c r="S53" s="296">
        <v>100</v>
      </c>
      <c r="T53" s="297">
        <f t="shared" si="1"/>
        <v>460</v>
      </c>
      <c r="U53" s="421"/>
    </row>
    <row r="54" spans="1:21" s="43" customFormat="1" ht="20.100000000000001" customHeight="1">
      <c r="A54" s="293">
        <v>1</v>
      </c>
      <c r="B54" s="450" t="s">
        <v>223</v>
      </c>
      <c r="C54" s="367">
        <v>306</v>
      </c>
      <c r="D54" s="368" t="s">
        <v>15</v>
      </c>
      <c r="E54" s="385" t="s">
        <v>228</v>
      </c>
      <c r="F54" s="132">
        <v>38</v>
      </c>
      <c r="G54" s="133">
        <f>VLOOKUP(F54,стрельба!$G$3:$H$104,2,0)</f>
        <v>71</v>
      </c>
      <c r="H54" s="130">
        <v>14</v>
      </c>
      <c r="I54" s="133">
        <f>VLOOKUP(H54,силовая!$G$3:$H$37,2,0)</f>
        <v>63</v>
      </c>
      <c r="J54" s="134">
        <v>15.32</v>
      </c>
      <c r="K54" s="133">
        <f>VLOOKUP(J54,лыжи!$G$3:$H$1584,2,0)</f>
        <v>87</v>
      </c>
      <c r="L54" s="134"/>
      <c r="M54" s="133"/>
      <c r="N54" s="134"/>
      <c r="O54" s="133"/>
      <c r="P54" s="130">
        <v>55</v>
      </c>
      <c r="Q54" s="133">
        <f>VLOOKUP(P54,пресс!$G$3:$H$76,2,0)</f>
        <v>75</v>
      </c>
      <c r="R54" s="130">
        <v>11</v>
      </c>
      <c r="S54" s="133">
        <f>VLOOKUP(R54,гибкость!$G$3:$H$37,2,0)</f>
        <v>64</v>
      </c>
      <c r="T54" s="135">
        <f t="shared" si="1"/>
        <v>360</v>
      </c>
      <c r="U54" s="422">
        <f>T54+T55+T56+T57+T58+T59</f>
        <v>2471</v>
      </c>
    </row>
    <row r="55" spans="1:21" s="43" customFormat="1" ht="20.100000000000001" customHeight="1">
      <c r="A55" s="293">
        <v>2</v>
      </c>
      <c r="B55" s="450" t="s">
        <v>373</v>
      </c>
      <c r="C55" s="367">
        <v>305</v>
      </c>
      <c r="D55" s="368" t="s">
        <v>16</v>
      </c>
      <c r="E55" s="385" t="s">
        <v>228</v>
      </c>
      <c r="F55" s="132">
        <v>45</v>
      </c>
      <c r="G55" s="133">
        <f>VLOOKUP(F55,стрельба!$M$3:$N$104,2,0)</f>
        <v>86</v>
      </c>
      <c r="H55" s="130">
        <v>24</v>
      </c>
      <c r="I55" s="133">
        <f>VLOOKUP(H55,силовая!$M$3:$N$33,2,0)</f>
        <v>77</v>
      </c>
      <c r="J55" s="134">
        <v>16.03</v>
      </c>
      <c r="K55" s="133">
        <f>VLOOKUP(J55,лыжи!$M$3:$N$1864,2,0)</f>
        <v>95</v>
      </c>
      <c r="L55" s="134"/>
      <c r="M55" s="133"/>
      <c r="N55" s="134"/>
      <c r="O55" s="133"/>
      <c r="P55" s="130">
        <v>45</v>
      </c>
      <c r="Q55" s="133">
        <f>VLOOKUP(P55,пресс!$M$3:$N$69,2,0)</f>
        <v>72</v>
      </c>
      <c r="R55" s="130">
        <v>15</v>
      </c>
      <c r="S55" s="133">
        <f>VLOOKUP(R55,гибкость!$M$3:$N$35,2,0)</f>
        <v>77</v>
      </c>
      <c r="T55" s="135">
        <f t="shared" si="1"/>
        <v>407</v>
      </c>
      <c r="U55" s="420"/>
    </row>
    <row r="56" spans="1:21" s="43" customFormat="1" ht="20.100000000000001" customHeight="1">
      <c r="A56" s="293">
        <v>3</v>
      </c>
      <c r="B56" s="450" t="s">
        <v>224</v>
      </c>
      <c r="C56" s="367">
        <v>307</v>
      </c>
      <c r="D56" s="368" t="s">
        <v>17</v>
      </c>
      <c r="E56" s="385" t="s">
        <v>228</v>
      </c>
      <c r="F56" s="132">
        <v>42</v>
      </c>
      <c r="G56" s="133">
        <f>VLOOKUP(F56,стрельба!$M$3:$N$104,2,0)</f>
        <v>80</v>
      </c>
      <c r="H56" s="130">
        <v>70</v>
      </c>
      <c r="I56" s="133">
        <v>100</v>
      </c>
      <c r="J56" s="134"/>
      <c r="K56" s="133"/>
      <c r="L56" s="134">
        <v>9.19</v>
      </c>
      <c r="M56" s="133">
        <v>100</v>
      </c>
      <c r="N56" s="134"/>
      <c r="O56" s="133"/>
      <c r="P56" s="130">
        <v>50</v>
      </c>
      <c r="Q56" s="133">
        <f>VLOOKUP(P56,пресс!$S$3:$T$64,2,0)</f>
        <v>84</v>
      </c>
      <c r="R56" s="130">
        <v>14</v>
      </c>
      <c r="S56" s="133">
        <f>VLOOKUP(R56,гибкость!$S$3:$T$34,2,0)</f>
        <v>96</v>
      </c>
      <c r="T56" s="135">
        <f t="shared" si="1"/>
        <v>460</v>
      </c>
      <c r="U56" s="420"/>
    </row>
    <row r="57" spans="1:21" s="43" customFormat="1" ht="20.100000000000001" customHeight="1">
      <c r="A57" s="293">
        <v>4</v>
      </c>
      <c r="B57" s="450" t="s">
        <v>225</v>
      </c>
      <c r="C57" s="367">
        <v>310</v>
      </c>
      <c r="D57" s="368" t="s">
        <v>18</v>
      </c>
      <c r="E57" s="385" t="s">
        <v>228</v>
      </c>
      <c r="F57" s="132">
        <v>41</v>
      </c>
      <c r="G57" s="133">
        <f>VLOOKUP(F57,стрельба!$D$3:$E$104,2,0)</f>
        <v>77</v>
      </c>
      <c r="H57" s="130">
        <v>63</v>
      </c>
      <c r="I57" s="133">
        <f>VLOOKUP(H57,силовая!$D$3:$E$123,2,0)</f>
        <v>83</v>
      </c>
      <c r="J57" s="134"/>
      <c r="K57" s="133"/>
      <c r="L57" s="134">
        <v>10.15</v>
      </c>
      <c r="M57" s="133">
        <f>VLOOKUP(L57,лыжи!$D$3:$E$913,2,0)</f>
        <v>95</v>
      </c>
      <c r="N57" s="134"/>
      <c r="O57" s="133"/>
      <c r="P57" s="130">
        <v>58</v>
      </c>
      <c r="Q57" s="133">
        <f>VLOOKUP(P57,пресс!$D$3:$E$76,2,0)</f>
        <v>80</v>
      </c>
      <c r="R57" s="130">
        <v>19</v>
      </c>
      <c r="S57" s="133">
        <f>VLOOKUP(R57,гибкость!$D$3:$E$45,2,0)</f>
        <v>64</v>
      </c>
      <c r="T57" s="135">
        <f t="shared" si="1"/>
        <v>399</v>
      </c>
      <c r="U57" s="420"/>
    </row>
    <row r="58" spans="1:21" s="43" customFormat="1" ht="20.100000000000001" customHeight="1">
      <c r="A58" s="293">
        <v>5</v>
      </c>
      <c r="B58" s="450" t="s">
        <v>226</v>
      </c>
      <c r="C58" s="367">
        <v>311</v>
      </c>
      <c r="D58" s="368" t="s">
        <v>20</v>
      </c>
      <c r="E58" s="385" t="s">
        <v>228</v>
      </c>
      <c r="F58" s="132">
        <v>21</v>
      </c>
      <c r="G58" s="133">
        <f>VLOOKUP(F58,стрельба!$O$3:$P$104,2,0)</f>
        <v>54</v>
      </c>
      <c r="H58" s="136">
        <v>36</v>
      </c>
      <c r="I58" s="133">
        <f>VLOOKUP(H58,силовая!$P$3:$Q$55,2,0)</f>
        <v>79</v>
      </c>
      <c r="J58" s="134"/>
      <c r="K58" s="133"/>
      <c r="L58" s="134"/>
      <c r="M58" s="133"/>
      <c r="N58" s="137">
        <v>10.06</v>
      </c>
      <c r="O58" s="133">
        <f>VLOOKUP(N58,лыжи!$P$3:$Q$1208,2,0)</f>
        <v>88</v>
      </c>
      <c r="P58" s="136">
        <v>58</v>
      </c>
      <c r="Q58" s="133">
        <f>VLOOKUP(P58,пресс!$P$3:$Q$64,2,0)</f>
        <v>95</v>
      </c>
      <c r="R58" s="136">
        <v>16</v>
      </c>
      <c r="S58" s="133">
        <f>VLOOKUP(R58,гибкость!$P$3:$Q$37,2,0)</f>
        <v>74</v>
      </c>
      <c r="T58" s="135">
        <f t="shared" si="1"/>
        <v>390</v>
      </c>
      <c r="U58" s="420"/>
    </row>
    <row r="59" spans="1:21" s="43" customFormat="1" ht="20.100000000000001" customHeight="1" thickBot="1">
      <c r="A59" s="294">
        <v>6</v>
      </c>
      <c r="B59" s="451" t="s">
        <v>227</v>
      </c>
      <c r="C59" s="370">
        <v>312</v>
      </c>
      <c r="D59" s="371" t="s">
        <v>21</v>
      </c>
      <c r="E59" s="377" t="s">
        <v>228</v>
      </c>
      <c r="F59" s="295">
        <v>26</v>
      </c>
      <c r="G59" s="296">
        <v>61</v>
      </c>
      <c r="H59" s="298">
        <v>45</v>
      </c>
      <c r="I59" s="296">
        <v>100</v>
      </c>
      <c r="J59" s="299"/>
      <c r="K59" s="296"/>
      <c r="L59" s="299"/>
      <c r="M59" s="296"/>
      <c r="N59" s="300">
        <v>7.51</v>
      </c>
      <c r="O59" s="296">
        <v>100</v>
      </c>
      <c r="P59" s="298">
        <v>47</v>
      </c>
      <c r="Q59" s="296">
        <f>VLOOKUP(P59,пресс!$V$3:$W$53,2,0)</f>
        <v>94</v>
      </c>
      <c r="R59" s="298">
        <v>19</v>
      </c>
      <c r="S59" s="296">
        <v>100</v>
      </c>
      <c r="T59" s="297">
        <f t="shared" si="1"/>
        <v>455</v>
      </c>
      <c r="U59" s="421"/>
    </row>
    <row r="60" spans="1:21" s="43" customFormat="1" ht="20.100000000000001" customHeight="1">
      <c r="A60" s="285">
        <v>1</v>
      </c>
      <c r="B60" s="369" t="s">
        <v>230</v>
      </c>
      <c r="C60" s="365">
        <v>313</v>
      </c>
      <c r="D60" s="366" t="s">
        <v>14</v>
      </c>
      <c r="E60" s="384" t="s">
        <v>235</v>
      </c>
      <c r="F60" s="287">
        <v>31</v>
      </c>
      <c r="G60" s="288">
        <f>VLOOKUP(F60,стрельба!$A$3:$B$104,2,0)</f>
        <v>61</v>
      </c>
      <c r="H60" s="286">
        <v>18</v>
      </c>
      <c r="I60" s="288">
        <f>VLOOKUP(H60,силовая!$A$3:$B$45,2,0)</f>
        <v>63</v>
      </c>
      <c r="J60" s="289">
        <v>19.3</v>
      </c>
      <c r="K60" s="288">
        <f>VLOOKUP(J60,лыжи!$A$3:$B$1144,2,0)</f>
        <v>70</v>
      </c>
      <c r="L60" s="289"/>
      <c r="M60" s="288"/>
      <c r="N60" s="290"/>
      <c r="O60" s="288"/>
      <c r="P60" s="286">
        <v>56</v>
      </c>
      <c r="Q60" s="288">
        <f>VLOOKUP(P60,пресс!$A$3:$B$77,2,0)</f>
        <v>70</v>
      </c>
      <c r="R60" s="286">
        <v>22</v>
      </c>
      <c r="S60" s="288">
        <f>VLOOKUP(R60,гибкость!$A$3:$B$39,2,0)</f>
        <v>86</v>
      </c>
      <c r="T60" s="291">
        <f t="shared" si="1"/>
        <v>350</v>
      </c>
      <c r="U60" s="292">
        <f>SUM(T60:T64)</f>
        <v>1848</v>
      </c>
    </row>
    <row r="61" spans="1:21" s="43" customFormat="1" ht="20.100000000000001" customHeight="1">
      <c r="A61" s="293">
        <v>2</v>
      </c>
      <c r="B61" s="369" t="s">
        <v>231</v>
      </c>
      <c r="C61" s="367">
        <v>315</v>
      </c>
      <c r="D61" s="368" t="s">
        <v>16</v>
      </c>
      <c r="E61" s="385" t="s">
        <v>235</v>
      </c>
      <c r="F61" s="132">
        <v>42</v>
      </c>
      <c r="G61" s="133">
        <f>VLOOKUP(F61,стрельба!$M$3:$N$104,2,0)</f>
        <v>80</v>
      </c>
      <c r="H61" s="130">
        <v>21</v>
      </c>
      <c r="I61" s="133">
        <f>VLOOKUP(H61,силовая!$M$3:$N$33,2,0)</f>
        <v>70</v>
      </c>
      <c r="J61" s="134">
        <v>17.52</v>
      </c>
      <c r="K61" s="133">
        <f>VLOOKUP(J61,лыжи!$M$3:$N$1864,2,0)</f>
        <v>90</v>
      </c>
      <c r="L61" s="134"/>
      <c r="M61" s="133"/>
      <c r="N61" s="134"/>
      <c r="O61" s="133"/>
      <c r="P61" s="130">
        <v>53</v>
      </c>
      <c r="Q61" s="133">
        <f>VLOOKUP(P61,пресс!$M$3:$N$69,2,0)</f>
        <v>80</v>
      </c>
      <c r="R61" s="130">
        <v>12</v>
      </c>
      <c r="S61" s="133">
        <f>VLOOKUP(R61,гибкость!$M$3:$N$35,2,0)</f>
        <v>69</v>
      </c>
      <c r="T61" s="135">
        <f t="shared" si="1"/>
        <v>389</v>
      </c>
      <c r="U61" s="420"/>
    </row>
    <row r="62" spans="1:21" s="43" customFormat="1" ht="20.100000000000001" customHeight="1">
      <c r="A62" s="293">
        <v>3</v>
      </c>
      <c r="B62" s="369" t="s">
        <v>232</v>
      </c>
      <c r="C62" s="367">
        <v>316</v>
      </c>
      <c r="D62" s="368" t="s">
        <v>17</v>
      </c>
      <c r="E62" s="385" t="s">
        <v>235</v>
      </c>
      <c r="F62" s="132">
        <v>45</v>
      </c>
      <c r="G62" s="133">
        <f>VLOOKUP(F62,стрельба!$M$3:$N$104,2,0)</f>
        <v>86</v>
      </c>
      <c r="H62" s="130">
        <v>70</v>
      </c>
      <c r="I62" s="133">
        <v>100</v>
      </c>
      <c r="J62" s="134"/>
      <c r="K62" s="133"/>
      <c r="L62" s="134">
        <v>8.51</v>
      </c>
      <c r="M62" s="133">
        <v>100</v>
      </c>
      <c r="N62" s="134"/>
      <c r="O62" s="133"/>
      <c r="P62" s="130">
        <v>55</v>
      </c>
      <c r="Q62" s="133">
        <f>VLOOKUP(P62,пресс!$S$3:$T$64,2,0)</f>
        <v>89</v>
      </c>
      <c r="R62" s="130">
        <v>24</v>
      </c>
      <c r="S62" s="133">
        <v>100</v>
      </c>
      <c r="T62" s="135">
        <f t="shared" si="1"/>
        <v>475</v>
      </c>
      <c r="U62" s="420"/>
    </row>
    <row r="63" spans="1:21" s="43" customFormat="1" ht="20.100000000000001" customHeight="1">
      <c r="A63" s="293">
        <v>4</v>
      </c>
      <c r="B63" s="369" t="s">
        <v>233</v>
      </c>
      <c r="C63" s="367">
        <v>317</v>
      </c>
      <c r="D63" s="368" t="s">
        <v>18</v>
      </c>
      <c r="E63" s="385" t="s">
        <v>235</v>
      </c>
      <c r="F63" s="132">
        <v>38</v>
      </c>
      <c r="G63" s="133">
        <f>VLOOKUP(F63,стрельба!$D$3:$E$104,2,0)</f>
        <v>71</v>
      </c>
      <c r="H63" s="130">
        <v>22</v>
      </c>
      <c r="I63" s="133">
        <f>VLOOKUP(H63,силовая!$D$3:$E$123,2,0)</f>
        <v>63</v>
      </c>
      <c r="J63" s="134"/>
      <c r="K63" s="133"/>
      <c r="L63" s="134">
        <v>13.58</v>
      </c>
      <c r="M63" s="133">
        <f>VLOOKUP(L63,лыжи!$D$3:$E$913,2,0)</f>
        <v>77</v>
      </c>
      <c r="N63" s="134"/>
      <c r="O63" s="133"/>
      <c r="P63" s="130">
        <v>57</v>
      </c>
      <c r="Q63" s="133">
        <f>VLOOKUP(P63,пресс!$D$3:$E$76,2,0)</f>
        <v>79</v>
      </c>
      <c r="R63" s="130">
        <v>20</v>
      </c>
      <c r="S63" s="133">
        <f>VLOOKUP(R63,гибкость!$D$3:$E$45,2,0)</f>
        <v>65</v>
      </c>
      <c r="T63" s="135">
        <f t="shared" si="1"/>
        <v>355</v>
      </c>
      <c r="U63" s="420"/>
    </row>
    <row r="64" spans="1:21" s="43" customFormat="1" ht="20.100000000000001" customHeight="1" thickBot="1">
      <c r="A64" s="293">
        <v>5</v>
      </c>
      <c r="B64" s="369" t="s">
        <v>234</v>
      </c>
      <c r="C64" s="367">
        <v>318</v>
      </c>
      <c r="D64" s="368" t="s">
        <v>19</v>
      </c>
      <c r="E64" s="385" t="s">
        <v>235</v>
      </c>
      <c r="F64" s="132">
        <v>18</v>
      </c>
      <c r="G64" s="133">
        <f>VLOOKUP(F64,стрельба!$J$3:$K$104,2,0)</f>
        <v>30</v>
      </c>
      <c r="H64" s="136">
        <v>4</v>
      </c>
      <c r="I64" s="133">
        <f>VLOOKUP(H64,силовая!$J$3:$K$61,2,0)</f>
        <v>32</v>
      </c>
      <c r="J64" s="134"/>
      <c r="K64" s="133"/>
      <c r="L64" s="134"/>
      <c r="M64" s="133"/>
      <c r="N64" s="137">
        <v>10.01</v>
      </c>
      <c r="O64" s="133">
        <f>VLOOKUP(N64,лыжи!$J$3:$K$1028,2,0)</f>
        <v>85</v>
      </c>
      <c r="P64" s="130">
        <v>31</v>
      </c>
      <c r="Q64" s="133">
        <f>VLOOKUP(P64,пресс!$J$3:$K$69,2,0)</f>
        <v>63</v>
      </c>
      <c r="R64" s="136">
        <v>17</v>
      </c>
      <c r="S64" s="133">
        <f>VLOOKUP(R64,гибкость!$J$3:$K$41,2,0)</f>
        <v>69</v>
      </c>
      <c r="T64" s="135">
        <f t="shared" si="1"/>
        <v>279</v>
      </c>
      <c r="U64" s="420"/>
    </row>
    <row r="65" spans="1:21" s="43" customFormat="1" ht="20.100000000000001" customHeight="1">
      <c r="A65" s="285">
        <v>1</v>
      </c>
      <c r="B65" s="449" t="s">
        <v>241</v>
      </c>
      <c r="C65" s="365">
        <v>319</v>
      </c>
      <c r="D65" s="366" t="s">
        <v>14</v>
      </c>
      <c r="E65" s="384" t="s">
        <v>246</v>
      </c>
      <c r="F65" s="287">
        <v>42</v>
      </c>
      <c r="G65" s="288">
        <f>VLOOKUP(F65,стрельба!$A$3:$B$104,2,0)</f>
        <v>79</v>
      </c>
      <c r="H65" s="286">
        <v>44</v>
      </c>
      <c r="I65" s="288">
        <v>100</v>
      </c>
      <c r="J65" s="289">
        <v>14.31</v>
      </c>
      <c r="K65" s="288">
        <f>VLOOKUP(J65,лыжи!$A$3:$B$1144,2,0)</f>
        <v>85</v>
      </c>
      <c r="L65" s="289"/>
      <c r="M65" s="288"/>
      <c r="N65" s="290"/>
      <c r="O65" s="288"/>
      <c r="P65" s="286">
        <v>77</v>
      </c>
      <c r="Q65" s="288">
        <f>VLOOKUP(P65,пресс!$A$3:$B$77,2,0)</f>
        <v>97</v>
      </c>
      <c r="R65" s="286">
        <v>18</v>
      </c>
      <c r="S65" s="288">
        <f>VLOOKUP(R65,гибкость!$A$3:$B$39,2,0)</f>
        <v>74</v>
      </c>
      <c r="T65" s="291">
        <f t="shared" si="1"/>
        <v>435</v>
      </c>
      <c r="U65" s="292">
        <f>SUM(T65:T70)</f>
        <v>2510</v>
      </c>
    </row>
    <row r="66" spans="1:21" s="43" customFormat="1" ht="20.100000000000001" customHeight="1">
      <c r="A66" s="293">
        <v>2</v>
      </c>
      <c r="B66" s="450" t="s">
        <v>242</v>
      </c>
      <c r="C66" s="367">
        <v>320</v>
      </c>
      <c r="D66" s="368" t="s">
        <v>16</v>
      </c>
      <c r="E66" s="385" t="s">
        <v>246</v>
      </c>
      <c r="F66" s="132">
        <v>36</v>
      </c>
      <c r="G66" s="133">
        <f>VLOOKUP(F66,стрельба!$M$3:$N$104,2,0)</f>
        <v>69</v>
      </c>
      <c r="H66" s="130">
        <v>29</v>
      </c>
      <c r="I66" s="133">
        <f>VLOOKUP(H66,силовая!$M$3:$N$33,2,0)</f>
        <v>95</v>
      </c>
      <c r="J66" s="134">
        <v>16.440000000000001</v>
      </c>
      <c r="K66" s="133">
        <f>VLOOKUP(J66,лыжи!$M$3:$N$1864,2,0)</f>
        <v>93</v>
      </c>
      <c r="L66" s="134"/>
      <c r="M66" s="133"/>
      <c r="N66" s="134"/>
      <c r="O66" s="133"/>
      <c r="P66" s="130">
        <v>44</v>
      </c>
      <c r="Q66" s="133">
        <f>VLOOKUP(P66,пресс!$M$3:$N$69,2,0)</f>
        <v>71</v>
      </c>
      <c r="R66" s="130">
        <v>20</v>
      </c>
      <c r="S66" s="133">
        <f>VLOOKUP(R66,гибкость!$M$3:$N$35,2,0)</f>
        <v>95</v>
      </c>
      <c r="T66" s="135">
        <f t="shared" si="1"/>
        <v>423</v>
      </c>
      <c r="U66" s="420"/>
    </row>
    <row r="67" spans="1:21" s="43" customFormat="1" ht="20.100000000000001" customHeight="1">
      <c r="A67" s="293">
        <v>3</v>
      </c>
      <c r="B67" s="450" t="s">
        <v>243</v>
      </c>
      <c r="C67" s="367">
        <v>322</v>
      </c>
      <c r="D67" s="368" t="s">
        <v>17</v>
      </c>
      <c r="E67" s="385" t="s">
        <v>246</v>
      </c>
      <c r="F67" s="132">
        <v>40</v>
      </c>
      <c r="G67" s="133">
        <f>VLOOKUP(F67,стрельба!$M$3:$N$104,2,0)</f>
        <v>76</v>
      </c>
      <c r="H67" s="130">
        <v>60</v>
      </c>
      <c r="I67" s="133">
        <v>100</v>
      </c>
      <c r="J67" s="134"/>
      <c r="K67" s="133"/>
      <c r="L67" s="134">
        <v>9.33</v>
      </c>
      <c r="M67" s="133">
        <v>100</v>
      </c>
      <c r="N67" s="134"/>
      <c r="O67" s="133"/>
      <c r="P67" s="130">
        <v>53</v>
      </c>
      <c r="Q67" s="133">
        <f>VLOOKUP(P67,пресс!$S$3:$T$64,2,0)</f>
        <v>87</v>
      </c>
      <c r="R67" s="130">
        <v>9</v>
      </c>
      <c r="S67" s="133">
        <f>VLOOKUP(R67,гибкость!$S$3:$T$34,2,0)</f>
        <v>79</v>
      </c>
      <c r="T67" s="135">
        <f t="shared" si="1"/>
        <v>442</v>
      </c>
      <c r="U67" s="420"/>
    </row>
    <row r="68" spans="1:21" s="43" customFormat="1" ht="20.100000000000001" customHeight="1">
      <c r="A68" s="293">
        <v>4</v>
      </c>
      <c r="B68" s="450" t="s">
        <v>244</v>
      </c>
      <c r="C68" s="367">
        <v>323</v>
      </c>
      <c r="D68" s="368" t="s">
        <v>19</v>
      </c>
      <c r="E68" s="385" t="s">
        <v>246</v>
      </c>
      <c r="F68" s="132">
        <v>14</v>
      </c>
      <c r="G68" s="133">
        <f>VLOOKUP(F68,стрельба!$J$3:$K$104,2,0)</f>
        <v>16</v>
      </c>
      <c r="H68" s="136">
        <v>60</v>
      </c>
      <c r="I68" s="133">
        <v>100</v>
      </c>
      <c r="J68" s="134"/>
      <c r="K68" s="133"/>
      <c r="L68" s="134"/>
      <c r="M68" s="133"/>
      <c r="N68" s="137">
        <v>8.41</v>
      </c>
      <c r="O68" s="133">
        <f>VLOOKUP(N68,лыжи!$J$3:$K$1028,2,0)</f>
        <v>90</v>
      </c>
      <c r="P68" s="130">
        <v>66</v>
      </c>
      <c r="Q68" s="133">
        <v>100</v>
      </c>
      <c r="R68" s="136">
        <v>22</v>
      </c>
      <c r="S68" s="133">
        <f>VLOOKUP(R68,гибкость!$J$3:$K$41,2,0)</f>
        <v>79</v>
      </c>
      <c r="T68" s="135">
        <f t="shared" si="1"/>
        <v>385</v>
      </c>
      <c r="U68" s="420"/>
    </row>
    <row r="69" spans="1:21" s="43" customFormat="1" ht="20.100000000000001" customHeight="1">
      <c r="A69" s="293">
        <v>5</v>
      </c>
      <c r="B69" s="450" t="s">
        <v>325</v>
      </c>
      <c r="C69" s="367">
        <v>324</v>
      </c>
      <c r="D69" s="368" t="s">
        <v>20</v>
      </c>
      <c r="E69" s="385" t="s">
        <v>246</v>
      </c>
      <c r="F69" s="132">
        <v>0</v>
      </c>
      <c r="G69" s="133">
        <f>VLOOKUP(F69,стрельба!$O$3:$P$104,2,0)</f>
        <v>0</v>
      </c>
      <c r="H69" s="136">
        <v>31</v>
      </c>
      <c r="I69" s="133">
        <f>VLOOKUP(H69,силовая!$P$3:$Q$55,2,0)</f>
        <v>74</v>
      </c>
      <c r="J69" s="134"/>
      <c r="K69" s="133"/>
      <c r="L69" s="134"/>
      <c r="M69" s="133"/>
      <c r="N69" s="137">
        <v>8.39</v>
      </c>
      <c r="O69" s="133">
        <f>VLOOKUP(N69,лыжи!$P$3:$Q$1208,2,0)</f>
        <v>94</v>
      </c>
      <c r="P69" s="136">
        <v>57</v>
      </c>
      <c r="Q69" s="133">
        <f>VLOOKUP(P69,пресс!$P$3:$Q$64,2,0)</f>
        <v>93</v>
      </c>
      <c r="R69" s="136">
        <v>33</v>
      </c>
      <c r="S69" s="133">
        <v>100</v>
      </c>
      <c r="T69" s="135">
        <f t="shared" si="1"/>
        <v>361</v>
      </c>
      <c r="U69" s="420"/>
    </row>
    <row r="70" spans="1:21" s="43" customFormat="1" ht="20.100000000000001" customHeight="1" thickBot="1">
      <c r="A70" s="294">
        <v>6</v>
      </c>
      <c r="B70" s="451" t="s">
        <v>245</v>
      </c>
      <c r="C70" s="370">
        <v>325</v>
      </c>
      <c r="D70" s="371" t="s">
        <v>21</v>
      </c>
      <c r="E70" s="377" t="s">
        <v>246</v>
      </c>
      <c r="F70" s="295">
        <v>41</v>
      </c>
      <c r="G70" s="296">
        <f>VLOOKUP(F70,стрельба!$O$3:$P$104,2,0)</f>
        <v>81</v>
      </c>
      <c r="H70" s="298">
        <v>60</v>
      </c>
      <c r="I70" s="296">
        <v>100</v>
      </c>
      <c r="J70" s="299"/>
      <c r="K70" s="296"/>
      <c r="L70" s="299"/>
      <c r="M70" s="296"/>
      <c r="N70" s="300">
        <v>8.5</v>
      </c>
      <c r="O70" s="296">
        <v>100</v>
      </c>
      <c r="P70" s="298">
        <v>41</v>
      </c>
      <c r="Q70" s="296">
        <f>VLOOKUP(P70,пресс!$V$3:$W$53,2,0)</f>
        <v>83</v>
      </c>
      <c r="R70" s="298">
        <v>19</v>
      </c>
      <c r="S70" s="296">
        <v>100</v>
      </c>
      <c r="T70" s="297">
        <f t="shared" ref="T70:T101" si="2">G70+I70+K70+M70+O70+Q70+S70</f>
        <v>464</v>
      </c>
      <c r="U70" s="421"/>
    </row>
    <row r="71" spans="1:21" s="43" customFormat="1" ht="20.100000000000001" customHeight="1" thickBot="1">
      <c r="A71" s="293">
        <v>1</v>
      </c>
      <c r="B71" s="450" t="s">
        <v>261</v>
      </c>
      <c r="C71" s="367">
        <v>326</v>
      </c>
      <c r="D71" s="368" t="s">
        <v>19</v>
      </c>
      <c r="E71" s="385" t="s">
        <v>262</v>
      </c>
      <c r="F71" s="459">
        <v>33</v>
      </c>
      <c r="G71" s="434">
        <f>VLOOKUP(F71,стрельба!$J$3:$K$104,2,0)</f>
        <v>66</v>
      </c>
      <c r="H71" s="136">
        <v>0</v>
      </c>
      <c r="I71" s="434">
        <f>VLOOKUP(H71,силовая!$J$3:$K$61,2,0)</f>
        <v>0</v>
      </c>
      <c r="J71" s="134"/>
      <c r="K71" s="434"/>
      <c r="L71" s="134"/>
      <c r="M71" s="434"/>
      <c r="N71" s="137"/>
      <c r="O71" s="434">
        <f>VLOOKUP(N71,лыжи!$J$3:$K$1028,2,0)</f>
        <v>0</v>
      </c>
      <c r="P71" s="130">
        <v>0</v>
      </c>
      <c r="Q71" s="434">
        <f>VLOOKUP(P71,пресс!$J$3:$K$69,2,0)</f>
        <v>0</v>
      </c>
      <c r="R71" s="136">
        <v>7</v>
      </c>
      <c r="S71" s="434">
        <f>VLOOKUP(R71,гибкость!$J$3:$K$41,2,0)</f>
        <v>47</v>
      </c>
      <c r="T71" s="130">
        <f t="shared" si="2"/>
        <v>113</v>
      </c>
      <c r="U71" s="427">
        <f>T71</f>
        <v>113</v>
      </c>
    </row>
    <row r="72" spans="1:21" s="43" customFormat="1" ht="20.100000000000001" customHeight="1">
      <c r="A72" s="285">
        <v>1</v>
      </c>
      <c r="B72" s="304" t="s">
        <v>281</v>
      </c>
      <c r="C72" s="365">
        <v>327</v>
      </c>
      <c r="D72" s="366" t="s">
        <v>14</v>
      </c>
      <c r="E72" s="384" t="s">
        <v>286</v>
      </c>
      <c r="F72" s="287">
        <v>35</v>
      </c>
      <c r="G72" s="288">
        <f>VLOOKUP(F72,стрельба!$A$3:$B$104,2,0)</f>
        <v>65</v>
      </c>
      <c r="H72" s="286">
        <v>13</v>
      </c>
      <c r="I72" s="288">
        <f>VLOOKUP(H72,силовая!$A$3:$B$45,2,0)</f>
        <v>60</v>
      </c>
      <c r="J72" s="289">
        <v>0</v>
      </c>
      <c r="K72" s="288">
        <f>VLOOKUP(J72,лыжи!$A$3:$B$1144,2,0)</f>
        <v>0</v>
      </c>
      <c r="L72" s="289"/>
      <c r="M72" s="288"/>
      <c r="N72" s="290"/>
      <c r="O72" s="288"/>
      <c r="P72" s="286">
        <v>59</v>
      </c>
      <c r="Q72" s="288">
        <f>VLOOKUP(P72,пресс!$A$3:$B$77,2,0)</f>
        <v>73</v>
      </c>
      <c r="R72" s="286">
        <v>20</v>
      </c>
      <c r="S72" s="288">
        <f>VLOOKUP(R72,гибкость!$A$3:$B$39,2,0)</f>
        <v>79</v>
      </c>
      <c r="T72" s="291">
        <f t="shared" si="2"/>
        <v>277</v>
      </c>
      <c r="U72" s="292">
        <f>SUM(T72:T76)</f>
        <v>1797</v>
      </c>
    </row>
    <row r="73" spans="1:21" s="43" customFormat="1" ht="20.100000000000001" customHeight="1">
      <c r="A73" s="293">
        <v>2</v>
      </c>
      <c r="B73" s="303" t="s">
        <v>282</v>
      </c>
      <c r="C73" s="367">
        <v>328</v>
      </c>
      <c r="D73" s="368" t="s">
        <v>15</v>
      </c>
      <c r="E73" s="385" t="s">
        <v>286</v>
      </c>
      <c r="F73" s="132">
        <v>48</v>
      </c>
      <c r="G73" s="133">
        <f>VLOOKUP(F73,стрельба!$G$3:$H$104,2,0)</f>
        <v>93</v>
      </c>
      <c r="H73" s="130">
        <v>6</v>
      </c>
      <c r="I73" s="133">
        <f>VLOOKUP(H73,силовая!$G$3:$H$37,2,0)</f>
        <v>40</v>
      </c>
      <c r="J73" s="134">
        <v>23.04</v>
      </c>
      <c r="K73" s="133">
        <f>VLOOKUP(J73,лыжи!$G$3:$H$1584,2,0)</f>
        <v>70</v>
      </c>
      <c r="L73" s="134"/>
      <c r="M73" s="133"/>
      <c r="N73" s="134"/>
      <c r="O73" s="133"/>
      <c r="P73" s="130">
        <v>48</v>
      </c>
      <c r="Q73" s="133">
        <f>VLOOKUP(P73,пресс!$G$3:$H$76,2,0)</f>
        <v>68</v>
      </c>
      <c r="R73" s="130">
        <v>11</v>
      </c>
      <c r="S73" s="133">
        <f>VLOOKUP(R73,гибкость!$G$3:$H$37,2,0)</f>
        <v>64</v>
      </c>
      <c r="T73" s="135">
        <f t="shared" si="2"/>
        <v>335</v>
      </c>
      <c r="U73" s="420"/>
    </row>
    <row r="74" spans="1:21" s="43" customFormat="1" ht="20.100000000000001" customHeight="1">
      <c r="A74" s="293">
        <v>3</v>
      </c>
      <c r="B74" s="303" t="s">
        <v>283</v>
      </c>
      <c r="C74" s="367">
        <v>330</v>
      </c>
      <c r="D74" s="368" t="s">
        <v>19</v>
      </c>
      <c r="E74" s="385" t="s">
        <v>286</v>
      </c>
      <c r="F74" s="132">
        <v>39</v>
      </c>
      <c r="G74" s="133">
        <f>VLOOKUP(F74,стрельба!$J$3:$K$104,2,0)</f>
        <v>74</v>
      </c>
      <c r="H74" s="136">
        <v>10</v>
      </c>
      <c r="I74" s="133">
        <f>VLOOKUP(H74,силовая!$J$3:$K$61,2,0)</f>
        <v>60</v>
      </c>
      <c r="J74" s="134"/>
      <c r="K74" s="133"/>
      <c r="L74" s="134"/>
      <c r="M74" s="133"/>
      <c r="N74" s="137">
        <v>16.059999999999999</v>
      </c>
      <c r="O74" s="133">
        <f>VLOOKUP(N74,лыжи!$J$3:$K$1028,2,0)</f>
        <v>65</v>
      </c>
      <c r="P74" s="130">
        <v>52</v>
      </c>
      <c r="Q74" s="133">
        <f>VLOOKUP(P74,пресс!$J$3:$K$69,2,0)</f>
        <v>81</v>
      </c>
      <c r="R74" s="136">
        <v>17</v>
      </c>
      <c r="S74" s="133">
        <f>VLOOKUP(R74,гибкость!$J$3:$K$41,2,0)</f>
        <v>69</v>
      </c>
      <c r="T74" s="135">
        <f t="shared" si="2"/>
        <v>349</v>
      </c>
      <c r="U74" s="420"/>
    </row>
    <row r="75" spans="1:21" s="43" customFormat="1" ht="20.100000000000001" customHeight="1">
      <c r="A75" s="293">
        <v>4</v>
      </c>
      <c r="B75" s="303" t="s">
        <v>284</v>
      </c>
      <c r="C75" s="367">
        <v>334</v>
      </c>
      <c r="D75" s="368" t="s">
        <v>20</v>
      </c>
      <c r="E75" s="385" t="s">
        <v>286</v>
      </c>
      <c r="F75" s="132">
        <v>36</v>
      </c>
      <c r="G75" s="133">
        <f>VLOOKUP(F75,стрельба!$O$3:$P$104,2,0)</f>
        <v>71</v>
      </c>
      <c r="H75" s="136">
        <v>4</v>
      </c>
      <c r="I75" s="133">
        <f>VLOOKUP(H75,силовая!$P$3:$Q$55,2,0)</f>
        <v>32</v>
      </c>
      <c r="J75" s="134"/>
      <c r="K75" s="133"/>
      <c r="L75" s="134"/>
      <c r="M75" s="133"/>
      <c r="N75" s="137">
        <v>15.46</v>
      </c>
      <c r="O75" s="133">
        <f>VLOOKUP(N75,лыжи!$P$3:$Q$1208,2,0)</f>
        <v>72</v>
      </c>
      <c r="P75" s="136">
        <v>45</v>
      </c>
      <c r="Q75" s="133">
        <f>VLOOKUP(P75,пресс!$P$3:$Q$64,2,0)</f>
        <v>80</v>
      </c>
      <c r="R75" s="136">
        <v>24</v>
      </c>
      <c r="S75" s="133">
        <v>100</v>
      </c>
      <c r="T75" s="135">
        <f t="shared" si="2"/>
        <v>355</v>
      </c>
      <c r="U75" s="420"/>
    </row>
    <row r="76" spans="1:21" s="43" customFormat="1" ht="20.100000000000001" customHeight="1" thickBot="1">
      <c r="A76" s="294">
        <v>5</v>
      </c>
      <c r="B76" s="305" t="s">
        <v>285</v>
      </c>
      <c r="C76" s="370">
        <v>335</v>
      </c>
      <c r="D76" s="371" t="s">
        <v>21</v>
      </c>
      <c r="E76" s="377" t="s">
        <v>286</v>
      </c>
      <c r="F76" s="295">
        <v>44</v>
      </c>
      <c r="G76" s="296">
        <f>VLOOKUP(F76,стрельба!$O$3:$P$104,2,0)</f>
        <v>87</v>
      </c>
      <c r="H76" s="298">
        <v>67</v>
      </c>
      <c r="I76" s="296">
        <v>100</v>
      </c>
      <c r="J76" s="299"/>
      <c r="K76" s="296"/>
      <c r="L76" s="299"/>
      <c r="M76" s="296"/>
      <c r="N76" s="300">
        <v>7.54</v>
      </c>
      <c r="O76" s="296">
        <v>100</v>
      </c>
      <c r="P76" s="298">
        <v>47</v>
      </c>
      <c r="Q76" s="296">
        <f>VLOOKUP(P76,пресс!$V$3:$W$53,2,0)</f>
        <v>94</v>
      </c>
      <c r="R76" s="298">
        <v>27</v>
      </c>
      <c r="S76" s="296">
        <v>100</v>
      </c>
      <c r="T76" s="297">
        <f t="shared" si="2"/>
        <v>481</v>
      </c>
      <c r="U76" s="421"/>
    </row>
    <row r="77" spans="1:21" s="43" customFormat="1" ht="20.100000000000001" customHeight="1">
      <c r="A77" s="285">
        <v>1</v>
      </c>
      <c r="B77" s="410" t="s">
        <v>326</v>
      </c>
      <c r="C77" s="365">
        <v>336</v>
      </c>
      <c r="D77" s="366" t="s">
        <v>14</v>
      </c>
      <c r="E77" s="384" t="s">
        <v>332</v>
      </c>
      <c r="F77" s="287">
        <v>44</v>
      </c>
      <c r="G77" s="288">
        <f>VLOOKUP(F77,стрельба!$A$3:$B$104,2,0)</f>
        <v>83</v>
      </c>
      <c r="H77" s="286">
        <v>29</v>
      </c>
      <c r="I77" s="288">
        <f>VLOOKUP(H77,силовая!$A$3:$B$45,2,0)</f>
        <v>71</v>
      </c>
      <c r="J77" s="289">
        <v>28</v>
      </c>
      <c r="K77" s="288">
        <f>VLOOKUP(J77,лыжи!$A$3:$B$1144,2,0)</f>
        <v>31</v>
      </c>
      <c r="L77" s="289"/>
      <c r="M77" s="288"/>
      <c r="N77" s="290"/>
      <c r="O77" s="288"/>
      <c r="P77" s="286">
        <v>49</v>
      </c>
      <c r="Q77" s="288">
        <f>VLOOKUP(P77,пресс!$A$3:$B$77,2,0)</f>
        <v>64</v>
      </c>
      <c r="R77" s="286">
        <v>22</v>
      </c>
      <c r="S77" s="288">
        <f>VLOOKUP(R77,гибкость!$A$3:$B$39,2,0)</f>
        <v>86</v>
      </c>
      <c r="T77" s="291">
        <f t="shared" si="2"/>
        <v>335</v>
      </c>
      <c r="U77" s="292">
        <f>SUM(T77:T82)</f>
        <v>1962</v>
      </c>
    </row>
    <row r="78" spans="1:21" s="43" customFormat="1" ht="20.100000000000001" customHeight="1">
      <c r="A78" s="293">
        <v>2</v>
      </c>
      <c r="B78" s="369" t="s">
        <v>327</v>
      </c>
      <c r="C78" s="367">
        <v>337</v>
      </c>
      <c r="D78" s="368" t="s">
        <v>15</v>
      </c>
      <c r="E78" s="385" t="s">
        <v>332</v>
      </c>
      <c r="F78" s="132">
        <v>42</v>
      </c>
      <c r="G78" s="133">
        <f>VLOOKUP(F78,стрельба!$G$3:$H$104,2,0)</f>
        <v>79</v>
      </c>
      <c r="H78" s="130">
        <v>17</v>
      </c>
      <c r="I78" s="133">
        <f>VLOOKUP(H78,силовая!$G$3:$H$37,2,0)</f>
        <v>66</v>
      </c>
      <c r="J78" s="134">
        <v>19.23</v>
      </c>
      <c r="K78" s="133">
        <f>VLOOKUP(J78,лыжи!$G$3:$H$1584,2,0)</f>
        <v>78</v>
      </c>
      <c r="L78" s="134"/>
      <c r="M78" s="133"/>
      <c r="N78" s="134"/>
      <c r="O78" s="133"/>
      <c r="P78" s="130">
        <v>42</v>
      </c>
      <c r="Q78" s="133">
        <f>VLOOKUP(P78,пресс!$G$3:$H$76,2,0)</f>
        <v>63</v>
      </c>
      <c r="R78" s="130">
        <v>10</v>
      </c>
      <c r="S78" s="133">
        <f>VLOOKUP(R78,гибкость!$G$3:$H$37,2,0)</f>
        <v>62</v>
      </c>
      <c r="T78" s="135">
        <f t="shared" si="2"/>
        <v>348</v>
      </c>
      <c r="U78" s="420"/>
    </row>
    <row r="79" spans="1:21" s="43" customFormat="1" ht="20.100000000000001" customHeight="1">
      <c r="A79" s="293">
        <v>3</v>
      </c>
      <c r="B79" s="369" t="s">
        <v>328</v>
      </c>
      <c r="C79" s="367">
        <v>338</v>
      </c>
      <c r="D79" s="368" t="s">
        <v>17</v>
      </c>
      <c r="E79" s="385" t="s">
        <v>332</v>
      </c>
      <c r="F79" s="132">
        <v>32</v>
      </c>
      <c r="G79" s="133">
        <f>VLOOKUP(F79,стрельба!$M$3:$N$104,2,0)</f>
        <v>65</v>
      </c>
      <c r="H79" s="130">
        <v>26</v>
      </c>
      <c r="I79" s="133">
        <f>VLOOKUP(H79,силовая!$S$3:$T$58,2,0)</f>
        <v>66</v>
      </c>
      <c r="J79" s="134"/>
      <c r="K79" s="133"/>
      <c r="L79" s="134">
        <v>0</v>
      </c>
      <c r="M79" s="133">
        <f>VLOOKUP(L79,лыжи!$S$3:$T$1290,2,0)</f>
        <v>0</v>
      </c>
      <c r="N79" s="134"/>
      <c r="O79" s="133"/>
      <c r="P79" s="130">
        <v>45</v>
      </c>
      <c r="Q79" s="133">
        <f>VLOOKUP(P79,пресс!$S$3:$T$64,2,0)</f>
        <v>79</v>
      </c>
      <c r="R79" s="130">
        <v>14</v>
      </c>
      <c r="S79" s="133">
        <f>VLOOKUP(R79,гибкость!$S$3:$T$34,2,0)</f>
        <v>96</v>
      </c>
      <c r="T79" s="135">
        <f t="shared" si="2"/>
        <v>306</v>
      </c>
      <c r="U79" s="420"/>
    </row>
    <row r="80" spans="1:21" s="43" customFormat="1" ht="20.100000000000001" customHeight="1">
      <c r="A80" s="293">
        <v>4</v>
      </c>
      <c r="B80" s="369" t="s">
        <v>329</v>
      </c>
      <c r="C80" s="367">
        <v>339</v>
      </c>
      <c r="D80" s="368" t="s">
        <v>18</v>
      </c>
      <c r="E80" s="385" t="s">
        <v>332</v>
      </c>
      <c r="F80" s="132">
        <v>37</v>
      </c>
      <c r="G80" s="133">
        <f>VLOOKUP(F80,стрельба!$D$3:$E$104,2,0)</f>
        <v>69</v>
      </c>
      <c r="H80" s="130">
        <v>16</v>
      </c>
      <c r="I80" s="133">
        <f>VLOOKUP(H80,силовая!$D$3:$E$123,2,0)</f>
        <v>61</v>
      </c>
      <c r="J80" s="134"/>
      <c r="K80" s="133"/>
      <c r="L80" s="134">
        <v>18.11</v>
      </c>
      <c r="M80" s="133">
        <f>VLOOKUP(L80,лыжи!$D$3:$E$913,2,0)</f>
        <v>62</v>
      </c>
      <c r="N80" s="134"/>
      <c r="O80" s="133"/>
      <c r="P80" s="130">
        <v>54</v>
      </c>
      <c r="Q80" s="133">
        <f>VLOOKUP(P80,пресс!$D$3:$E$76,2,0)</f>
        <v>76</v>
      </c>
      <c r="R80" s="130">
        <v>23</v>
      </c>
      <c r="S80" s="133">
        <f>VLOOKUP(R80,гибкость!$D$3:$E$45,2,0)</f>
        <v>70</v>
      </c>
      <c r="T80" s="135">
        <f t="shared" si="2"/>
        <v>338</v>
      </c>
      <c r="U80" s="420"/>
    </row>
    <row r="81" spans="1:21" s="43" customFormat="1" ht="20.100000000000001" customHeight="1">
      <c r="A81" s="293">
        <v>5</v>
      </c>
      <c r="B81" s="369" t="s">
        <v>330</v>
      </c>
      <c r="C81" s="367">
        <v>340</v>
      </c>
      <c r="D81" s="368" t="s">
        <v>19</v>
      </c>
      <c r="E81" s="385" t="s">
        <v>332</v>
      </c>
      <c r="F81" s="132">
        <v>39</v>
      </c>
      <c r="G81" s="133">
        <f>VLOOKUP(F81,стрельба!$J$3:$K$104,2,0)</f>
        <v>74</v>
      </c>
      <c r="H81" s="136">
        <v>9</v>
      </c>
      <c r="I81" s="133">
        <f>VLOOKUP(H81,силовая!$J$3:$K$61,2,0)</f>
        <v>55</v>
      </c>
      <c r="J81" s="134"/>
      <c r="K81" s="133"/>
      <c r="L81" s="134"/>
      <c r="M81" s="133"/>
      <c r="N81" s="137">
        <v>14.11</v>
      </c>
      <c r="O81" s="133">
        <f>VLOOKUP(N81,лыжи!$J$3:$K$1028,2,0)</f>
        <v>71</v>
      </c>
      <c r="P81" s="130">
        <v>23</v>
      </c>
      <c r="Q81" s="133">
        <f>VLOOKUP(P81,пресс!$J$3:$K$69,2,0)</f>
        <v>54</v>
      </c>
      <c r="R81" s="136">
        <v>16</v>
      </c>
      <c r="S81" s="133">
        <f>VLOOKUP(R81,гибкость!$J$3:$K$41,2,0)</f>
        <v>67</v>
      </c>
      <c r="T81" s="135">
        <f t="shared" si="2"/>
        <v>321</v>
      </c>
      <c r="U81" s="420"/>
    </row>
    <row r="82" spans="1:21" s="43" customFormat="1" ht="20.100000000000001" customHeight="1" thickBot="1">
      <c r="A82" s="294">
        <v>6</v>
      </c>
      <c r="B82" s="411" t="s">
        <v>331</v>
      </c>
      <c r="C82" s="370">
        <v>341</v>
      </c>
      <c r="D82" s="371" t="s">
        <v>20</v>
      </c>
      <c r="E82" s="377" t="s">
        <v>332</v>
      </c>
      <c r="F82" s="295">
        <v>39</v>
      </c>
      <c r="G82" s="296">
        <f>VLOOKUP(F82,стрельба!$O$3:$P$104,2,0)</f>
        <v>77</v>
      </c>
      <c r="H82" s="298">
        <v>0</v>
      </c>
      <c r="I82" s="296">
        <f>VLOOKUP(H82,силовая!$P$3:$Q$55,2,0)</f>
        <v>0</v>
      </c>
      <c r="J82" s="299"/>
      <c r="K82" s="296"/>
      <c r="L82" s="299"/>
      <c r="M82" s="296"/>
      <c r="N82" s="300">
        <v>13.52</v>
      </c>
      <c r="O82" s="296">
        <f>VLOOKUP(N82,лыжи!$P$3:$Q$1208,2,0)</f>
        <v>76</v>
      </c>
      <c r="P82" s="298">
        <v>40</v>
      </c>
      <c r="Q82" s="296">
        <f>VLOOKUP(P82,пресс!$P$3:$Q$64,2,0)</f>
        <v>75</v>
      </c>
      <c r="R82" s="298">
        <v>20</v>
      </c>
      <c r="S82" s="296">
        <f>VLOOKUP(R82,гибкость!$P$3:$Q$37,2,0)</f>
        <v>86</v>
      </c>
      <c r="T82" s="297">
        <f t="shared" si="2"/>
        <v>314</v>
      </c>
      <c r="U82" s="421"/>
    </row>
    <row r="83" spans="1:21" s="43" customFormat="1" ht="20.100000000000001" customHeight="1">
      <c r="A83" s="306">
        <v>1</v>
      </c>
      <c r="B83" s="454" t="s">
        <v>391</v>
      </c>
      <c r="C83" s="372">
        <v>342</v>
      </c>
      <c r="D83" s="373" t="s">
        <v>15</v>
      </c>
      <c r="E83" s="426" t="s">
        <v>346</v>
      </c>
      <c r="F83" s="393">
        <v>40</v>
      </c>
      <c r="G83" s="394">
        <f>VLOOKUP(F83,стрельба!$G$3:$H$104,2,0)</f>
        <v>75</v>
      </c>
      <c r="H83" s="395">
        <v>31</v>
      </c>
      <c r="I83" s="394">
        <f>VLOOKUP(H83,силовая!$G$3:$H$37,2,0)</f>
        <v>89</v>
      </c>
      <c r="J83" s="396">
        <v>16.21</v>
      </c>
      <c r="K83" s="394">
        <f>VLOOKUP(J83,лыжи!$G$3:$H$1584,2,0)</f>
        <v>85</v>
      </c>
      <c r="L83" s="396"/>
      <c r="M83" s="394"/>
      <c r="N83" s="396"/>
      <c r="O83" s="394"/>
      <c r="P83" s="395">
        <v>62</v>
      </c>
      <c r="Q83" s="394">
        <f>VLOOKUP(P83,пресс!$G$3:$H$76,2,0)</f>
        <v>82</v>
      </c>
      <c r="R83" s="395">
        <v>20</v>
      </c>
      <c r="S83" s="394">
        <f>VLOOKUP(R83,гибкость!$G$3:$H$37,2,0)</f>
        <v>87</v>
      </c>
      <c r="T83" s="397">
        <f t="shared" si="2"/>
        <v>418</v>
      </c>
      <c r="U83" s="400">
        <f>T83+T84+T85+T86+T87+T88</f>
        <v>2227</v>
      </c>
    </row>
    <row r="84" spans="1:21" s="43" customFormat="1" ht="20.100000000000001" customHeight="1">
      <c r="A84" s="293">
        <v>2</v>
      </c>
      <c r="B84" s="455" t="s">
        <v>392</v>
      </c>
      <c r="C84" s="367">
        <v>343</v>
      </c>
      <c r="D84" s="368" t="s">
        <v>16</v>
      </c>
      <c r="E84" s="385" t="s">
        <v>346</v>
      </c>
      <c r="F84" s="132">
        <v>35</v>
      </c>
      <c r="G84" s="133">
        <f>VLOOKUP(F84,стрельба!$M$3:$N$104,2,0)</f>
        <v>68</v>
      </c>
      <c r="H84" s="130">
        <v>26</v>
      </c>
      <c r="I84" s="133">
        <f>VLOOKUP(H84,силовая!$M$3:$N$33,2,0)</f>
        <v>83</v>
      </c>
      <c r="J84" s="134">
        <v>21.13</v>
      </c>
      <c r="K84" s="133">
        <f>VLOOKUP(J84,лыжи!$M$3:$N$1864,2,0)</f>
        <v>82</v>
      </c>
      <c r="L84" s="134"/>
      <c r="M84" s="133"/>
      <c r="N84" s="134"/>
      <c r="O84" s="133"/>
      <c r="P84" s="130">
        <v>41</v>
      </c>
      <c r="Q84" s="133">
        <f>VLOOKUP(P84,пресс!$M$3:$N$69,2,0)</f>
        <v>68</v>
      </c>
      <c r="R84" s="130">
        <v>16</v>
      </c>
      <c r="S84" s="133">
        <f>VLOOKUP(R84,гибкость!$M$3:$N$35,2,0)</f>
        <v>80</v>
      </c>
      <c r="T84" s="135">
        <f t="shared" si="2"/>
        <v>381</v>
      </c>
      <c r="U84" s="420"/>
    </row>
    <row r="85" spans="1:21" s="43" customFormat="1" ht="20.100000000000001" customHeight="1">
      <c r="A85" s="293">
        <v>3</v>
      </c>
      <c r="B85" s="455" t="s">
        <v>393</v>
      </c>
      <c r="C85" s="367">
        <v>344</v>
      </c>
      <c r="D85" s="368" t="s">
        <v>17</v>
      </c>
      <c r="E85" s="385" t="s">
        <v>346</v>
      </c>
      <c r="F85" s="132">
        <v>4</v>
      </c>
      <c r="G85" s="133">
        <v>0</v>
      </c>
      <c r="H85" s="130">
        <v>50</v>
      </c>
      <c r="I85" s="133">
        <f>VLOOKUP(H85,силовая!$S$3:$T$58,2,0)</f>
        <v>90</v>
      </c>
      <c r="J85" s="134"/>
      <c r="K85" s="133"/>
      <c r="L85" s="134">
        <v>8.44</v>
      </c>
      <c r="M85" s="133">
        <v>100</v>
      </c>
      <c r="N85" s="134"/>
      <c r="O85" s="133"/>
      <c r="P85" s="130">
        <v>41</v>
      </c>
      <c r="Q85" s="133">
        <f>VLOOKUP(P85,пресс!$S$3:$T$64,2,0)</f>
        <v>75</v>
      </c>
      <c r="R85" s="130">
        <v>9</v>
      </c>
      <c r="S85" s="133">
        <f>VLOOKUP(R85,гибкость!$S$3:$T$34,2,0)</f>
        <v>79</v>
      </c>
      <c r="T85" s="135">
        <f t="shared" si="2"/>
        <v>344</v>
      </c>
      <c r="U85" s="420"/>
    </row>
    <row r="86" spans="1:21" s="43" customFormat="1" ht="20.100000000000001" customHeight="1">
      <c r="A86" s="293">
        <v>4</v>
      </c>
      <c r="B86" s="455" t="s">
        <v>388</v>
      </c>
      <c r="C86" s="367">
        <v>345</v>
      </c>
      <c r="D86" s="368" t="s">
        <v>18</v>
      </c>
      <c r="E86" s="385" t="s">
        <v>346</v>
      </c>
      <c r="F86" s="132">
        <v>40</v>
      </c>
      <c r="G86" s="133">
        <f>VLOOKUP(F86,стрельба!$D$3:$E$104,2,0)</f>
        <v>75</v>
      </c>
      <c r="H86" s="130">
        <v>3</v>
      </c>
      <c r="I86" s="133">
        <f>VLOOKUP(H86,силовая!$D$3:$E$123,2,0)</f>
        <v>11</v>
      </c>
      <c r="J86" s="134"/>
      <c r="K86" s="133"/>
      <c r="L86" s="134">
        <v>22.31</v>
      </c>
      <c r="M86" s="133">
        <f>VLOOKUP(L86,лыжи!$D$3:$E$913,2,0)</f>
        <v>31</v>
      </c>
      <c r="N86" s="134"/>
      <c r="O86" s="133"/>
      <c r="P86" s="130">
        <v>48</v>
      </c>
      <c r="Q86" s="133">
        <f>VLOOKUP(P86,пресс!$D$3:$E$76,2,0)</f>
        <v>70</v>
      </c>
      <c r="R86" s="130">
        <v>18</v>
      </c>
      <c r="S86" s="133">
        <f>VLOOKUP(R86,гибкость!$D$3:$E$45,2,0)</f>
        <v>63</v>
      </c>
      <c r="T86" s="135">
        <f t="shared" si="2"/>
        <v>250</v>
      </c>
      <c r="U86" s="420"/>
    </row>
    <row r="87" spans="1:21" s="43" customFormat="1" ht="20.100000000000001" customHeight="1">
      <c r="A87" s="293">
        <v>5</v>
      </c>
      <c r="B87" s="455" t="s">
        <v>389</v>
      </c>
      <c r="C87" s="367">
        <v>346</v>
      </c>
      <c r="D87" s="368" t="s">
        <v>19</v>
      </c>
      <c r="E87" s="385" t="s">
        <v>346</v>
      </c>
      <c r="F87" s="132">
        <v>44</v>
      </c>
      <c r="G87" s="133">
        <f>VLOOKUP(F87,стрельба!$J$3:$K$104,2,0)</f>
        <v>84</v>
      </c>
      <c r="H87" s="136">
        <v>46</v>
      </c>
      <c r="I87" s="133">
        <f>VLOOKUP(H87,силовая!$J$3:$K$61,2,0)</f>
        <v>85</v>
      </c>
      <c r="J87" s="134"/>
      <c r="K87" s="133"/>
      <c r="L87" s="134"/>
      <c r="M87" s="133"/>
      <c r="N87" s="137">
        <v>7.29</v>
      </c>
      <c r="O87" s="133">
        <f>VLOOKUP(N87,лыжи!$J$3:$K$1028,2,0)</f>
        <v>96</v>
      </c>
      <c r="P87" s="130">
        <v>49</v>
      </c>
      <c r="Q87" s="133">
        <f>VLOOKUP(P87,пресс!$J$3:$K$69,2,0)</f>
        <v>78</v>
      </c>
      <c r="R87" s="136">
        <v>15</v>
      </c>
      <c r="S87" s="133">
        <f>VLOOKUP(R87,гибкость!$J$3:$K$41,2,0)</f>
        <v>65</v>
      </c>
      <c r="T87" s="135">
        <f t="shared" si="2"/>
        <v>408</v>
      </c>
      <c r="U87" s="420"/>
    </row>
    <row r="88" spans="1:21" s="43" customFormat="1" ht="20.100000000000001" customHeight="1" thickBot="1">
      <c r="A88" s="293">
        <v>6</v>
      </c>
      <c r="B88" s="456" t="s">
        <v>390</v>
      </c>
      <c r="C88" s="367">
        <v>347</v>
      </c>
      <c r="D88" s="368" t="s">
        <v>20</v>
      </c>
      <c r="E88" s="385" t="s">
        <v>346</v>
      </c>
      <c r="F88" s="132">
        <v>23</v>
      </c>
      <c r="G88" s="133">
        <f>VLOOKUP(F88,стрельба!$O$3:$P$104,2,0)</f>
        <v>60</v>
      </c>
      <c r="H88" s="136">
        <v>52</v>
      </c>
      <c r="I88" s="133">
        <f>VLOOKUP(H88,силовая!$P$3:$Q$55,2,0)</f>
        <v>100</v>
      </c>
      <c r="J88" s="134"/>
      <c r="K88" s="133"/>
      <c r="L88" s="134"/>
      <c r="M88" s="133"/>
      <c r="N88" s="137">
        <v>9.36</v>
      </c>
      <c r="O88" s="133">
        <f>VLOOKUP(N88,лыжи!$P$3:$Q$1208,2,0)</f>
        <v>90</v>
      </c>
      <c r="P88" s="136">
        <v>59</v>
      </c>
      <c r="Q88" s="133">
        <f>VLOOKUP(P88,пресс!$P$3:$Q$64,2,0)</f>
        <v>97</v>
      </c>
      <c r="R88" s="136">
        <v>18</v>
      </c>
      <c r="S88" s="133">
        <f>VLOOKUP(R88,гибкость!$P$3:$Q$37,2,0)</f>
        <v>79</v>
      </c>
      <c r="T88" s="135">
        <f t="shared" si="2"/>
        <v>426</v>
      </c>
      <c r="U88" s="420"/>
    </row>
    <row r="89" spans="1:21" s="43" customFormat="1" ht="20.100000000000001" customHeight="1">
      <c r="A89" s="285">
        <v>1</v>
      </c>
      <c r="B89" s="407" t="s">
        <v>358</v>
      </c>
      <c r="C89" s="365">
        <v>348</v>
      </c>
      <c r="D89" s="366" t="s">
        <v>14</v>
      </c>
      <c r="E89" s="384" t="s">
        <v>364</v>
      </c>
      <c r="F89" s="287">
        <v>5</v>
      </c>
      <c r="G89" s="288">
        <v>0</v>
      </c>
      <c r="H89" s="286">
        <v>10</v>
      </c>
      <c r="I89" s="288">
        <f>VLOOKUP(H89,силовая!$A$3:$B$45,2,0)</f>
        <v>50</v>
      </c>
      <c r="J89" s="289">
        <v>0</v>
      </c>
      <c r="K89" s="288">
        <f>VLOOKUP(J89,лыжи!$A$3:$B$1144,2,0)</f>
        <v>0</v>
      </c>
      <c r="L89" s="289"/>
      <c r="M89" s="288"/>
      <c r="N89" s="290"/>
      <c r="O89" s="288"/>
      <c r="P89" s="286">
        <v>48</v>
      </c>
      <c r="Q89" s="288">
        <f>VLOOKUP(P89,пресс!$A$3:$B$77,2,0)</f>
        <v>63</v>
      </c>
      <c r="R89" s="286">
        <v>3</v>
      </c>
      <c r="S89" s="288">
        <f>VLOOKUP(R89,гибкость!$A$3:$B$39,2,0)</f>
        <v>25</v>
      </c>
      <c r="T89" s="291">
        <f t="shared" si="2"/>
        <v>138</v>
      </c>
      <c r="U89" s="292">
        <f>SUM(T89:T94)</f>
        <v>1523</v>
      </c>
    </row>
    <row r="90" spans="1:21" s="43" customFormat="1" ht="20.100000000000001" customHeight="1">
      <c r="A90" s="293">
        <v>2</v>
      </c>
      <c r="B90" s="408" t="s">
        <v>359</v>
      </c>
      <c r="C90" s="367">
        <v>349</v>
      </c>
      <c r="D90" s="368" t="s">
        <v>15</v>
      </c>
      <c r="E90" s="385" t="s">
        <v>364</v>
      </c>
      <c r="F90" s="132">
        <v>0</v>
      </c>
      <c r="G90" s="133">
        <f>VLOOKUP(F90,стрельба!$G$3:$H$104,2,0)</f>
        <v>0</v>
      </c>
      <c r="H90" s="130">
        <v>8</v>
      </c>
      <c r="I90" s="133">
        <f>VLOOKUP(H90,силовая!$G$3:$H$37,2,0)</f>
        <v>53</v>
      </c>
      <c r="J90" s="134">
        <v>0</v>
      </c>
      <c r="K90" s="133">
        <f>VLOOKUP(J90,лыжи!$G$3:$H$1584,2,0)</f>
        <v>0</v>
      </c>
      <c r="L90" s="134"/>
      <c r="M90" s="133"/>
      <c r="N90" s="134"/>
      <c r="O90" s="133"/>
      <c r="P90" s="130">
        <v>33</v>
      </c>
      <c r="Q90" s="133">
        <f>VLOOKUP(P90,пресс!$G$3:$H$76,2,0)</f>
        <v>54</v>
      </c>
      <c r="R90" s="130">
        <v>5</v>
      </c>
      <c r="S90" s="133">
        <f>VLOOKUP(R90,гибкость!$G$3:$H$37,2,0)</f>
        <v>45</v>
      </c>
      <c r="T90" s="135">
        <f t="shared" si="2"/>
        <v>152</v>
      </c>
      <c r="U90" s="420"/>
    </row>
    <row r="91" spans="1:21" s="43" customFormat="1" ht="20.100000000000001" customHeight="1">
      <c r="A91" s="293">
        <v>3</v>
      </c>
      <c r="B91" s="408" t="s">
        <v>360</v>
      </c>
      <c r="C91" s="367">
        <v>370</v>
      </c>
      <c r="D91" s="368" t="s">
        <v>17</v>
      </c>
      <c r="E91" s="385" t="s">
        <v>364</v>
      </c>
      <c r="F91" s="132">
        <v>26</v>
      </c>
      <c r="G91" s="133">
        <f>VLOOKUP(F91,стрельба!$M$3:$N$104,2,0)</f>
        <v>57</v>
      </c>
      <c r="H91" s="130">
        <v>100</v>
      </c>
      <c r="I91" s="133">
        <v>100</v>
      </c>
      <c r="J91" s="134"/>
      <c r="K91" s="133"/>
      <c r="L91" s="134">
        <v>10.37</v>
      </c>
      <c r="M91" s="133">
        <v>100</v>
      </c>
      <c r="N91" s="134"/>
      <c r="O91" s="133"/>
      <c r="P91" s="130">
        <v>48</v>
      </c>
      <c r="Q91" s="133">
        <f>VLOOKUP(P91,пресс!$S$3:$T$64,2,0)</f>
        <v>82</v>
      </c>
      <c r="R91" s="130">
        <v>11</v>
      </c>
      <c r="S91" s="133">
        <f>VLOOKUP(R91,гибкость!$S$3:$T$34,2,0)</f>
        <v>85</v>
      </c>
      <c r="T91" s="135">
        <f t="shared" si="2"/>
        <v>424</v>
      </c>
      <c r="U91" s="420"/>
    </row>
    <row r="92" spans="1:21" s="43" customFormat="1" ht="20.100000000000001" customHeight="1">
      <c r="A92" s="293">
        <v>4</v>
      </c>
      <c r="B92" s="408" t="s">
        <v>361</v>
      </c>
      <c r="C92" s="367">
        <v>371</v>
      </c>
      <c r="D92" s="368" t="s">
        <v>18</v>
      </c>
      <c r="E92" s="385" t="s">
        <v>364</v>
      </c>
      <c r="F92" s="132">
        <v>20</v>
      </c>
      <c r="G92" s="133">
        <f>VLOOKUP(F92,стрельба!$D$3:$E$104,2,0)</f>
        <v>29</v>
      </c>
      <c r="H92" s="130">
        <v>0</v>
      </c>
      <c r="I92" s="133">
        <f>VLOOKUP(H92,силовая!$D$3:$E$123,2,0)</f>
        <v>0</v>
      </c>
      <c r="J92" s="134"/>
      <c r="K92" s="133"/>
      <c r="L92" s="134">
        <v>23.41</v>
      </c>
      <c r="M92" s="133">
        <f>VLOOKUP(L92,лыжи!$D$3:$E$913,2,0)</f>
        <v>19</v>
      </c>
      <c r="N92" s="134"/>
      <c r="O92" s="133"/>
      <c r="P92" s="130">
        <v>17</v>
      </c>
      <c r="Q92" s="133">
        <f>VLOOKUP(P92,пресс!$D$3:$E$76,2,0)</f>
        <v>21</v>
      </c>
      <c r="R92" s="130">
        <v>5</v>
      </c>
      <c r="S92" s="133">
        <f>VLOOKUP(R92,гибкость!$D$3:$E$45,2,0)</f>
        <v>25</v>
      </c>
      <c r="T92" s="135">
        <f t="shared" si="2"/>
        <v>94</v>
      </c>
      <c r="U92" s="420"/>
    </row>
    <row r="93" spans="1:21" s="43" customFormat="1" ht="20.100000000000001" customHeight="1">
      <c r="A93" s="293">
        <v>5</v>
      </c>
      <c r="B93" s="408" t="s">
        <v>362</v>
      </c>
      <c r="C93" s="367">
        <v>372</v>
      </c>
      <c r="D93" s="368" t="s">
        <v>20</v>
      </c>
      <c r="E93" s="385" t="s">
        <v>364</v>
      </c>
      <c r="F93" s="132">
        <v>21</v>
      </c>
      <c r="G93" s="133">
        <f>VLOOKUP(F93,стрельба!$O$3:$P$104,2,0)</f>
        <v>54</v>
      </c>
      <c r="H93" s="136">
        <v>1</v>
      </c>
      <c r="I93" s="133">
        <f>VLOOKUP(H93,силовая!$P$3:$Q$55,2,0)</f>
        <v>8</v>
      </c>
      <c r="J93" s="134"/>
      <c r="K93" s="133"/>
      <c r="L93" s="134"/>
      <c r="M93" s="133"/>
      <c r="N93" s="137">
        <v>14.27</v>
      </c>
      <c r="O93" s="133">
        <f>VLOOKUP(N93,лыжи!$P$3:$Q$1208,2,0)</f>
        <v>75</v>
      </c>
      <c r="P93" s="136">
        <v>37</v>
      </c>
      <c r="Q93" s="133">
        <f>VLOOKUP(P93,пресс!$P$3:$Q$64,2,0)</f>
        <v>72</v>
      </c>
      <c r="R93" s="136">
        <v>13</v>
      </c>
      <c r="S93" s="133">
        <f>VLOOKUP(R93,гибкость!$P$3:$Q$37,2,0)</f>
        <v>68</v>
      </c>
      <c r="T93" s="135">
        <f t="shared" si="2"/>
        <v>277</v>
      </c>
      <c r="U93" s="420"/>
    </row>
    <row r="94" spans="1:21" s="43" customFormat="1" ht="20.100000000000001" customHeight="1" thickBot="1">
      <c r="A94" s="302">
        <v>6</v>
      </c>
      <c r="B94" s="412" t="s">
        <v>363</v>
      </c>
      <c r="C94" s="374">
        <v>373</v>
      </c>
      <c r="D94" s="371" t="s">
        <v>21</v>
      </c>
      <c r="E94" s="364" t="s">
        <v>364</v>
      </c>
      <c r="F94" s="295">
        <v>30</v>
      </c>
      <c r="G94" s="296">
        <f>VLOOKUP(F94,стрельба!$O$3:$P$104,2,0)</f>
        <v>65</v>
      </c>
      <c r="H94" s="298">
        <v>43</v>
      </c>
      <c r="I94" s="296">
        <v>100</v>
      </c>
      <c r="J94" s="299"/>
      <c r="K94" s="296"/>
      <c r="L94" s="299"/>
      <c r="M94" s="296"/>
      <c r="N94" s="300">
        <v>9.41</v>
      </c>
      <c r="O94" s="296">
        <f>VLOOKUP(N94,лыжи!$V$3:$W$1439,2,0)</f>
        <v>99</v>
      </c>
      <c r="P94" s="298">
        <v>32</v>
      </c>
      <c r="Q94" s="296">
        <f>VLOOKUP(P94,пресс!$V$3:$W$53,2,0)</f>
        <v>74</v>
      </c>
      <c r="R94" s="298">
        <v>21</v>
      </c>
      <c r="S94" s="296">
        <v>100</v>
      </c>
      <c r="T94" s="297">
        <f t="shared" si="2"/>
        <v>438</v>
      </c>
      <c r="U94" s="421"/>
    </row>
    <row r="95" spans="1:21" s="43" customFormat="1" ht="20.100000000000001" customHeight="1">
      <c r="A95" s="285">
        <v>1</v>
      </c>
      <c r="B95" s="410" t="s">
        <v>374</v>
      </c>
      <c r="C95" s="365">
        <v>374</v>
      </c>
      <c r="D95" s="366" t="s">
        <v>14</v>
      </c>
      <c r="E95" s="384" t="s">
        <v>365</v>
      </c>
      <c r="F95" s="287">
        <v>37</v>
      </c>
      <c r="G95" s="288">
        <f>VLOOKUP(F95,стрельба!$A$3:$B$104,2,0)</f>
        <v>69</v>
      </c>
      <c r="H95" s="286">
        <v>13</v>
      </c>
      <c r="I95" s="288">
        <f>VLOOKUP(H95,силовая!$A$3:$B$45,2,0)</f>
        <v>60</v>
      </c>
      <c r="J95" s="289">
        <v>17.57</v>
      </c>
      <c r="K95" s="288">
        <f>VLOOKUP(J95,лыжи!$A$3:$B$1144,2,0)</f>
        <v>74</v>
      </c>
      <c r="L95" s="289"/>
      <c r="M95" s="288"/>
      <c r="N95" s="290"/>
      <c r="O95" s="288"/>
      <c r="P95" s="286">
        <v>60</v>
      </c>
      <c r="Q95" s="288">
        <f>VLOOKUP(P95,пресс!$A$3:$B$77,2,0)</f>
        <v>74</v>
      </c>
      <c r="R95" s="286">
        <v>11</v>
      </c>
      <c r="S95" s="288">
        <f>VLOOKUP(R95,гибкость!$A$3:$B$39,2,0)</f>
        <v>60</v>
      </c>
      <c r="T95" s="291">
        <f t="shared" si="2"/>
        <v>337</v>
      </c>
      <c r="U95" s="292">
        <f>SUM(T95:T99)</f>
        <v>1477</v>
      </c>
    </row>
    <row r="96" spans="1:21" s="43" customFormat="1" ht="20.100000000000001" customHeight="1">
      <c r="A96" s="293">
        <v>2</v>
      </c>
      <c r="B96" s="369" t="s">
        <v>375</v>
      </c>
      <c r="C96" s="367">
        <v>375</v>
      </c>
      <c r="D96" s="368" t="s">
        <v>15</v>
      </c>
      <c r="E96" s="385" t="s">
        <v>365</v>
      </c>
      <c r="F96" s="132">
        <v>0</v>
      </c>
      <c r="G96" s="133">
        <f>VLOOKUP(F96,стрельба!$G$3:$H$104,2,0)</f>
        <v>0</v>
      </c>
      <c r="H96" s="130">
        <v>6</v>
      </c>
      <c r="I96" s="133">
        <f>VLOOKUP(H96,силовая!$G$3:$H$37,2,0)</f>
        <v>40</v>
      </c>
      <c r="J96" s="134">
        <v>34.26</v>
      </c>
      <c r="K96" s="133">
        <f>VLOOKUP(J96,лыжи!$G$3:$H$1584,2,0)</f>
        <v>40</v>
      </c>
      <c r="L96" s="134"/>
      <c r="M96" s="133"/>
      <c r="N96" s="134"/>
      <c r="O96" s="133"/>
      <c r="P96" s="130">
        <v>45</v>
      </c>
      <c r="Q96" s="133">
        <f>VLOOKUP(P96,пресс!$G$3:$H$76,2,0)</f>
        <v>65</v>
      </c>
      <c r="R96" s="130">
        <v>7</v>
      </c>
      <c r="S96" s="133">
        <f>VLOOKUP(R96,гибкость!$G$3:$H$37,2,0)</f>
        <v>52</v>
      </c>
      <c r="T96" s="135">
        <f t="shared" si="2"/>
        <v>197</v>
      </c>
      <c r="U96" s="420"/>
    </row>
    <row r="97" spans="1:21" s="43" customFormat="1" ht="20.100000000000001" customHeight="1">
      <c r="A97" s="293">
        <v>3</v>
      </c>
      <c r="B97" s="369" t="s">
        <v>376</v>
      </c>
      <c r="C97" s="367">
        <v>376</v>
      </c>
      <c r="D97" s="368" t="s">
        <v>17</v>
      </c>
      <c r="E97" s="385" t="s">
        <v>365</v>
      </c>
      <c r="F97" s="132">
        <v>36</v>
      </c>
      <c r="G97" s="133">
        <f>VLOOKUP(F97,стрельба!$M$3:$N$104,2,0)</f>
        <v>69</v>
      </c>
      <c r="H97" s="130">
        <v>26</v>
      </c>
      <c r="I97" s="133">
        <f>VLOOKUP(H97,силовая!$S$3:$T$58,2,0)</f>
        <v>66</v>
      </c>
      <c r="J97" s="134"/>
      <c r="K97" s="133"/>
      <c r="L97" s="134">
        <v>14.02</v>
      </c>
      <c r="M97" s="133">
        <f>VLOOKUP(L97,лыжи!$S$3:$T$1290,2,0)</f>
        <v>85</v>
      </c>
      <c r="N97" s="134"/>
      <c r="O97" s="133"/>
      <c r="P97" s="130">
        <v>33</v>
      </c>
      <c r="Q97" s="133">
        <f>VLOOKUP(P97,пресс!$S$3:$T$64,2,0)</f>
        <v>67</v>
      </c>
      <c r="R97" s="130">
        <v>2</v>
      </c>
      <c r="S97" s="133">
        <f>VLOOKUP(R97,гибкость!$S$3:$T$34,2,0)</f>
        <v>65</v>
      </c>
      <c r="T97" s="135">
        <f t="shared" si="2"/>
        <v>352</v>
      </c>
      <c r="U97" s="420"/>
    </row>
    <row r="98" spans="1:21" s="43" customFormat="1" ht="20.100000000000001" customHeight="1">
      <c r="A98" s="293">
        <v>4</v>
      </c>
      <c r="B98" s="369" t="s">
        <v>377</v>
      </c>
      <c r="C98" s="367">
        <v>377</v>
      </c>
      <c r="D98" s="368" t="s">
        <v>18</v>
      </c>
      <c r="E98" s="385" t="s">
        <v>365</v>
      </c>
      <c r="F98" s="132">
        <v>30</v>
      </c>
      <c r="G98" s="133">
        <f>VLOOKUP(F98,стрельба!$D$3:$E$104,2,0)</f>
        <v>60</v>
      </c>
      <c r="H98" s="130">
        <v>23</v>
      </c>
      <c r="I98" s="133">
        <f>VLOOKUP(H98,силовая!$D$3:$E$123,2,0)</f>
        <v>63</v>
      </c>
      <c r="J98" s="134"/>
      <c r="K98" s="133"/>
      <c r="L98" s="134">
        <v>0</v>
      </c>
      <c r="M98" s="133">
        <f>VLOOKUP(L98,лыжи!$D$3:$E$913,2,0)</f>
        <v>0</v>
      </c>
      <c r="N98" s="134"/>
      <c r="O98" s="133"/>
      <c r="P98" s="130">
        <v>50</v>
      </c>
      <c r="Q98" s="133">
        <f>VLOOKUP(P98,пресс!$D$3:$E$76,2,0)</f>
        <v>72</v>
      </c>
      <c r="R98" s="130">
        <v>19</v>
      </c>
      <c r="S98" s="133">
        <f>VLOOKUP(R98,гибкость!$D$3:$E$45,2,0)</f>
        <v>64</v>
      </c>
      <c r="T98" s="135">
        <f t="shared" si="2"/>
        <v>259</v>
      </c>
      <c r="U98" s="420"/>
    </row>
    <row r="99" spans="1:21" ht="20.100000000000001" customHeight="1" thickBot="1">
      <c r="A99" s="352">
        <v>5</v>
      </c>
      <c r="B99" s="369" t="s">
        <v>378</v>
      </c>
      <c r="C99" s="376">
        <v>378</v>
      </c>
      <c r="D99" s="368" t="s">
        <v>20</v>
      </c>
      <c r="E99" s="385" t="s">
        <v>365</v>
      </c>
      <c r="F99" s="132">
        <v>36</v>
      </c>
      <c r="G99" s="133">
        <f>VLOOKUP(F99,стрельба!$O$3:$P$104,2,0)</f>
        <v>71</v>
      </c>
      <c r="H99" s="136">
        <v>4</v>
      </c>
      <c r="I99" s="133">
        <f>VLOOKUP(H99,силовая!$P$3:$Q$55,2,0)</f>
        <v>32</v>
      </c>
      <c r="J99" s="134"/>
      <c r="K99" s="133"/>
      <c r="L99" s="134"/>
      <c r="M99" s="133"/>
      <c r="N99" s="137">
        <v>14.58</v>
      </c>
      <c r="O99" s="133">
        <f>VLOOKUP(N99,лыжи!$P$3:$Q$1208,2,0)</f>
        <v>74</v>
      </c>
      <c r="P99" s="136">
        <v>41</v>
      </c>
      <c r="Q99" s="133">
        <f>VLOOKUP(P99,пресс!$P$3:$Q$64,2,0)</f>
        <v>76</v>
      </c>
      <c r="R99" s="136">
        <v>18</v>
      </c>
      <c r="S99" s="133">
        <f>VLOOKUP(R99,гибкость!$P$3:$Q$37,2,0)</f>
        <v>79</v>
      </c>
      <c r="T99" s="135">
        <f t="shared" si="2"/>
        <v>332</v>
      </c>
      <c r="U99" s="420"/>
    </row>
    <row r="100" spans="1:21" ht="20.100000000000001" customHeight="1">
      <c r="A100" s="351">
        <v>1</v>
      </c>
      <c r="B100" s="437" t="s">
        <v>366</v>
      </c>
      <c r="C100" s="388">
        <v>379</v>
      </c>
      <c r="D100" s="366" t="s">
        <v>14</v>
      </c>
      <c r="E100" s="384" t="s">
        <v>372</v>
      </c>
      <c r="F100" s="287">
        <v>31</v>
      </c>
      <c r="G100" s="288">
        <f>VLOOKUP(F100,стрельба!$A$3:$B$104,2,0)</f>
        <v>61</v>
      </c>
      <c r="H100" s="286">
        <v>10</v>
      </c>
      <c r="I100" s="288">
        <f>VLOOKUP(H100,силовая!$A$3:$B$45,2,0)</f>
        <v>50</v>
      </c>
      <c r="J100" s="289">
        <v>38.31</v>
      </c>
      <c r="K100" s="288">
        <v>1</v>
      </c>
      <c r="L100" s="289"/>
      <c r="M100" s="288"/>
      <c r="N100" s="290"/>
      <c r="O100" s="288"/>
      <c r="P100" s="286">
        <v>44</v>
      </c>
      <c r="Q100" s="288">
        <f>VLOOKUP(P100,пресс!$A$3:$B$77,2,0)</f>
        <v>61</v>
      </c>
      <c r="R100" s="286">
        <v>8</v>
      </c>
      <c r="S100" s="288">
        <f>VLOOKUP(R100,гибкость!$A$3:$B$39,2,0)</f>
        <v>48</v>
      </c>
      <c r="T100" s="291">
        <f t="shared" si="2"/>
        <v>221</v>
      </c>
      <c r="U100" s="292">
        <f>SUM(T100:T105)</f>
        <v>1469</v>
      </c>
    </row>
    <row r="101" spans="1:21" ht="20.100000000000001" customHeight="1">
      <c r="A101" s="352">
        <v>2</v>
      </c>
      <c r="B101" s="432" t="s">
        <v>367</v>
      </c>
      <c r="C101" s="376">
        <v>380</v>
      </c>
      <c r="D101" s="368" t="s">
        <v>15</v>
      </c>
      <c r="E101" s="385" t="s">
        <v>372</v>
      </c>
      <c r="F101" s="132">
        <v>35</v>
      </c>
      <c r="G101" s="133">
        <f>VLOOKUP(F101,стрельба!$G$3:$H$104,2,0)</f>
        <v>65</v>
      </c>
      <c r="H101" s="130">
        <v>18</v>
      </c>
      <c r="I101" s="133">
        <f>VLOOKUP(H101,силовая!$G$3:$H$37,2,0)</f>
        <v>67</v>
      </c>
      <c r="J101" s="134">
        <v>36.39</v>
      </c>
      <c r="K101" s="133">
        <f>VLOOKUP(J101,лыжи!$G$3:$H$1584,2,0)</f>
        <v>26</v>
      </c>
      <c r="L101" s="134"/>
      <c r="M101" s="133"/>
      <c r="N101" s="134"/>
      <c r="O101" s="133"/>
      <c r="P101" s="130">
        <v>55</v>
      </c>
      <c r="Q101" s="133">
        <f>VLOOKUP(P101,пресс!$G$3:$H$76,2,0)</f>
        <v>75</v>
      </c>
      <c r="R101" s="130">
        <v>16</v>
      </c>
      <c r="S101" s="133">
        <f>VLOOKUP(R101,гибкость!$G$3:$H$37,2,0)</f>
        <v>74</v>
      </c>
      <c r="T101" s="135">
        <f t="shared" si="2"/>
        <v>307</v>
      </c>
      <c r="U101" s="420"/>
    </row>
    <row r="102" spans="1:21" ht="20.100000000000001" customHeight="1">
      <c r="A102" s="352">
        <v>3</v>
      </c>
      <c r="B102" s="432" t="s">
        <v>368</v>
      </c>
      <c r="C102" s="376">
        <v>381</v>
      </c>
      <c r="D102" s="368" t="s">
        <v>16</v>
      </c>
      <c r="E102" s="385" t="s">
        <v>372</v>
      </c>
      <c r="F102" s="132">
        <v>33</v>
      </c>
      <c r="G102" s="133">
        <f>VLOOKUP(F102,стрельба!$M$3:$N$104,2,0)</f>
        <v>66</v>
      </c>
      <c r="H102" s="130">
        <v>2</v>
      </c>
      <c r="I102" s="133">
        <f>VLOOKUP(H102,силовая!$M$3:$N$33,2,0)</f>
        <v>25</v>
      </c>
      <c r="J102" s="134">
        <v>0</v>
      </c>
      <c r="K102" s="133">
        <f>VLOOKUP(J102,лыжи!$M$3:$N$1864,2,0)</f>
        <v>0</v>
      </c>
      <c r="L102" s="134"/>
      <c r="M102" s="133"/>
      <c r="N102" s="134"/>
      <c r="O102" s="133"/>
      <c r="P102" s="130">
        <v>15</v>
      </c>
      <c r="Q102" s="133">
        <f>VLOOKUP(P102,пресс!$M$3:$N$69,2,0)</f>
        <v>27</v>
      </c>
      <c r="R102" s="130">
        <v>4</v>
      </c>
      <c r="S102" s="133">
        <f>VLOOKUP(R102,гибкость!$M$3:$N$35,2,0)</f>
        <v>48</v>
      </c>
      <c r="T102" s="135">
        <f t="shared" ref="T102:T105" si="3">G102+I102+K102+M102+O102+Q102+S102</f>
        <v>166</v>
      </c>
      <c r="U102" s="420"/>
    </row>
    <row r="103" spans="1:21" ht="20.100000000000001" customHeight="1">
      <c r="A103" s="352">
        <v>4</v>
      </c>
      <c r="B103" s="432" t="s">
        <v>369</v>
      </c>
      <c r="C103" s="376">
        <v>382</v>
      </c>
      <c r="D103" s="368" t="s">
        <v>18</v>
      </c>
      <c r="E103" s="385" t="s">
        <v>372</v>
      </c>
      <c r="F103" s="132">
        <v>24</v>
      </c>
      <c r="G103" s="133">
        <f>VLOOKUP(F103,стрельба!$D$3:$E$104,2,0)</f>
        <v>37</v>
      </c>
      <c r="H103" s="130">
        <v>0</v>
      </c>
      <c r="I103" s="133">
        <f>VLOOKUP(H103,силовая!$D$3:$E$123,2,0)</f>
        <v>0</v>
      </c>
      <c r="J103" s="134"/>
      <c r="K103" s="133"/>
      <c r="L103" s="134">
        <v>23.28</v>
      </c>
      <c r="M103" s="133">
        <f>VLOOKUP(L103,лыжи!$D$3:$E$913,2,0)</f>
        <v>25</v>
      </c>
      <c r="N103" s="134"/>
      <c r="O103" s="133"/>
      <c r="P103" s="130">
        <v>25</v>
      </c>
      <c r="Q103" s="133">
        <f>VLOOKUP(P103,пресс!$D$3:$E$76,2,0)</f>
        <v>44</v>
      </c>
      <c r="R103" s="130">
        <v>16</v>
      </c>
      <c r="S103" s="133">
        <f>VLOOKUP(R103,гибкость!$D$3:$E$45,2,0)</f>
        <v>61</v>
      </c>
      <c r="T103" s="135">
        <f t="shared" si="3"/>
        <v>167</v>
      </c>
      <c r="U103" s="420"/>
    </row>
    <row r="104" spans="1:21" ht="20.100000000000001" customHeight="1">
      <c r="A104" s="352">
        <v>5</v>
      </c>
      <c r="B104" s="432" t="s">
        <v>370</v>
      </c>
      <c r="C104" s="376">
        <v>383</v>
      </c>
      <c r="D104" s="368" t="s">
        <v>19</v>
      </c>
      <c r="E104" s="385" t="s">
        <v>372</v>
      </c>
      <c r="F104" s="132">
        <v>14</v>
      </c>
      <c r="G104" s="133">
        <f>VLOOKUP(F104,стрельба!$J$3:$K$104,2,0)</f>
        <v>16</v>
      </c>
      <c r="H104" s="136">
        <v>30</v>
      </c>
      <c r="I104" s="133">
        <f>VLOOKUP(H104,силовая!$J$3:$K$61,2,0)</f>
        <v>70</v>
      </c>
      <c r="J104" s="134"/>
      <c r="K104" s="133"/>
      <c r="L104" s="134"/>
      <c r="M104" s="133"/>
      <c r="N104" s="137">
        <v>7.49</v>
      </c>
      <c r="O104" s="133">
        <f>VLOOKUP(N104,лыжи!$J$3:$K$1028,2,0)</f>
        <v>94</v>
      </c>
      <c r="P104" s="130">
        <v>42</v>
      </c>
      <c r="Q104" s="133">
        <f>VLOOKUP(P104,пресс!$J$3:$K$69,2,0)</f>
        <v>71</v>
      </c>
      <c r="R104" s="136">
        <v>14</v>
      </c>
      <c r="S104" s="133">
        <f>VLOOKUP(R104,гибкость!$J$3:$K$41,2,0)</f>
        <v>63</v>
      </c>
      <c r="T104" s="135">
        <f t="shared" si="3"/>
        <v>314</v>
      </c>
      <c r="U104" s="420"/>
    </row>
    <row r="105" spans="1:21" ht="20.100000000000001" customHeight="1" thickBot="1">
      <c r="A105" s="353">
        <v>6</v>
      </c>
      <c r="B105" s="428" t="s">
        <v>371</v>
      </c>
      <c r="C105" s="378">
        <v>384</v>
      </c>
      <c r="D105" s="371" t="s">
        <v>20</v>
      </c>
      <c r="E105" s="377" t="s">
        <v>372</v>
      </c>
      <c r="F105" s="295">
        <v>36</v>
      </c>
      <c r="G105" s="296">
        <f>VLOOKUP(F105,стрельба!$O$3:$P$104,2,0)</f>
        <v>71</v>
      </c>
      <c r="H105" s="298">
        <v>3</v>
      </c>
      <c r="I105" s="296">
        <f>VLOOKUP(H105,силовая!$P$3:$Q$55,2,0)</f>
        <v>25</v>
      </c>
      <c r="J105" s="299"/>
      <c r="K105" s="296"/>
      <c r="L105" s="299"/>
      <c r="M105" s="296"/>
      <c r="N105" s="300">
        <v>17.579999999999998</v>
      </c>
      <c r="O105" s="296">
        <f>VLOOKUP(N105,лыжи!$P$3:$Q$1208,2,0)</f>
        <v>67</v>
      </c>
      <c r="P105" s="298">
        <v>32</v>
      </c>
      <c r="Q105" s="296">
        <f>VLOOKUP(P105,пресс!$P$3:$Q$64,2,0)</f>
        <v>67</v>
      </c>
      <c r="R105" s="298">
        <v>11</v>
      </c>
      <c r="S105" s="296">
        <f>VLOOKUP(R105,гибкость!$P$3:$Q$37,2,0)</f>
        <v>64</v>
      </c>
      <c r="T105" s="297">
        <f t="shared" si="3"/>
        <v>294</v>
      </c>
      <c r="U105" s="421"/>
    </row>
    <row r="107" spans="1:21">
      <c r="B107" s="402" t="s">
        <v>394</v>
      </c>
      <c r="D107" s="357"/>
      <c r="E107" s="425" t="s">
        <v>38</v>
      </c>
    </row>
    <row r="108" spans="1:21">
      <c r="B108" s="402" t="s">
        <v>24</v>
      </c>
      <c r="D108" s="357"/>
      <c r="E108" s="425" t="s">
        <v>395</v>
      </c>
    </row>
  </sheetData>
  <sheetProtection password="CC31" sheet="1" objects="1" scenarios="1"/>
  <autoFilter ref="A5:U105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</autoFilter>
  <mergeCells count="13">
    <mergeCell ref="A1:D1"/>
    <mergeCell ref="G1:Q1"/>
    <mergeCell ref="G2:Q2"/>
    <mergeCell ref="F4:G4"/>
    <mergeCell ref="H4:O4"/>
    <mergeCell ref="Q4:S4"/>
    <mergeCell ref="P5:Q5"/>
    <mergeCell ref="R5:S5"/>
    <mergeCell ref="F5:G5"/>
    <mergeCell ref="H5:I5"/>
    <mergeCell ref="J5:K5"/>
    <mergeCell ref="L5:M5"/>
    <mergeCell ref="N5:O5"/>
  </mergeCells>
  <pageMargins left="0.39370078740157483" right="0.19685039370078741" top="0.35433070866141736" bottom="0.15748031496062992" header="0.31496062992125984" footer="0.31496062992125984"/>
  <pageSetup paperSize="9" scale="65" fitToWidth="3" fitToHeight="3" orientation="landscape" r:id="rId1"/>
  <rowBreaks count="2" manualBreakCount="2">
    <brk id="35" max="23" man="1"/>
    <brk id="70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стрельба</vt:lpstr>
      <vt:lpstr>гибкость</vt:lpstr>
      <vt:lpstr>пресс</vt:lpstr>
      <vt:lpstr>силовая</vt:lpstr>
      <vt:lpstr>длиная</vt:lpstr>
      <vt:lpstr>лыжи</vt:lpstr>
      <vt:lpstr>районы</vt:lpstr>
      <vt:lpstr>Р</vt:lpstr>
      <vt:lpstr>города</vt:lpstr>
      <vt:lpstr>Г</vt:lpstr>
      <vt:lpstr>города!Заголовки_для_печати</vt:lpstr>
      <vt:lpstr>районы!Заголовки_для_печати</vt:lpstr>
      <vt:lpstr>Г!Область_печати</vt:lpstr>
      <vt:lpstr>города!Область_печати</vt:lpstr>
      <vt:lpstr>Р!Область_печати</vt:lpstr>
      <vt:lpstr>районы!Область_печати</vt:lpstr>
      <vt:lpstr>стрельба!Область_печати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Катя</cp:lastModifiedBy>
  <cp:lastPrinted>2019-12-15T05:43:18Z</cp:lastPrinted>
  <dcterms:created xsi:type="dcterms:W3CDTF">2015-05-17T07:08:09Z</dcterms:created>
  <dcterms:modified xsi:type="dcterms:W3CDTF">2019-12-15T07:12:34Z</dcterms:modified>
</cp:coreProperties>
</file>