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КОМАНДНЫЙ " sheetId="3" r:id="rId1"/>
    <sheet name="ЛИЧНОЕ (лучшее+средний)" sheetId="7" r:id="rId2"/>
    <sheet name="Итог" sheetId="8" r:id="rId3"/>
  </sheets>
  <definedNames>
    <definedName name="_xlnm._FilterDatabase" localSheetId="2" hidden="1">Итог!$B$7:$E$43</definedName>
    <definedName name="_xlnm._FilterDatabase" localSheetId="0" hidden="1">'КОМАНДНЫЙ '!$B$8:$M$312</definedName>
    <definedName name="_xlnm._FilterDatabase" localSheetId="1" hidden="1">'ЛИЧНОЕ (лучшее+средний)'!$A$6:$N$310</definedName>
    <definedName name="_xlnm.Print_Titles" localSheetId="0">'КОМАНДНЫЙ '!$1:$8</definedName>
    <definedName name="_xlnm.Print_Titles" localSheetId="1">'ЛИЧНОЕ (лучшее+средний)'!$5:$6</definedName>
    <definedName name="_xlnm.Print_Area" localSheetId="2">Итог!$A$1:$E$46</definedName>
    <definedName name="_xlnm.Print_Area" localSheetId="0">'КОМАНДНЫЙ '!$A$1:$M$315</definedName>
    <definedName name="_xlnm.Print_Area" localSheetId="1">'ЛИЧНОЕ (лучшее+средний)'!$A$1:$N$312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1" i="3" l="1"/>
  <c r="O145" i="3"/>
  <c r="P177" i="3"/>
  <c r="I25" i="3" l="1"/>
  <c r="D193" i="7"/>
  <c r="E193" i="7"/>
  <c r="F193" i="7"/>
  <c r="G193" i="7"/>
  <c r="H193" i="7"/>
  <c r="D229" i="7"/>
  <c r="E229" i="7"/>
  <c r="F229" i="7"/>
  <c r="G229" i="7"/>
  <c r="H229" i="7"/>
  <c r="D162" i="7"/>
  <c r="E162" i="7"/>
  <c r="F162" i="7"/>
  <c r="G162" i="7"/>
  <c r="H162" i="7"/>
  <c r="D309" i="7"/>
  <c r="E309" i="7"/>
  <c r="F309" i="7"/>
  <c r="G309" i="7"/>
  <c r="H309" i="7"/>
  <c r="D114" i="7"/>
  <c r="E114" i="7"/>
  <c r="F114" i="7"/>
  <c r="G114" i="7"/>
  <c r="H114" i="7"/>
  <c r="D262" i="7"/>
  <c r="E262" i="7"/>
  <c r="F262" i="7"/>
  <c r="G262" i="7"/>
  <c r="H262" i="7"/>
  <c r="D139" i="7"/>
  <c r="E139" i="7"/>
  <c r="F139" i="7"/>
  <c r="G139" i="7"/>
  <c r="H139" i="7"/>
  <c r="D310" i="7"/>
  <c r="E310" i="7"/>
  <c r="F310" i="7"/>
  <c r="G310" i="7"/>
  <c r="H310" i="7"/>
  <c r="B44" i="8"/>
  <c r="B29" i="8"/>
  <c r="L305" i="3"/>
  <c r="C44" i="8" s="1"/>
  <c r="I305" i="3"/>
  <c r="J305" i="3"/>
  <c r="I306" i="3"/>
  <c r="J306" i="3"/>
  <c r="I307" i="3"/>
  <c r="J307" i="3"/>
  <c r="I308" i="3"/>
  <c r="J308" i="3"/>
  <c r="I309" i="3"/>
  <c r="J309" i="3"/>
  <c r="I310" i="3"/>
  <c r="J310" i="3"/>
  <c r="I311" i="3"/>
  <c r="J311" i="3"/>
  <c r="I312" i="3"/>
  <c r="J312" i="3"/>
  <c r="J309" i="7" l="1"/>
  <c r="I262" i="7"/>
  <c r="J114" i="7"/>
  <c r="I229" i="7"/>
  <c r="J193" i="7"/>
  <c r="I310" i="7"/>
  <c r="J139" i="7"/>
  <c r="J262" i="7"/>
  <c r="I114" i="7"/>
  <c r="M114" i="7" s="1"/>
  <c r="J162" i="7"/>
  <c r="I193" i="7"/>
  <c r="J310" i="7"/>
  <c r="I139" i="7"/>
  <c r="I162" i="7"/>
  <c r="M162" i="7" s="1"/>
  <c r="J229" i="7"/>
  <c r="I309" i="7"/>
  <c r="M310" i="7" l="1"/>
  <c r="M262" i="7"/>
  <c r="M309" i="7"/>
  <c r="M229" i="7"/>
  <c r="M193" i="7"/>
  <c r="M139" i="7"/>
  <c r="B45" i="8" l="1"/>
  <c r="B38" i="8"/>
  <c r="F202" i="7"/>
  <c r="E202" i="7"/>
  <c r="D202" i="7"/>
  <c r="D304" i="7"/>
  <c r="D125" i="7"/>
  <c r="D261" i="7"/>
  <c r="D192" i="7"/>
  <c r="D204" i="7"/>
  <c r="D252" i="7"/>
  <c r="D195" i="7"/>
  <c r="D127" i="7"/>
  <c r="D226" i="7" l="1"/>
  <c r="D280" i="7"/>
  <c r="D268" i="7"/>
  <c r="D62" i="7"/>
  <c r="D130" i="7"/>
  <c r="D82" i="7"/>
  <c r="D307" i="7"/>
  <c r="D308" i="7"/>
  <c r="E135" i="7" l="1"/>
  <c r="J304" i="3"/>
  <c r="I304" i="3"/>
  <c r="J303" i="3"/>
  <c r="I303" i="3"/>
  <c r="J302" i="3"/>
  <c r="I302" i="3"/>
  <c r="J301" i="3"/>
  <c r="I301" i="3"/>
  <c r="J300" i="3"/>
  <c r="I300" i="3"/>
  <c r="J299" i="3"/>
  <c r="I299" i="3"/>
  <c r="J298" i="3"/>
  <c r="I298" i="3"/>
  <c r="J297" i="3"/>
  <c r="I297" i="3"/>
  <c r="B28" i="8"/>
  <c r="B32" i="8"/>
  <c r="B42" i="8"/>
  <c r="B41" i="8"/>
  <c r="B22" i="8"/>
  <c r="B16" i="8"/>
  <c r="B37" i="8"/>
  <c r="B39" i="8"/>
  <c r="B23" i="8"/>
  <c r="B25" i="8"/>
  <c r="B18" i="8"/>
  <c r="B30" i="8"/>
  <c r="B17" i="8"/>
  <c r="B19" i="8"/>
  <c r="B40" i="8"/>
  <c r="B11" i="8"/>
  <c r="B36" i="8"/>
  <c r="B24" i="8"/>
  <c r="B21" i="8"/>
  <c r="B15" i="8"/>
  <c r="B8" i="8"/>
  <c r="B26" i="8"/>
  <c r="B13" i="8"/>
  <c r="B12" i="8"/>
  <c r="B9" i="8"/>
  <c r="B34" i="8"/>
  <c r="B35" i="8"/>
  <c r="B43" i="8"/>
  <c r="B27" i="8"/>
  <c r="B31" i="8"/>
  <c r="B14" i="8"/>
  <c r="B33" i="8"/>
  <c r="B20" i="8"/>
  <c r="E238" i="7"/>
  <c r="E79" i="7"/>
  <c r="D275" i="7"/>
  <c r="E275" i="7"/>
  <c r="F275" i="7"/>
  <c r="G275" i="7"/>
  <c r="H275" i="7"/>
  <c r="D255" i="7"/>
  <c r="E255" i="7"/>
  <c r="F255" i="7"/>
  <c r="G255" i="7"/>
  <c r="H255" i="7"/>
  <c r="D221" i="7"/>
  <c r="E221" i="7"/>
  <c r="F221" i="7"/>
  <c r="G221" i="7"/>
  <c r="H221" i="7"/>
  <c r="D147" i="7"/>
  <c r="E147" i="7"/>
  <c r="F147" i="7"/>
  <c r="G147" i="7"/>
  <c r="H147" i="7"/>
  <c r="D186" i="7"/>
  <c r="E186" i="7"/>
  <c r="F186" i="7"/>
  <c r="G186" i="7"/>
  <c r="H186" i="7"/>
  <c r="D263" i="7"/>
  <c r="E263" i="7"/>
  <c r="F263" i="7"/>
  <c r="G263" i="7"/>
  <c r="H263" i="7"/>
  <c r="D136" i="7"/>
  <c r="E136" i="7"/>
  <c r="F136" i="7"/>
  <c r="G136" i="7"/>
  <c r="H136" i="7"/>
  <c r="D265" i="7"/>
  <c r="E265" i="7"/>
  <c r="F265" i="7"/>
  <c r="G265" i="7"/>
  <c r="H265" i="7"/>
  <c r="D138" i="7"/>
  <c r="E138" i="7"/>
  <c r="F138" i="7"/>
  <c r="G138" i="7"/>
  <c r="H138" i="7"/>
  <c r="D176" i="7"/>
  <c r="E176" i="7"/>
  <c r="F176" i="7"/>
  <c r="G176" i="7"/>
  <c r="H176" i="7"/>
  <c r="D169" i="7"/>
  <c r="E169" i="7"/>
  <c r="F169" i="7"/>
  <c r="G169" i="7"/>
  <c r="H169" i="7"/>
  <c r="D207" i="7"/>
  <c r="E207" i="7"/>
  <c r="F207" i="7"/>
  <c r="G207" i="7"/>
  <c r="H207" i="7"/>
  <c r="D282" i="7"/>
  <c r="E282" i="7"/>
  <c r="F282" i="7"/>
  <c r="G282" i="7"/>
  <c r="H282" i="7"/>
  <c r="D71" i="7"/>
  <c r="E71" i="7"/>
  <c r="F71" i="7"/>
  <c r="G71" i="7"/>
  <c r="H71" i="7"/>
  <c r="D216" i="7"/>
  <c r="E216" i="7"/>
  <c r="F216" i="7"/>
  <c r="G216" i="7"/>
  <c r="H216" i="7"/>
  <c r="D259" i="7"/>
  <c r="E259" i="7"/>
  <c r="F259" i="7"/>
  <c r="G259" i="7"/>
  <c r="H259" i="7"/>
  <c r="D17" i="7"/>
  <c r="E17" i="7"/>
  <c r="F17" i="7"/>
  <c r="G17" i="7"/>
  <c r="H17" i="7"/>
  <c r="D165" i="7"/>
  <c r="E165" i="7"/>
  <c r="F165" i="7"/>
  <c r="G165" i="7"/>
  <c r="H165" i="7"/>
  <c r="D298" i="7"/>
  <c r="E298" i="7"/>
  <c r="F298" i="7"/>
  <c r="G298" i="7"/>
  <c r="H298" i="7"/>
  <c r="D94" i="7"/>
  <c r="E94" i="7"/>
  <c r="F94" i="7"/>
  <c r="G94" i="7"/>
  <c r="H94" i="7"/>
  <c r="D119" i="7"/>
  <c r="E119" i="7"/>
  <c r="F119" i="7"/>
  <c r="G119" i="7"/>
  <c r="H119" i="7"/>
  <c r="D274" i="7"/>
  <c r="E274" i="7"/>
  <c r="F274" i="7"/>
  <c r="G274" i="7"/>
  <c r="H274" i="7"/>
  <c r="D9" i="7"/>
  <c r="E9" i="7"/>
  <c r="F9" i="7"/>
  <c r="G9" i="7"/>
  <c r="H9" i="7"/>
  <c r="D69" i="7"/>
  <c r="E69" i="7"/>
  <c r="F69" i="7"/>
  <c r="G69" i="7"/>
  <c r="H69" i="7"/>
  <c r="D290" i="7"/>
  <c r="E290" i="7"/>
  <c r="F290" i="7"/>
  <c r="G290" i="7"/>
  <c r="H290" i="7"/>
  <c r="D47" i="7"/>
  <c r="E47" i="7"/>
  <c r="F47" i="7"/>
  <c r="G47" i="7"/>
  <c r="H47" i="7"/>
  <c r="D158" i="7"/>
  <c r="E158" i="7"/>
  <c r="F158" i="7"/>
  <c r="G158" i="7"/>
  <c r="H158" i="7"/>
  <c r="D45" i="7"/>
  <c r="E45" i="7"/>
  <c r="F45" i="7"/>
  <c r="G45" i="7"/>
  <c r="H45" i="7"/>
  <c r="D33" i="7"/>
  <c r="E33" i="7"/>
  <c r="F33" i="7"/>
  <c r="G33" i="7"/>
  <c r="H33" i="7"/>
  <c r="D37" i="7"/>
  <c r="E37" i="7"/>
  <c r="F37" i="7"/>
  <c r="G37" i="7"/>
  <c r="H37" i="7"/>
  <c r="D270" i="7"/>
  <c r="E270" i="7"/>
  <c r="F270" i="7"/>
  <c r="G270" i="7"/>
  <c r="H270" i="7"/>
  <c r="D55" i="7"/>
  <c r="E55" i="7"/>
  <c r="F55" i="7"/>
  <c r="G55" i="7"/>
  <c r="H55" i="7"/>
  <c r="D91" i="7"/>
  <c r="E91" i="7"/>
  <c r="F91" i="7"/>
  <c r="G91" i="7"/>
  <c r="H91" i="7"/>
  <c r="D194" i="7"/>
  <c r="E194" i="7"/>
  <c r="F194" i="7"/>
  <c r="G194" i="7"/>
  <c r="H194" i="7"/>
  <c r="D36" i="7"/>
  <c r="E36" i="7"/>
  <c r="F36" i="7"/>
  <c r="G36" i="7"/>
  <c r="H36" i="7"/>
  <c r="D70" i="7"/>
  <c r="E70" i="7"/>
  <c r="F70" i="7"/>
  <c r="G70" i="7"/>
  <c r="H70" i="7"/>
  <c r="D102" i="7"/>
  <c r="E102" i="7"/>
  <c r="F102" i="7"/>
  <c r="G102" i="7"/>
  <c r="H102" i="7"/>
  <c r="D29" i="7"/>
  <c r="E29" i="7"/>
  <c r="F29" i="7"/>
  <c r="G29" i="7"/>
  <c r="H29" i="7"/>
  <c r="D28" i="7"/>
  <c r="E28" i="7"/>
  <c r="F28" i="7"/>
  <c r="G28" i="7"/>
  <c r="H28" i="7"/>
  <c r="D87" i="7"/>
  <c r="E87" i="7"/>
  <c r="F87" i="7"/>
  <c r="G87" i="7"/>
  <c r="H87" i="7"/>
  <c r="D163" i="7"/>
  <c r="E163" i="7"/>
  <c r="F163" i="7"/>
  <c r="G163" i="7"/>
  <c r="H163" i="7"/>
  <c r="D31" i="7"/>
  <c r="E31" i="7"/>
  <c r="F31" i="7"/>
  <c r="G31" i="7"/>
  <c r="H31" i="7"/>
  <c r="D111" i="7"/>
  <c r="E111" i="7"/>
  <c r="F111" i="7"/>
  <c r="G111" i="7"/>
  <c r="H111" i="7"/>
  <c r="D237" i="7"/>
  <c r="E237" i="7"/>
  <c r="F237" i="7"/>
  <c r="G237" i="7"/>
  <c r="H237" i="7"/>
  <c r="D100" i="7"/>
  <c r="E100" i="7"/>
  <c r="F100" i="7"/>
  <c r="G100" i="7"/>
  <c r="H100" i="7"/>
  <c r="D48" i="7"/>
  <c r="E48" i="7"/>
  <c r="F48" i="7"/>
  <c r="G48" i="7"/>
  <c r="H48" i="7"/>
  <c r="D177" i="7"/>
  <c r="E177" i="7"/>
  <c r="F177" i="7"/>
  <c r="G177" i="7"/>
  <c r="H177" i="7"/>
  <c r="D223" i="7"/>
  <c r="E223" i="7"/>
  <c r="F223" i="7"/>
  <c r="G223" i="7"/>
  <c r="H223" i="7"/>
  <c r="D235" i="7"/>
  <c r="E235" i="7"/>
  <c r="F235" i="7"/>
  <c r="G235" i="7"/>
  <c r="H235" i="7"/>
  <c r="D299" i="7"/>
  <c r="E299" i="7"/>
  <c r="F299" i="7"/>
  <c r="G299" i="7"/>
  <c r="H299" i="7"/>
  <c r="D14" i="7"/>
  <c r="E14" i="7"/>
  <c r="F14" i="7"/>
  <c r="G14" i="7"/>
  <c r="H14" i="7"/>
  <c r="D233" i="7"/>
  <c r="E233" i="7"/>
  <c r="F233" i="7"/>
  <c r="G233" i="7"/>
  <c r="H233" i="7"/>
  <c r="D35" i="7"/>
  <c r="E35" i="7"/>
  <c r="F35" i="7"/>
  <c r="G35" i="7"/>
  <c r="H35" i="7"/>
  <c r="D58" i="7"/>
  <c r="E58" i="7"/>
  <c r="F58" i="7"/>
  <c r="G58" i="7"/>
  <c r="H58" i="7"/>
  <c r="D174" i="7"/>
  <c r="E174" i="7"/>
  <c r="F174" i="7"/>
  <c r="G174" i="7"/>
  <c r="H174" i="7"/>
  <c r="D84" i="7"/>
  <c r="E84" i="7"/>
  <c r="F84" i="7"/>
  <c r="G84" i="7"/>
  <c r="H84" i="7"/>
  <c r="D196" i="7"/>
  <c r="E196" i="7"/>
  <c r="F196" i="7"/>
  <c r="G196" i="7"/>
  <c r="H196" i="7"/>
  <c r="D11" i="7"/>
  <c r="E11" i="7"/>
  <c r="F11" i="7"/>
  <c r="G11" i="7"/>
  <c r="H11" i="7"/>
  <c r="D25" i="7"/>
  <c r="E25" i="7"/>
  <c r="F25" i="7"/>
  <c r="G25" i="7"/>
  <c r="H25" i="7"/>
  <c r="D56" i="7"/>
  <c r="E56" i="7"/>
  <c r="F56" i="7"/>
  <c r="G56" i="7"/>
  <c r="H56" i="7"/>
  <c r="D8" i="7"/>
  <c r="E8" i="7"/>
  <c r="F8" i="7"/>
  <c r="G8" i="7"/>
  <c r="H8" i="7"/>
  <c r="D44" i="7"/>
  <c r="E44" i="7"/>
  <c r="F44" i="7"/>
  <c r="G44" i="7"/>
  <c r="H44" i="7"/>
  <c r="D264" i="7"/>
  <c r="E264" i="7"/>
  <c r="F264" i="7"/>
  <c r="G264" i="7"/>
  <c r="H264" i="7"/>
  <c r="D181" i="7"/>
  <c r="E181" i="7"/>
  <c r="F181" i="7"/>
  <c r="G181" i="7"/>
  <c r="H181" i="7"/>
  <c r="D19" i="7"/>
  <c r="E19" i="7"/>
  <c r="F19" i="7"/>
  <c r="G19" i="7"/>
  <c r="H19" i="7"/>
  <c r="D92" i="7"/>
  <c r="E92" i="7"/>
  <c r="F92" i="7"/>
  <c r="G92" i="7"/>
  <c r="H92" i="7"/>
  <c r="D128" i="7"/>
  <c r="E128" i="7"/>
  <c r="F128" i="7"/>
  <c r="G128" i="7"/>
  <c r="H128" i="7"/>
  <c r="D34" i="7"/>
  <c r="E34" i="7"/>
  <c r="F34" i="7"/>
  <c r="G34" i="7"/>
  <c r="H34" i="7"/>
  <c r="D39" i="7"/>
  <c r="E39" i="7"/>
  <c r="F39" i="7"/>
  <c r="G39" i="7"/>
  <c r="H39" i="7"/>
  <c r="D151" i="7"/>
  <c r="E151" i="7"/>
  <c r="F151" i="7"/>
  <c r="G151" i="7"/>
  <c r="H151" i="7"/>
  <c r="D27" i="7"/>
  <c r="E27" i="7"/>
  <c r="F27" i="7"/>
  <c r="G27" i="7"/>
  <c r="H27" i="7"/>
  <c r="D146" i="7"/>
  <c r="E146" i="7"/>
  <c r="F146" i="7"/>
  <c r="G146" i="7"/>
  <c r="H146" i="7"/>
  <c r="D126" i="7"/>
  <c r="E126" i="7"/>
  <c r="F126" i="7"/>
  <c r="G126" i="7"/>
  <c r="H126" i="7"/>
  <c r="D254" i="7"/>
  <c r="E254" i="7"/>
  <c r="F254" i="7"/>
  <c r="G254" i="7"/>
  <c r="H254" i="7"/>
  <c r="D197" i="7"/>
  <c r="E197" i="7"/>
  <c r="F197" i="7"/>
  <c r="G197" i="7"/>
  <c r="H197" i="7"/>
  <c r="D149" i="7"/>
  <c r="E149" i="7"/>
  <c r="F149" i="7"/>
  <c r="G149" i="7"/>
  <c r="H149" i="7"/>
  <c r="D152" i="7"/>
  <c r="E152" i="7"/>
  <c r="F152" i="7"/>
  <c r="G152" i="7"/>
  <c r="H152" i="7"/>
  <c r="D140" i="7"/>
  <c r="E140" i="7"/>
  <c r="F140" i="7"/>
  <c r="G140" i="7"/>
  <c r="H140" i="7"/>
  <c r="D30" i="7"/>
  <c r="E30" i="7"/>
  <c r="F30" i="7"/>
  <c r="G30" i="7"/>
  <c r="H30" i="7"/>
  <c r="D300" i="7"/>
  <c r="E300" i="7"/>
  <c r="F300" i="7"/>
  <c r="G300" i="7"/>
  <c r="H300" i="7"/>
  <c r="D154" i="7"/>
  <c r="E154" i="7"/>
  <c r="F154" i="7"/>
  <c r="G154" i="7"/>
  <c r="H154" i="7"/>
  <c r="D83" i="7"/>
  <c r="E83" i="7"/>
  <c r="F83" i="7"/>
  <c r="G83" i="7"/>
  <c r="H83" i="7"/>
  <c r="D213" i="7"/>
  <c r="E213" i="7"/>
  <c r="F213" i="7"/>
  <c r="G213" i="7"/>
  <c r="H213" i="7"/>
  <c r="D253" i="7"/>
  <c r="E253" i="7"/>
  <c r="F253" i="7"/>
  <c r="G253" i="7"/>
  <c r="H253" i="7"/>
  <c r="D61" i="7"/>
  <c r="E61" i="7"/>
  <c r="F61" i="7"/>
  <c r="G61" i="7"/>
  <c r="H61" i="7"/>
  <c r="D137" i="7"/>
  <c r="E137" i="7"/>
  <c r="F137" i="7"/>
  <c r="G137" i="7"/>
  <c r="H137" i="7"/>
  <c r="D256" i="7"/>
  <c r="E256" i="7"/>
  <c r="F256" i="7"/>
  <c r="G256" i="7"/>
  <c r="H256" i="7"/>
  <c r="D228" i="7"/>
  <c r="E228" i="7"/>
  <c r="F228" i="7"/>
  <c r="G228" i="7"/>
  <c r="H228" i="7"/>
  <c r="D232" i="7"/>
  <c r="E232" i="7"/>
  <c r="F232" i="7"/>
  <c r="G232" i="7"/>
  <c r="H232" i="7"/>
  <c r="D231" i="7"/>
  <c r="E231" i="7"/>
  <c r="F231" i="7"/>
  <c r="G231" i="7"/>
  <c r="H231" i="7"/>
  <c r="D52" i="7"/>
  <c r="E52" i="7"/>
  <c r="F52" i="7"/>
  <c r="G52" i="7"/>
  <c r="H52" i="7"/>
  <c r="D68" i="7"/>
  <c r="E68" i="7"/>
  <c r="F68" i="7"/>
  <c r="G68" i="7"/>
  <c r="H68" i="7"/>
  <c r="D141" i="7"/>
  <c r="E141" i="7"/>
  <c r="F141" i="7"/>
  <c r="G141" i="7"/>
  <c r="H141" i="7"/>
  <c r="D244" i="7"/>
  <c r="E244" i="7"/>
  <c r="F244" i="7"/>
  <c r="G244" i="7"/>
  <c r="H244" i="7"/>
  <c r="D185" i="7"/>
  <c r="E185" i="7"/>
  <c r="F185" i="7"/>
  <c r="G185" i="7"/>
  <c r="H185" i="7"/>
  <c r="D7" i="7"/>
  <c r="E7" i="7"/>
  <c r="F7" i="7"/>
  <c r="G7" i="7"/>
  <c r="H7" i="7"/>
  <c r="D172" i="7"/>
  <c r="E172" i="7"/>
  <c r="F172" i="7"/>
  <c r="G172" i="7"/>
  <c r="H172" i="7"/>
  <c r="D26" i="7"/>
  <c r="E26" i="7"/>
  <c r="F26" i="7"/>
  <c r="G26" i="7"/>
  <c r="H26" i="7"/>
  <c r="D143" i="7"/>
  <c r="E143" i="7"/>
  <c r="F143" i="7"/>
  <c r="G143" i="7"/>
  <c r="H143" i="7"/>
  <c r="D74" i="7"/>
  <c r="E74" i="7"/>
  <c r="F74" i="7"/>
  <c r="G74" i="7"/>
  <c r="H74" i="7"/>
  <c r="D248" i="7"/>
  <c r="E248" i="7"/>
  <c r="F248" i="7"/>
  <c r="G248" i="7"/>
  <c r="H248" i="7"/>
  <c r="D51" i="7"/>
  <c r="E51" i="7"/>
  <c r="F51" i="7"/>
  <c r="G51" i="7"/>
  <c r="H51" i="7"/>
  <c r="D96" i="7"/>
  <c r="E96" i="7"/>
  <c r="F96" i="7"/>
  <c r="G96" i="7"/>
  <c r="H96" i="7"/>
  <c r="D291" i="7"/>
  <c r="E291" i="7"/>
  <c r="F291" i="7"/>
  <c r="G291" i="7"/>
  <c r="H291" i="7"/>
  <c r="D257" i="7"/>
  <c r="E257" i="7"/>
  <c r="F257" i="7"/>
  <c r="G257" i="7"/>
  <c r="H257" i="7"/>
  <c r="D145" i="7"/>
  <c r="E145" i="7"/>
  <c r="F145" i="7"/>
  <c r="G145" i="7"/>
  <c r="H145" i="7"/>
  <c r="D201" i="7"/>
  <c r="E201" i="7"/>
  <c r="F201" i="7"/>
  <c r="G201" i="7"/>
  <c r="H201" i="7"/>
  <c r="D159" i="7"/>
  <c r="E159" i="7"/>
  <c r="F159" i="7"/>
  <c r="G159" i="7"/>
  <c r="H159" i="7"/>
  <c r="D198" i="7"/>
  <c r="E198" i="7"/>
  <c r="F198" i="7"/>
  <c r="G198" i="7"/>
  <c r="H198" i="7"/>
  <c r="D289" i="7"/>
  <c r="E289" i="7"/>
  <c r="F289" i="7"/>
  <c r="G289" i="7"/>
  <c r="H289" i="7"/>
  <c r="D250" i="7"/>
  <c r="E250" i="7"/>
  <c r="F250" i="7"/>
  <c r="G250" i="7"/>
  <c r="H250" i="7"/>
  <c r="D50" i="7"/>
  <c r="E50" i="7"/>
  <c r="F50" i="7"/>
  <c r="G50" i="7"/>
  <c r="H50" i="7"/>
  <c r="D105" i="7"/>
  <c r="E105" i="7"/>
  <c r="F105" i="7"/>
  <c r="G105" i="7"/>
  <c r="H105" i="7"/>
  <c r="D103" i="7"/>
  <c r="E103" i="7"/>
  <c r="F103" i="7"/>
  <c r="G103" i="7"/>
  <c r="H103" i="7"/>
  <c r="D99" i="7"/>
  <c r="E99" i="7"/>
  <c r="F99" i="7"/>
  <c r="G99" i="7"/>
  <c r="H99" i="7"/>
  <c r="D191" i="7"/>
  <c r="E191" i="7"/>
  <c r="F191" i="7"/>
  <c r="G191" i="7"/>
  <c r="H191" i="7"/>
  <c r="D234" i="7"/>
  <c r="E234" i="7"/>
  <c r="F234" i="7"/>
  <c r="G234" i="7"/>
  <c r="H234" i="7"/>
  <c r="D10" i="7"/>
  <c r="E10" i="7"/>
  <c r="F10" i="7"/>
  <c r="G10" i="7"/>
  <c r="H10" i="7"/>
  <c r="D199" i="7"/>
  <c r="E199" i="7"/>
  <c r="F199" i="7"/>
  <c r="G199" i="7"/>
  <c r="H199" i="7"/>
  <c r="D175" i="7"/>
  <c r="E175" i="7"/>
  <c r="F175" i="7"/>
  <c r="G175" i="7"/>
  <c r="H175" i="7"/>
  <c r="D40" i="7"/>
  <c r="E40" i="7"/>
  <c r="F40" i="7"/>
  <c r="G40" i="7"/>
  <c r="H40" i="7"/>
  <c r="D20" i="7"/>
  <c r="E20" i="7"/>
  <c r="F20" i="7"/>
  <c r="G20" i="7"/>
  <c r="H20" i="7"/>
  <c r="D116" i="7"/>
  <c r="E116" i="7"/>
  <c r="F116" i="7"/>
  <c r="G116" i="7"/>
  <c r="H116" i="7"/>
  <c r="D301" i="7"/>
  <c r="E301" i="7"/>
  <c r="F301" i="7"/>
  <c r="G301" i="7"/>
  <c r="H301" i="7"/>
  <c r="D73" i="7"/>
  <c r="E73" i="7"/>
  <c r="F73" i="7"/>
  <c r="G73" i="7"/>
  <c r="H73" i="7"/>
  <c r="D142" i="7"/>
  <c r="E142" i="7"/>
  <c r="F142" i="7"/>
  <c r="G142" i="7"/>
  <c r="H142" i="7"/>
  <c r="D286" i="7"/>
  <c r="E286" i="7"/>
  <c r="F286" i="7"/>
  <c r="G286" i="7"/>
  <c r="H286" i="7"/>
  <c r="D131" i="7"/>
  <c r="E131" i="7"/>
  <c r="F131" i="7"/>
  <c r="G131" i="7"/>
  <c r="H131" i="7"/>
  <c r="D133" i="7"/>
  <c r="E133" i="7"/>
  <c r="F133" i="7"/>
  <c r="G133" i="7"/>
  <c r="H133" i="7"/>
  <c r="D18" i="7"/>
  <c r="E18" i="7"/>
  <c r="F18" i="7"/>
  <c r="G18" i="7"/>
  <c r="H18" i="7"/>
  <c r="D97" i="7"/>
  <c r="E97" i="7"/>
  <c r="F97" i="7"/>
  <c r="G97" i="7"/>
  <c r="H97" i="7"/>
  <c r="D217" i="7"/>
  <c r="E217" i="7"/>
  <c r="F217" i="7"/>
  <c r="G217" i="7"/>
  <c r="H217" i="7"/>
  <c r="D288" i="7"/>
  <c r="E288" i="7"/>
  <c r="F288" i="7"/>
  <c r="G288" i="7"/>
  <c r="H288" i="7"/>
  <c r="D95" i="7"/>
  <c r="E95" i="7"/>
  <c r="F95" i="7"/>
  <c r="G95" i="7"/>
  <c r="H95" i="7"/>
  <c r="D129" i="7"/>
  <c r="E129" i="7"/>
  <c r="F129" i="7"/>
  <c r="G129" i="7"/>
  <c r="H129" i="7"/>
  <c r="D23" i="7"/>
  <c r="E23" i="7"/>
  <c r="F23" i="7"/>
  <c r="G23" i="7"/>
  <c r="H23" i="7"/>
  <c r="D41" i="7"/>
  <c r="E41" i="7"/>
  <c r="F41" i="7"/>
  <c r="G41" i="7"/>
  <c r="H41" i="7"/>
  <c r="D66" i="7"/>
  <c r="E66" i="7"/>
  <c r="F66" i="7"/>
  <c r="G66" i="7"/>
  <c r="H66" i="7"/>
  <c r="D78" i="7"/>
  <c r="E78" i="7"/>
  <c r="F78" i="7"/>
  <c r="G78" i="7"/>
  <c r="H78" i="7"/>
  <c r="D246" i="7"/>
  <c r="E246" i="7"/>
  <c r="F246" i="7"/>
  <c r="G246" i="7"/>
  <c r="H246" i="7"/>
  <c r="D166" i="7"/>
  <c r="E166" i="7"/>
  <c r="F166" i="7"/>
  <c r="G166" i="7"/>
  <c r="H166" i="7"/>
  <c r="D302" i="7"/>
  <c r="E302" i="7"/>
  <c r="F302" i="7"/>
  <c r="G302" i="7"/>
  <c r="H302" i="7"/>
  <c r="D190" i="7"/>
  <c r="E190" i="7"/>
  <c r="F190" i="7"/>
  <c r="G190" i="7"/>
  <c r="H190" i="7"/>
  <c r="D160" i="7"/>
  <c r="E160" i="7"/>
  <c r="F160" i="7"/>
  <c r="G160" i="7"/>
  <c r="H160" i="7"/>
  <c r="D42" i="7"/>
  <c r="E42" i="7"/>
  <c r="F42" i="7"/>
  <c r="G42" i="7"/>
  <c r="H42" i="7"/>
  <c r="D260" i="7"/>
  <c r="E260" i="7"/>
  <c r="F260" i="7"/>
  <c r="G260" i="7"/>
  <c r="H260" i="7"/>
  <c r="D85" i="7"/>
  <c r="E85" i="7"/>
  <c r="F85" i="7"/>
  <c r="G85" i="7"/>
  <c r="H85" i="7"/>
  <c r="D101" i="7"/>
  <c r="E101" i="7"/>
  <c r="F101" i="7"/>
  <c r="G101" i="7"/>
  <c r="H101" i="7"/>
  <c r="D60" i="7"/>
  <c r="E60" i="7"/>
  <c r="F60" i="7"/>
  <c r="G60" i="7"/>
  <c r="H60" i="7"/>
  <c r="D303" i="7"/>
  <c r="E303" i="7"/>
  <c r="F303" i="7"/>
  <c r="G303" i="7"/>
  <c r="H303" i="7"/>
  <c r="D21" i="7"/>
  <c r="E21" i="7"/>
  <c r="F21" i="7"/>
  <c r="G21" i="7"/>
  <c r="H21" i="7"/>
  <c r="D271" i="7"/>
  <c r="E271" i="7"/>
  <c r="F271" i="7"/>
  <c r="G271" i="7"/>
  <c r="H271" i="7"/>
  <c r="D180" i="7"/>
  <c r="E180" i="7"/>
  <c r="F180" i="7"/>
  <c r="G180" i="7"/>
  <c r="H180" i="7"/>
  <c r="D161" i="7"/>
  <c r="E161" i="7"/>
  <c r="F161" i="7"/>
  <c r="G161" i="7"/>
  <c r="H161" i="7"/>
  <c r="D171" i="7"/>
  <c r="E171" i="7"/>
  <c r="F171" i="7"/>
  <c r="G171" i="7"/>
  <c r="H171" i="7"/>
  <c r="D115" i="7"/>
  <c r="E115" i="7"/>
  <c r="F115" i="7"/>
  <c r="G115" i="7"/>
  <c r="H115" i="7"/>
  <c r="D188" i="7"/>
  <c r="E188" i="7"/>
  <c r="F188" i="7"/>
  <c r="G188" i="7"/>
  <c r="H188" i="7"/>
  <c r="D110" i="7"/>
  <c r="E110" i="7"/>
  <c r="F110" i="7"/>
  <c r="G110" i="7"/>
  <c r="H110" i="7"/>
  <c r="D168" i="7"/>
  <c r="E168" i="7"/>
  <c r="F168" i="7"/>
  <c r="G168" i="7"/>
  <c r="H168" i="7"/>
  <c r="D210" i="7"/>
  <c r="E210" i="7"/>
  <c r="F210" i="7"/>
  <c r="G210" i="7"/>
  <c r="H210" i="7"/>
  <c r="D16" i="7"/>
  <c r="E16" i="7"/>
  <c r="F16" i="7"/>
  <c r="G16" i="7"/>
  <c r="H16" i="7"/>
  <c r="D245" i="7"/>
  <c r="E245" i="7"/>
  <c r="F245" i="7"/>
  <c r="G245" i="7"/>
  <c r="H245" i="7"/>
  <c r="D157" i="7"/>
  <c r="E157" i="7"/>
  <c r="F157" i="7"/>
  <c r="G157" i="7"/>
  <c r="H157" i="7"/>
  <c r="D272" i="7"/>
  <c r="E272" i="7"/>
  <c r="F272" i="7"/>
  <c r="G272" i="7"/>
  <c r="H272" i="7"/>
  <c r="D281" i="7"/>
  <c r="E281" i="7"/>
  <c r="F281" i="7"/>
  <c r="G281" i="7"/>
  <c r="H281" i="7"/>
  <c r="D276" i="7"/>
  <c r="E276" i="7"/>
  <c r="F276" i="7"/>
  <c r="G276" i="7"/>
  <c r="H276" i="7"/>
  <c r="D219" i="7"/>
  <c r="E219" i="7"/>
  <c r="F219" i="7"/>
  <c r="G219" i="7"/>
  <c r="H219" i="7"/>
  <c r="D121" i="7"/>
  <c r="E121" i="7"/>
  <c r="F121" i="7"/>
  <c r="G121" i="7"/>
  <c r="H121" i="7"/>
  <c r="D113" i="7"/>
  <c r="E113" i="7"/>
  <c r="F113" i="7"/>
  <c r="G113" i="7"/>
  <c r="H113" i="7"/>
  <c r="D236" i="7"/>
  <c r="E236" i="7"/>
  <c r="F236" i="7"/>
  <c r="G236" i="7"/>
  <c r="H236" i="7"/>
  <c r="D15" i="7"/>
  <c r="E15" i="7"/>
  <c r="F15" i="7"/>
  <c r="G15" i="7"/>
  <c r="H15" i="7"/>
  <c r="D296" i="7"/>
  <c r="E296" i="7"/>
  <c r="F296" i="7"/>
  <c r="G296" i="7"/>
  <c r="H296" i="7"/>
  <c r="D284" i="7"/>
  <c r="E284" i="7"/>
  <c r="F284" i="7"/>
  <c r="G284" i="7"/>
  <c r="H284" i="7"/>
  <c r="D251" i="7"/>
  <c r="E251" i="7"/>
  <c r="F251" i="7"/>
  <c r="G251" i="7"/>
  <c r="H251" i="7"/>
  <c r="D93" i="7"/>
  <c r="E93" i="7"/>
  <c r="F93" i="7"/>
  <c r="G93" i="7"/>
  <c r="H93" i="7"/>
  <c r="D32" i="7"/>
  <c r="E32" i="7"/>
  <c r="F32" i="7"/>
  <c r="G32" i="7"/>
  <c r="H32" i="7"/>
  <c r="D104" i="7"/>
  <c r="E104" i="7"/>
  <c r="F104" i="7"/>
  <c r="G104" i="7"/>
  <c r="H104" i="7"/>
  <c r="D134" i="7"/>
  <c r="E134" i="7"/>
  <c r="F134" i="7"/>
  <c r="G134" i="7"/>
  <c r="H134" i="7"/>
  <c r="D12" i="7"/>
  <c r="E12" i="7"/>
  <c r="F12" i="7"/>
  <c r="G12" i="7"/>
  <c r="H12" i="7"/>
  <c r="D222" i="7"/>
  <c r="E222" i="7"/>
  <c r="F222" i="7"/>
  <c r="G222" i="7"/>
  <c r="H222" i="7"/>
  <c r="D285" i="7"/>
  <c r="E285" i="7"/>
  <c r="F285" i="7"/>
  <c r="G285" i="7"/>
  <c r="H285" i="7"/>
  <c r="D107" i="7"/>
  <c r="E107" i="7"/>
  <c r="F107" i="7"/>
  <c r="G107" i="7"/>
  <c r="H107" i="7"/>
  <c r="D65" i="7"/>
  <c r="E65" i="7"/>
  <c r="F65" i="7"/>
  <c r="G65" i="7"/>
  <c r="H65" i="7"/>
  <c r="D179" i="7"/>
  <c r="E179" i="7"/>
  <c r="F179" i="7"/>
  <c r="G179" i="7"/>
  <c r="H179" i="7"/>
  <c r="D86" i="7"/>
  <c r="E86" i="7"/>
  <c r="F86" i="7"/>
  <c r="G86" i="7"/>
  <c r="H86" i="7"/>
  <c r="D88" i="7"/>
  <c r="E88" i="7"/>
  <c r="F88" i="7"/>
  <c r="G88" i="7"/>
  <c r="H88" i="7"/>
  <c r="D155" i="7"/>
  <c r="E155" i="7"/>
  <c r="F155" i="7"/>
  <c r="G155" i="7"/>
  <c r="H155" i="7"/>
  <c r="D144" i="7"/>
  <c r="E144" i="7"/>
  <c r="F144" i="7"/>
  <c r="G144" i="7"/>
  <c r="H144" i="7"/>
  <c r="D173" i="7"/>
  <c r="E173" i="7"/>
  <c r="F173" i="7"/>
  <c r="G173" i="7"/>
  <c r="H173" i="7"/>
  <c r="E304" i="7"/>
  <c r="F304" i="7"/>
  <c r="G304" i="7"/>
  <c r="H304" i="7"/>
  <c r="D266" i="7"/>
  <c r="E266" i="7"/>
  <c r="F266" i="7"/>
  <c r="G266" i="7"/>
  <c r="H266" i="7"/>
  <c r="D269" i="7"/>
  <c r="E269" i="7"/>
  <c r="F269" i="7"/>
  <c r="G269" i="7"/>
  <c r="H269" i="7"/>
  <c r="D108" i="7"/>
  <c r="E108" i="7"/>
  <c r="F108" i="7"/>
  <c r="G108" i="7"/>
  <c r="H108" i="7"/>
  <c r="D183" i="7"/>
  <c r="E183" i="7"/>
  <c r="F183" i="7"/>
  <c r="G183" i="7"/>
  <c r="H183" i="7"/>
  <c r="D279" i="7"/>
  <c r="E279" i="7"/>
  <c r="F279" i="7"/>
  <c r="G279" i="7"/>
  <c r="H279" i="7"/>
  <c r="D184" i="7"/>
  <c r="E184" i="7"/>
  <c r="F184" i="7"/>
  <c r="G184" i="7"/>
  <c r="H184" i="7"/>
  <c r="D212" i="7"/>
  <c r="E212" i="7"/>
  <c r="F212" i="7"/>
  <c r="G212" i="7"/>
  <c r="H212" i="7"/>
  <c r="D242" i="7"/>
  <c r="E242" i="7"/>
  <c r="F242" i="7"/>
  <c r="G242" i="7"/>
  <c r="H242" i="7"/>
  <c r="D305" i="7"/>
  <c r="E305" i="7"/>
  <c r="F305" i="7"/>
  <c r="G305" i="7"/>
  <c r="H305" i="7"/>
  <c r="D283" i="7"/>
  <c r="E283" i="7"/>
  <c r="F283" i="7"/>
  <c r="G283" i="7"/>
  <c r="H283" i="7"/>
  <c r="D123" i="7"/>
  <c r="E123" i="7"/>
  <c r="F123" i="7"/>
  <c r="G123" i="7"/>
  <c r="H123" i="7"/>
  <c r="D132" i="7"/>
  <c r="E132" i="7"/>
  <c r="F132" i="7"/>
  <c r="G132" i="7"/>
  <c r="H132" i="7"/>
  <c r="D277" i="7"/>
  <c r="E277" i="7"/>
  <c r="F277" i="7"/>
  <c r="G277" i="7"/>
  <c r="H277" i="7"/>
  <c r="D224" i="7"/>
  <c r="E224" i="7"/>
  <c r="F224" i="7"/>
  <c r="G224" i="7"/>
  <c r="H224" i="7"/>
  <c r="D150" i="7"/>
  <c r="E150" i="7"/>
  <c r="F150" i="7"/>
  <c r="G150" i="7"/>
  <c r="H150" i="7"/>
  <c r="D220" i="7"/>
  <c r="E220" i="7"/>
  <c r="F220" i="7"/>
  <c r="G220" i="7"/>
  <c r="H220" i="7"/>
  <c r="D24" i="7"/>
  <c r="E24" i="7"/>
  <c r="F24" i="7"/>
  <c r="G24" i="7"/>
  <c r="H24" i="7"/>
  <c r="D293" i="7"/>
  <c r="E293" i="7"/>
  <c r="F293" i="7"/>
  <c r="G293" i="7"/>
  <c r="H293" i="7"/>
  <c r="D287" i="7"/>
  <c r="E287" i="7"/>
  <c r="F287" i="7"/>
  <c r="G287" i="7"/>
  <c r="H287" i="7"/>
  <c r="D239" i="7"/>
  <c r="E239" i="7"/>
  <c r="F239" i="7"/>
  <c r="G239" i="7"/>
  <c r="H239" i="7"/>
  <c r="D203" i="7"/>
  <c r="E203" i="7"/>
  <c r="F203" i="7"/>
  <c r="G203" i="7"/>
  <c r="H203" i="7"/>
  <c r="D189" i="7"/>
  <c r="E189" i="7"/>
  <c r="F189" i="7"/>
  <c r="G189" i="7"/>
  <c r="H189" i="7"/>
  <c r="D57" i="7"/>
  <c r="E57" i="7"/>
  <c r="F57" i="7"/>
  <c r="G57" i="7"/>
  <c r="H57" i="7"/>
  <c r="D67" i="7"/>
  <c r="E67" i="7"/>
  <c r="F67" i="7"/>
  <c r="G67" i="7"/>
  <c r="H67" i="7"/>
  <c r="D267" i="7"/>
  <c r="E267" i="7"/>
  <c r="F267" i="7"/>
  <c r="G267" i="7"/>
  <c r="H267" i="7"/>
  <c r="D178" i="7"/>
  <c r="E178" i="7"/>
  <c r="F178" i="7"/>
  <c r="G178" i="7"/>
  <c r="H178" i="7"/>
  <c r="D306" i="7"/>
  <c r="E306" i="7"/>
  <c r="F306" i="7"/>
  <c r="G306" i="7"/>
  <c r="H306" i="7"/>
  <c r="D53" i="7"/>
  <c r="E53" i="7"/>
  <c r="F53" i="7"/>
  <c r="G53" i="7"/>
  <c r="H53" i="7"/>
  <c r="D98" i="7"/>
  <c r="E98" i="7"/>
  <c r="F98" i="7"/>
  <c r="G98" i="7"/>
  <c r="H98" i="7"/>
  <c r="D63" i="7"/>
  <c r="E63" i="7"/>
  <c r="F63" i="7"/>
  <c r="G63" i="7"/>
  <c r="H63" i="7"/>
  <c r="D206" i="7"/>
  <c r="E206" i="7"/>
  <c r="F206" i="7"/>
  <c r="G206" i="7"/>
  <c r="H206" i="7"/>
  <c r="D75" i="7"/>
  <c r="E75" i="7"/>
  <c r="F75" i="7"/>
  <c r="G75" i="7"/>
  <c r="H75" i="7"/>
  <c r="E226" i="7"/>
  <c r="F226" i="7"/>
  <c r="G226" i="7"/>
  <c r="H226" i="7"/>
  <c r="E280" i="7"/>
  <c r="F280" i="7"/>
  <c r="G280" i="7"/>
  <c r="H280" i="7"/>
  <c r="E268" i="7"/>
  <c r="F268" i="7"/>
  <c r="G268" i="7"/>
  <c r="H268" i="7"/>
  <c r="E62" i="7"/>
  <c r="F62" i="7"/>
  <c r="G62" i="7"/>
  <c r="H62" i="7"/>
  <c r="E130" i="7"/>
  <c r="F130" i="7"/>
  <c r="G130" i="7"/>
  <c r="H130" i="7"/>
  <c r="E82" i="7"/>
  <c r="F82" i="7"/>
  <c r="G82" i="7"/>
  <c r="H82" i="7"/>
  <c r="E307" i="7"/>
  <c r="F307" i="7"/>
  <c r="G307" i="7"/>
  <c r="H307" i="7"/>
  <c r="E308" i="7"/>
  <c r="F308" i="7"/>
  <c r="G308" i="7"/>
  <c r="H308" i="7"/>
  <c r="G202" i="7"/>
  <c r="H202" i="7"/>
  <c r="E125" i="7"/>
  <c r="F125" i="7"/>
  <c r="G125" i="7"/>
  <c r="H125" i="7"/>
  <c r="E261" i="7"/>
  <c r="F261" i="7"/>
  <c r="G261" i="7"/>
  <c r="H261" i="7"/>
  <c r="E192" i="7"/>
  <c r="F192" i="7"/>
  <c r="G192" i="7"/>
  <c r="H192" i="7"/>
  <c r="E204" i="7"/>
  <c r="F204" i="7"/>
  <c r="G204" i="7"/>
  <c r="H204" i="7"/>
  <c r="E252" i="7"/>
  <c r="F252" i="7"/>
  <c r="G252" i="7"/>
  <c r="H252" i="7"/>
  <c r="E195" i="7"/>
  <c r="F195" i="7"/>
  <c r="G195" i="7"/>
  <c r="H195" i="7"/>
  <c r="E127" i="7"/>
  <c r="F127" i="7"/>
  <c r="G127" i="7"/>
  <c r="H127" i="7"/>
  <c r="D215" i="7"/>
  <c r="E215" i="7"/>
  <c r="F215" i="7"/>
  <c r="G215" i="7"/>
  <c r="H215" i="7"/>
  <c r="D258" i="7"/>
  <c r="E258" i="7"/>
  <c r="F258" i="7"/>
  <c r="G258" i="7"/>
  <c r="H258" i="7"/>
  <c r="D122" i="7"/>
  <c r="E122" i="7"/>
  <c r="F122" i="7"/>
  <c r="G122" i="7"/>
  <c r="H122" i="7"/>
  <c r="D295" i="7"/>
  <c r="E295" i="7"/>
  <c r="F295" i="7"/>
  <c r="G295" i="7"/>
  <c r="H295" i="7"/>
  <c r="D214" i="7"/>
  <c r="E214" i="7"/>
  <c r="F214" i="7"/>
  <c r="G214" i="7"/>
  <c r="H214" i="7"/>
  <c r="D211" i="7"/>
  <c r="E211" i="7"/>
  <c r="F211" i="7"/>
  <c r="G211" i="7"/>
  <c r="H211" i="7"/>
  <c r="D118" i="7"/>
  <c r="E118" i="7"/>
  <c r="F118" i="7"/>
  <c r="G118" i="7"/>
  <c r="H118" i="7"/>
  <c r="D120" i="7"/>
  <c r="E120" i="7"/>
  <c r="F120" i="7"/>
  <c r="G120" i="7"/>
  <c r="H120" i="7"/>
  <c r="D72" i="7"/>
  <c r="D200" i="7"/>
  <c r="D117" i="7"/>
  <c r="D230" i="7"/>
  <c r="D278" i="7"/>
  <c r="D182" i="7"/>
  <c r="D90" i="7"/>
  <c r="D170" i="7"/>
  <c r="D124" i="7"/>
  <c r="D13" i="7"/>
  <c r="D225" i="7"/>
  <c r="D64" i="7"/>
  <c r="D208" i="7"/>
  <c r="D54" i="7"/>
  <c r="D243" i="7"/>
  <c r="D135" i="7"/>
  <c r="D187" i="7"/>
  <c r="D209" i="7"/>
  <c r="D49" i="7"/>
  <c r="D156" i="7"/>
  <c r="D153" i="7"/>
  <c r="D249" i="7"/>
  <c r="D292" i="7"/>
  <c r="D79" i="7"/>
  <c r="D167" i="7"/>
  <c r="D38" i="7"/>
  <c r="D76" i="7"/>
  <c r="D59" i="7"/>
  <c r="D148" i="7"/>
  <c r="D109" i="7"/>
  <c r="D46" i="7"/>
  <c r="D238" i="7"/>
  <c r="D80" i="7"/>
  <c r="D164" i="7"/>
  <c r="D43" i="7"/>
  <c r="D227" i="7"/>
  <c r="D241" i="7"/>
  <c r="D89" i="7"/>
  <c r="D294" i="7"/>
  <c r="D22" i="7"/>
  <c r="D205" i="7"/>
  <c r="D218" i="7"/>
  <c r="D247" i="7"/>
  <c r="D77" i="7"/>
  <c r="D81" i="7"/>
  <c r="D112" i="7"/>
  <c r="D273" i="7"/>
  <c r="D297" i="7"/>
  <c r="D240" i="7"/>
  <c r="E205" i="7"/>
  <c r="E218" i="7"/>
  <c r="E247" i="7"/>
  <c r="E77" i="7"/>
  <c r="E81" i="7"/>
  <c r="E112" i="7"/>
  <c r="E273" i="7"/>
  <c r="E22" i="7"/>
  <c r="F22" i="7"/>
  <c r="G22" i="7"/>
  <c r="H22" i="7"/>
  <c r="F205" i="7"/>
  <c r="G205" i="7"/>
  <c r="H205" i="7"/>
  <c r="F218" i="7"/>
  <c r="G218" i="7"/>
  <c r="H218" i="7"/>
  <c r="F247" i="7"/>
  <c r="G247" i="7"/>
  <c r="H247" i="7"/>
  <c r="F77" i="7"/>
  <c r="G77" i="7"/>
  <c r="H77" i="7"/>
  <c r="F81" i="7"/>
  <c r="G81" i="7"/>
  <c r="H81" i="7"/>
  <c r="F112" i="7"/>
  <c r="G112" i="7"/>
  <c r="H112" i="7"/>
  <c r="F273" i="7"/>
  <c r="G273" i="7"/>
  <c r="H273" i="7"/>
  <c r="E297" i="7"/>
  <c r="F297" i="7"/>
  <c r="G297" i="7"/>
  <c r="H297" i="7"/>
  <c r="E240" i="7"/>
  <c r="F240" i="7"/>
  <c r="G240" i="7"/>
  <c r="H240" i="7"/>
  <c r="J296" i="3"/>
  <c r="I296" i="3"/>
  <c r="J295" i="3"/>
  <c r="I295" i="3"/>
  <c r="J294" i="3"/>
  <c r="I294" i="3"/>
  <c r="J293" i="3"/>
  <c r="I293" i="3"/>
  <c r="J292" i="3"/>
  <c r="I292" i="3"/>
  <c r="J291" i="3"/>
  <c r="I291" i="3"/>
  <c r="J290" i="3"/>
  <c r="I290" i="3"/>
  <c r="J289" i="3"/>
  <c r="I289" i="3"/>
  <c r="L289" i="3" s="1"/>
  <c r="J288" i="3"/>
  <c r="I288" i="3"/>
  <c r="J287" i="3"/>
  <c r="I287" i="3"/>
  <c r="J286" i="3"/>
  <c r="I286" i="3"/>
  <c r="J285" i="3"/>
  <c r="I285" i="3"/>
  <c r="J284" i="3"/>
  <c r="I284" i="3"/>
  <c r="J283" i="3"/>
  <c r="I283" i="3"/>
  <c r="J282" i="3"/>
  <c r="I282" i="3"/>
  <c r="J281" i="3"/>
  <c r="I281" i="3"/>
  <c r="J280" i="3"/>
  <c r="I280" i="3"/>
  <c r="J279" i="3"/>
  <c r="I279" i="3"/>
  <c r="J278" i="3"/>
  <c r="I278" i="3"/>
  <c r="J277" i="3"/>
  <c r="I277" i="3"/>
  <c r="J276" i="3"/>
  <c r="I276" i="3"/>
  <c r="J275" i="3"/>
  <c r="I275" i="3"/>
  <c r="J274" i="3"/>
  <c r="I274" i="3"/>
  <c r="J273" i="3"/>
  <c r="I273" i="3"/>
  <c r="J272" i="3"/>
  <c r="I272" i="3"/>
  <c r="J271" i="3"/>
  <c r="I271" i="3"/>
  <c r="J270" i="3"/>
  <c r="I270" i="3"/>
  <c r="J269" i="3"/>
  <c r="I269" i="3"/>
  <c r="J268" i="3"/>
  <c r="I268" i="3"/>
  <c r="J267" i="3"/>
  <c r="I267" i="3"/>
  <c r="J266" i="3"/>
  <c r="I266" i="3"/>
  <c r="J265" i="3"/>
  <c r="I265" i="3"/>
  <c r="L265" i="3" s="1"/>
  <c r="J264" i="3"/>
  <c r="I264" i="3"/>
  <c r="J263" i="3"/>
  <c r="I263" i="3"/>
  <c r="J262" i="3"/>
  <c r="I262" i="3"/>
  <c r="J261" i="3"/>
  <c r="I261" i="3"/>
  <c r="J260" i="3"/>
  <c r="I260" i="3"/>
  <c r="J259" i="3"/>
  <c r="I259" i="3"/>
  <c r="J258" i="3"/>
  <c r="I258" i="3"/>
  <c r="J257" i="3"/>
  <c r="I257" i="3"/>
  <c r="J256" i="3"/>
  <c r="I256" i="3"/>
  <c r="J255" i="3"/>
  <c r="I255" i="3"/>
  <c r="J254" i="3"/>
  <c r="I254" i="3"/>
  <c r="J253" i="3"/>
  <c r="I253" i="3"/>
  <c r="J252" i="3"/>
  <c r="I252" i="3"/>
  <c r="J251" i="3"/>
  <c r="I251" i="3"/>
  <c r="J250" i="3"/>
  <c r="I250" i="3"/>
  <c r="J249" i="3"/>
  <c r="I249" i="3"/>
  <c r="J248" i="3"/>
  <c r="I248" i="3"/>
  <c r="J247" i="3"/>
  <c r="I247" i="3"/>
  <c r="J246" i="3"/>
  <c r="I246" i="3"/>
  <c r="J245" i="3"/>
  <c r="I245" i="3"/>
  <c r="J244" i="3"/>
  <c r="I244" i="3"/>
  <c r="J243" i="3"/>
  <c r="I243" i="3"/>
  <c r="J242" i="3"/>
  <c r="I242" i="3"/>
  <c r="J241" i="3"/>
  <c r="I241" i="3"/>
  <c r="O242" i="3" s="1"/>
  <c r="J240" i="3"/>
  <c r="I240" i="3"/>
  <c r="J239" i="3"/>
  <c r="I239" i="3"/>
  <c r="J238" i="3"/>
  <c r="I238" i="3"/>
  <c r="J237" i="3"/>
  <c r="I237" i="3"/>
  <c r="J236" i="3"/>
  <c r="I236" i="3"/>
  <c r="J235" i="3"/>
  <c r="I235" i="3"/>
  <c r="J234" i="3"/>
  <c r="I234" i="3"/>
  <c r="J233" i="3"/>
  <c r="I233" i="3"/>
  <c r="J232" i="3"/>
  <c r="I232" i="3"/>
  <c r="J231" i="3"/>
  <c r="I231" i="3"/>
  <c r="J230" i="3"/>
  <c r="I230" i="3"/>
  <c r="J229" i="3"/>
  <c r="I229" i="3"/>
  <c r="J228" i="3"/>
  <c r="I228" i="3"/>
  <c r="J227" i="3"/>
  <c r="I227" i="3"/>
  <c r="J226" i="3"/>
  <c r="I226" i="3"/>
  <c r="J225" i="3"/>
  <c r="I225" i="3"/>
  <c r="J224" i="3"/>
  <c r="I224" i="3"/>
  <c r="J223" i="3"/>
  <c r="I223" i="3"/>
  <c r="J222" i="3"/>
  <c r="I222" i="3"/>
  <c r="J221" i="3"/>
  <c r="I221" i="3"/>
  <c r="J220" i="3"/>
  <c r="I220" i="3"/>
  <c r="J219" i="3"/>
  <c r="I219" i="3"/>
  <c r="J218" i="3"/>
  <c r="I218" i="3"/>
  <c r="J217" i="3"/>
  <c r="I217" i="3"/>
  <c r="L217" i="3" s="1"/>
  <c r="J216" i="3"/>
  <c r="I216" i="3"/>
  <c r="J215" i="3"/>
  <c r="I215" i="3"/>
  <c r="J214" i="3"/>
  <c r="I214" i="3"/>
  <c r="J213" i="3"/>
  <c r="I213" i="3"/>
  <c r="J212" i="3"/>
  <c r="I212" i="3"/>
  <c r="J211" i="3"/>
  <c r="I211" i="3"/>
  <c r="J210" i="3"/>
  <c r="I210" i="3"/>
  <c r="J209" i="3"/>
  <c r="I209" i="3"/>
  <c r="J208" i="3"/>
  <c r="I208" i="3"/>
  <c r="J207" i="3"/>
  <c r="I207" i="3"/>
  <c r="J206" i="3"/>
  <c r="I206" i="3"/>
  <c r="J205" i="3"/>
  <c r="I205" i="3"/>
  <c r="J204" i="3"/>
  <c r="I204" i="3"/>
  <c r="J203" i="3"/>
  <c r="I203" i="3"/>
  <c r="J202" i="3"/>
  <c r="I202" i="3"/>
  <c r="J201" i="3"/>
  <c r="I201" i="3"/>
  <c r="P201" i="3" s="1"/>
  <c r="L225" i="3" l="1"/>
  <c r="L273" i="3"/>
  <c r="L249" i="3"/>
  <c r="L201" i="3"/>
  <c r="L297" i="3"/>
  <c r="C29" i="8" s="1"/>
  <c r="L209" i="3"/>
  <c r="L257" i="3"/>
  <c r="L281" i="3"/>
  <c r="I305" i="7"/>
  <c r="I302" i="7"/>
  <c r="I299" i="7"/>
  <c r="I308" i="7"/>
  <c r="I307" i="7"/>
  <c r="I304" i="7"/>
  <c r="I297" i="7"/>
  <c r="I306" i="7"/>
  <c r="I303" i="7"/>
  <c r="I301" i="7"/>
  <c r="I300" i="7"/>
  <c r="I87" i="7"/>
  <c r="I298" i="7"/>
  <c r="L241" i="3"/>
  <c r="C22" i="8" s="1"/>
  <c r="L233" i="3"/>
  <c r="J305" i="7"/>
  <c r="J279" i="7"/>
  <c r="J15" i="7"/>
  <c r="J94" i="7"/>
  <c r="J275" i="7"/>
  <c r="I165" i="7"/>
  <c r="I75" i="7"/>
  <c r="I20" i="7"/>
  <c r="J198" i="7"/>
  <c r="I102" i="7"/>
  <c r="I18" i="7"/>
  <c r="I142" i="7"/>
  <c r="I211" i="7"/>
  <c r="I125" i="7"/>
  <c r="J173" i="7"/>
  <c r="I219" i="7"/>
  <c r="J105" i="7"/>
  <c r="J196" i="7"/>
  <c r="I17" i="7"/>
  <c r="I138" i="7"/>
  <c r="J147" i="7"/>
  <c r="I275" i="7"/>
  <c r="I258" i="7"/>
  <c r="I252" i="7"/>
  <c r="I107" i="7"/>
  <c r="I134" i="7"/>
  <c r="I251" i="7"/>
  <c r="I276" i="7"/>
  <c r="J154" i="7"/>
  <c r="J300" i="7"/>
  <c r="J152" i="7"/>
  <c r="J87" i="7"/>
  <c r="I196" i="7"/>
  <c r="I245" i="7"/>
  <c r="J257" i="7"/>
  <c r="I88" i="7"/>
  <c r="I62" i="7"/>
  <c r="I183" i="7"/>
  <c r="I157" i="7"/>
  <c r="I171" i="7"/>
  <c r="I190" i="7"/>
  <c r="I78" i="7"/>
  <c r="I129" i="7"/>
  <c r="I250" i="7"/>
  <c r="I289" i="7"/>
  <c r="I159" i="7"/>
  <c r="I55" i="7"/>
  <c r="J270" i="7"/>
  <c r="J45" i="7"/>
  <c r="I221" i="7"/>
  <c r="I255" i="7"/>
  <c r="I195" i="7"/>
  <c r="I261" i="7"/>
  <c r="J267" i="7"/>
  <c r="I110" i="7"/>
  <c r="I260" i="7"/>
  <c r="I10" i="7"/>
  <c r="J234" i="7"/>
  <c r="I126" i="7"/>
  <c r="I19" i="7"/>
  <c r="J163" i="7"/>
  <c r="J12" i="7"/>
  <c r="J133" i="7"/>
  <c r="J40" i="7"/>
  <c r="I30" i="7"/>
  <c r="I140" i="7"/>
  <c r="J181" i="7"/>
  <c r="I35" i="7"/>
  <c r="J233" i="7"/>
  <c r="J237" i="7"/>
  <c r="J207" i="7"/>
  <c r="J226" i="7"/>
  <c r="J84" i="7"/>
  <c r="I290" i="7"/>
  <c r="J17" i="7"/>
  <c r="I118" i="7"/>
  <c r="I122" i="7"/>
  <c r="J120" i="7"/>
  <c r="I214" i="7"/>
  <c r="I215" i="7"/>
  <c r="J195" i="7"/>
  <c r="J261" i="7"/>
  <c r="I130" i="7"/>
  <c r="I268" i="7"/>
  <c r="J98" i="7"/>
  <c r="I67" i="7"/>
  <c r="J121" i="7"/>
  <c r="J157" i="7"/>
  <c r="J168" i="7"/>
  <c r="J171" i="7"/>
  <c r="I180" i="7"/>
  <c r="J21" i="7"/>
  <c r="J101" i="7"/>
  <c r="J85" i="7"/>
  <c r="I286" i="7"/>
  <c r="J73" i="7"/>
  <c r="I116" i="7"/>
  <c r="I201" i="7"/>
  <c r="I145" i="7"/>
  <c r="I68" i="7"/>
  <c r="I232" i="7"/>
  <c r="I61" i="7"/>
  <c r="J253" i="7"/>
  <c r="J146" i="7"/>
  <c r="I34" i="7"/>
  <c r="J128" i="7"/>
  <c r="I223" i="7"/>
  <c r="J177" i="7"/>
  <c r="I119" i="7"/>
  <c r="I186" i="7"/>
  <c r="J295" i="7"/>
  <c r="J127" i="7"/>
  <c r="I204" i="7"/>
  <c r="J192" i="7"/>
  <c r="I82" i="7"/>
  <c r="J62" i="7"/>
  <c r="J280" i="7"/>
  <c r="J75" i="7"/>
  <c r="J53" i="7"/>
  <c r="I242" i="7"/>
  <c r="J266" i="7"/>
  <c r="J86" i="7"/>
  <c r="J104" i="7"/>
  <c r="J93" i="7"/>
  <c r="J296" i="7"/>
  <c r="J113" i="7"/>
  <c r="J219" i="7"/>
  <c r="J272" i="7"/>
  <c r="J16" i="7"/>
  <c r="J210" i="7"/>
  <c r="J115" i="7"/>
  <c r="I202" i="7"/>
  <c r="J308" i="7"/>
  <c r="J203" i="7"/>
  <c r="J239" i="7"/>
  <c r="J24" i="7"/>
  <c r="J277" i="7"/>
  <c r="J132" i="7"/>
  <c r="J212" i="7"/>
  <c r="J155" i="7"/>
  <c r="J285" i="7"/>
  <c r="I236" i="7"/>
  <c r="I161" i="7"/>
  <c r="J42" i="7"/>
  <c r="J190" i="7"/>
  <c r="J246" i="7"/>
  <c r="J78" i="7"/>
  <c r="J41" i="7"/>
  <c r="J23" i="7"/>
  <c r="J129" i="7"/>
  <c r="J217" i="7"/>
  <c r="J97" i="7"/>
  <c r="J248" i="7"/>
  <c r="I26" i="7"/>
  <c r="I185" i="7"/>
  <c r="J141" i="7"/>
  <c r="I52" i="7"/>
  <c r="I231" i="7"/>
  <c r="J232" i="7"/>
  <c r="I228" i="7"/>
  <c r="J256" i="7"/>
  <c r="J126" i="7"/>
  <c r="I39" i="7"/>
  <c r="I8" i="7"/>
  <c r="J56" i="7"/>
  <c r="J35" i="7"/>
  <c r="I163" i="7"/>
  <c r="J102" i="7"/>
  <c r="J91" i="7"/>
  <c r="J33" i="7"/>
  <c r="I158" i="7"/>
  <c r="I47" i="7"/>
  <c r="I169" i="7"/>
  <c r="I176" i="7"/>
  <c r="J178" i="7"/>
  <c r="J108" i="7"/>
  <c r="J284" i="7"/>
  <c r="I15" i="7"/>
  <c r="J188" i="7"/>
  <c r="J60" i="7"/>
  <c r="I66" i="7"/>
  <c r="I95" i="7"/>
  <c r="J286" i="7"/>
  <c r="J116" i="7"/>
  <c r="J10" i="7"/>
  <c r="J103" i="7"/>
  <c r="J159" i="7"/>
  <c r="J172" i="7"/>
  <c r="I83" i="7"/>
  <c r="I152" i="7"/>
  <c r="J149" i="7"/>
  <c r="J39" i="7"/>
  <c r="J19" i="7"/>
  <c r="I264" i="7"/>
  <c r="I44" i="7"/>
  <c r="J8" i="7"/>
  <c r="J235" i="7"/>
  <c r="I100" i="7"/>
  <c r="I111" i="7"/>
  <c r="I31" i="7"/>
  <c r="I33" i="7"/>
  <c r="J290" i="7"/>
  <c r="I282" i="7"/>
  <c r="J138" i="7"/>
  <c r="J211" i="7"/>
  <c r="J214" i="7"/>
  <c r="J252" i="7"/>
  <c r="J204" i="7"/>
  <c r="J82" i="7"/>
  <c r="J130" i="7"/>
  <c r="J189" i="7"/>
  <c r="J220" i="7"/>
  <c r="J183" i="7"/>
  <c r="J88" i="7"/>
  <c r="J134" i="7"/>
  <c r="J236" i="7"/>
  <c r="J245" i="7"/>
  <c r="J161" i="7"/>
  <c r="J180" i="7"/>
  <c r="J260" i="7"/>
  <c r="J66" i="7"/>
  <c r="J18" i="7"/>
  <c r="J20" i="7"/>
  <c r="I50" i="7"/>
  <c r="J250" i="7"/>
  <c r="I198" i="7"/>
  <c r="I143" i="7"/>
  <c r="I7" i="7"/>
  <c r="J185" i="7"/>
  <c r="I141" i="7"/>
  <c r="J68" i="7"/>
  <c r="I213" i="7"/>
  <c r="I149" i="7"/>
  <c r="J197" i="7"/>
  <c r="I27" i="7"/>
  <c r="I151" i="7"/>
  <c r="I56" i="7"/>
  <c r="J25" i="7"/>
  <c r="I174" i="7"/>
  <c r="I58" i="7"/>
  <c r="I235" i="7"/>
  <c r="I237" i="7"/>
  <c r="J111" i="7"/>
  <c r="I28" i="7"/>
  <c r="I29" i="7"/>
  <c r="I91" i="7"/>
  <c r="I45" i="7"/>
  <c r="J158" i="7"/>
  <c r="J119" i="7"/>
  <c r="I94" i="7"/>
  <c r="J298" i="7"/>
  <c r="J282" i="7"/>
  <c r="I207" i="7"/>
  <c r="J169" i="7"/>
  <c r="J186" i="7"/>
  <c r="I147" i="7"/>
  <c r="J221" i="7"/>
  <c r="J118" i="7"/>
  <c r="J307" i="7"/>
  <c r="J63" i="7"/>
  <c r="J293" i="7"/>
  <c r="I212" i="7"/>
  <c r="I266" i="7"/>
  <c r="I173" i="7"/>
  <c r="J144" i="7"/>
  <c r="I65" i="7"/>
  <c r="I285" i="7"/>
  <c r="J222" i="7"/>
  <c r="I93" i="7"/>
  <c r="I284" i="7"/>
  <c r="I281" i="7"/>
  <c r="I168" i="7"/>
  <c r="I188" i="7"/>
  <c r="I21" i="7"/>
  <c r="I60" i="7"/>
  <c r="I166" i="7"/>
  <c r="I288" i="7"/>
  <c r="I73" i="7"/>
  <c r="J301" i="7"/>
  <c r="I199" i="7"/>
  <c r="I234" i="7"/>
  <c r="J191" i="7"/>
  <c r="J99" i="7"/>
  <c r="J201" i="7"/>
  <c r="I257" i="7"/>
  <c r="J291" i="7"/>
  <c r="I244" i="7"/>
  <c r="J52" i="7"/>
  <c r="J228" i="7"/>
  <c r="J30" i="7"/>
  <c r="I197" i="7"/>
  <c r="I254" i="7"/>
  <c r="I181" i="7"/>
  <c r="J264" i="7"/>
  <c r="I25" i="7"/>
  <c r="I11" i="7"/>
  <c r="J258" i="7"/>
  <c r="J215" i="7"/>
  <c r="J125" i="7"/>
  <c r="J202" i="7"/>
  <c r="J67" i="7"/>
  <c r="J224" i="7"/>
  <c r="J242" i="7"/>
  <c r="J304" i="7"/>
  <c r="J107" i="7"/>
  <c r="J251" i="7"/>
  <c r="J276" i="7"/>
  <c r="J281" i="7"/>
  <c r="J110" i="7"/>
  <c r="J303" i="7"/>
  <c r="J302" i="7"/>
  <c r="J166" i="7"/>
  <c r="J95" i="7"/>
  <c r="J288" i="7"/>
  <c r="J142" i="7"/>
  <c r="I103" i="7"/>
  <c r="I291" i="7"/>
  <c r="J96" i="7"/>
  <c r="I248" i="7"/>
  <c r="J74" i="7"/>
  <c r="I233" i="7"/>
  <c r="J14" i="7"/>
  <c r="J223" i="7"/>
  <c r="I177" i="7"/>
  <c r="I48" i="7"/>
  <c r="J100" i="7"/>
  <c r="I70" i="7"/>
  <c r="J36" i="7"/>
  <c r="J55" i="7"/>
  <c r="I270" i="7"/>
  <c r="I37" i="7"/>
  <c r="I69" i="7"/>
  <c r="J9" i="7"/>
  <c r="I259" i="7"/>
  <c r="J216" i="7"/>
  <c r="I265" i="7"/>
  <c r="J136" i="7"/>
  <c r="J122" i="7"/>
  <c r="I123" i="7"/>
  <c r="I279" i="7"/>
  <c r="I108" i="7"/>
  <c r="J269" i="7"/>
  <c r="I155" i="7"/>
  <c r="I86" i="7"/>
  <c r="J179" i="7"/>
  <c r="J65" i="7"/>
  <c r="I12" i="7"/>
  <c r="I104" i="7"/>
  <c r="J32" i="7"/>
  <c r="I113" i="7"/>
  <c r="I16" i="7"/>
  <c r="J271" i="7"/>
  <c r="I85" i="7"/>
  <c r="I42" i="7"/>
  <c r="J160" i="7"/>
  <c r="I41" i="7"/>
  <c r="I97" i="7"/>
  <c r="I133" i="7"/>
  <c r="J131" i="7"/>
  <c r="I40" i="7"/>
  <c r="J175" i="7"/>
  <c r="J199" i="7"/>
  <c r="I99" i="7"/>
  <c r="I105" i="7"/>
  <c r="J50" i="7"/>
  <c r="I96" i="7"/>
  <c r="M96" i="7" s="1"/>
  <c r="I51" i="7"/>
  <c r="I74" i="7"/>
  <c r="J143" i="7"/>
  <c r="I172" i="7"/>
  <c r="J7" i="7"/>
  <c r="I256" i="7"/>
  <c r="I137" i="7"/>
  <c r="J61" i="7"/>
  <c r="I253" i="7"/>
  <c r="J213" i="7"/>
  <c r="I154" i="7"/>
  <c r="I146" i="7"/>
  <c r="J27" i="7"/>
  <c r="J34" i="7"/>
  <c r="I128" i="7"/>
  <c r="I92" i="7"/>
  <c r="I84" i="7"/>
  <c r="J174" i="7"/>
  <c r="I14" i="7"/>
  <c r="J28" i="7"/>
  <c r="J70" i="7"/>
  <c r="I36" i="7"/>
  <c r="I194" i="7"/>
  <c r="J69" i="7"/>
  <c r="I9" i="7"/>
  <c r="I274" i="7"/>
  <c r="J259" i="7"/>
  <c r="I216" i="7"/>
  <c r="I71" i="7"/>
  <c r="J265" i="7"/>
  <c r="I136" i="7"/>
  <c r="I263" i="7"/>
  <c r="I120" i="7"/>
  <c r="I127" i="7"/>
  <c r="M127" i="7" s="1"/>
  <c r="I206" i="7"/>
  <c r="I53" i="7"/>
  <c r="I150" i="7"/>
  <c r="I132" i="7"/>
  <c r="J283" i="7"/>
  <c r="I283" i="7"/>
  <c r="I295" i="7"/>
  <c r="I192" i="7"/>
  <c r="I57" i="7"/>
  <c r="I239" i="7"/>
  <c r="I226" i="7"/>
  <c r="J206" i="7"/>
  <c r="I63" i="7"/>
  <c r="I267" i="7"/>
  <c r="J57" i="7"/>
  <c r="I189" i="7"/>
  <c r="I24" i="7"/>
  <c r="J150" i="7"/>
  <c r="I224" i="7"/>
  <c r="I287" i="7"/>
  <c r="I220" i="7"/>
  <c r="J268" i="7"/>
  <c r="I280" i="7"/>
  <c r="I98" i="7"/>
  <c r="J306" i="7"/>
  <c r="I178" i="7"/>
  <c r="I203" i="7"/>
  <c r="J287" i="7"/>
  <c r="I293" i="7"/>
  <c r="I277" i="7"/>
  <c r="J123" i="7"/>
  <c r="J184" i="7"/>
  <c r="I184" i="7"/>
  <c r="I269" i="7"/>
  <c r="I144" i="7"/>
  <c r="I179" i="7"/>
  <c r="I222" i="7"/>
  <c r="I32" i="7"/>
  <c r="I296" i="7"/>
  <c r="I121" i="7"/>
  <c r="I272" i="7"/>
  <c r="I210" i="7"/>
  <c r="M210" i="7" s="1"/>
  <c r="I115" i="7"/>
  <c r="I271" i="7"/>
  <c r="I101" i="7"/>
  <c r="I160" i="7"/>
  <c r="I246" i="7"/>
  <c r="I23" i="7"/>
  <c r="I217" i="7"/>
  <c r="I131" i="7"/>
  <c r="I175" i="7"/>
  <c r="I191" i="7"/>
  <c r="J289" i="7"/>
  <c r="J145" i="7"/>
  <c r="J51" i="7"/>
  <c r="J26" i="7"/>
  <c r="J244" i="7"/>
  <c r="J231" i="7"/>
  <c r="J137" i="7"/>
  <c r="J83" i="7"/>
  <c r="J140" i="7"/>
  <c r="J254" i="7"/>
  <c r="J151" i="7"/>
  <c r="J92" i="7"/>
  <c r="J44" i="7"/>
  <c r="J11" i="7"/>
  <c r="J58" i="7"/>
  <c r="J299" i="7"/>
  <c r="J48" i="7"/>
  <c r="J31" i="7"/>
  <c r="J29" i="7"/>
  <c r="J194" i="7"/>
  <c r="J37" i="7"/>
  <c r="J47" i="7"/>
  <c r="J274" i="7"/>
  <c r="J165" i="7"/>
  <c r="J71" i="7"/>
  <c r="J176" i="7"/>
  <c r="J263" i="7"/>
  <c r="J255" i="7"/>
  <c r="I22" i="7"/>
  <c r="I77" i="7"/>
  <c r="I247" i="7"/>
  <c r="J297" i="7"/>
  <c r="J77" i="7"/>
  <c r="I81" i="7"/>
  <c r="J247" i="7"/>
  <c r="I240" i="7"/>
  <c r="J22" i="7"/>
  <c r="J218" i="7"/>
  <c r="J240" i="7"/>
  <c r="I273" i="7"/>
  <c r="I112" i="7"/>
  <c r="I205" i="7"/>
  <c r="J273" i="7"/>
  <c r="J112" i="7"/>
  <c r="I218" i="7"/>
  <c r="J81" i="7"/>
  <c r="J205" i="7"/>
  <c r="M7" i="7" l="1"/>
  <c r="M86" i="7"/>
  <c r="M103" i="7"/>
  <c r="M144" i="7"/>
  <c r="M280" i="7"/>
  <c r="M172" i="7"/>
  <c r="M42" i="7"/>
  <c r="M181" i="7"/>
  <c r="M273" i="7"/>
  <c r="M240" i="7"/>
  <c r="M173" i="7"/>
  <c r="M20" i="7"/>
  <c r="M131" i="7"/>
  <c r="M160" i="7"/>
  <c r="M203" i="7"/>
  <c r="M224" i="7"/>
  <c r="M226" i="7"/>
  <c r="M150" i="7"/>
  <c r="M120" i="7"/>
  <c r="M255" i="7"/>
  <c r="M85" i="7"/>
  <c r="M234" i="7"/>
  <c r="M33" i="7"/>
  <c r="M128" i="7"/>
  <c r="M30" i="7"/>
  <c r="M133" i="7"/>
  <c r="M205" i="7"/>
  <c r="M247" i="7"/>
  <c r="M23" i="7"/>
  <c r="M24" i="7"/>
  <c r="M216" i="7"/>
  <c r="M256" i="7"/>
  <c r="M40" i="7"/>
  <c r="M177" i="7"/>
  <c r="M284" i="7"/>
  <c r="M94" i="7"/>
  <c r="M91" i="7"/>
  <c r="M141" i="7"/>
  <c r="M264" i="7"/>
  <c r="M180" i="7"/>
  <c r="M297" i="7"/>
  <c r="M301" i="7"/>
  <c r="M189" i="7"/>
  <c r="M99" i="7"/>
  <c r="M138" i="7"/>
  <c r="M277" i="7"/>
  <c r="M53" i="7"/>
  <c r="M14" i="7"/>
  <c r="M291" i="7"/>
  <c r="M285" i="7"/>
  <c r="M266" i="7"/>
  <c r="M39" i="7"/>
  <c r="M115" i="7"/>
  <c r="M296" i="7"/>
  <c r="M308" i="7"/>
  <c r="M16" i="7"/>
  <c r="M248" i="7"/>
  <c r="M288" i="7"/>
  <c r="M188" i="7"/>
  <c r="M56" i="7"/>
  <c r="M83" i="7"/>
  <c r="M26" i="7"/>
  <c r="M171" i="7"/>
  <c r="M269" i="7"/>
  <c r="M263" i="7"/>
  <c r="M41" i="7"/>
  <c r="M25" i="7"/>
  <c r="M197" i="7"/>
  <c r="M199" i="7"/>
  <c r="M168" i="7"/>
  <c r="M58" i="7"/>
  <c r="M151" i="7"/>
  <c r="M15" i="7"/>
  <c r="M286" i="7"/>
  <c r="M130" i="7"/>
  <c r="M214" i="7"/>
  <c r="M55" i="7"/>
  <c r="M88" i="7"/>
  <c r="M196" i="7"/>
  <c r="M107" i="7"/>
  <c r="M191" i="7"/>
  <c r="M101" i="7"/>
  <c r="M272" i="7"/>
  <c r="M136" i="7"/>
  <c r="M155" i="7"/>
  <c r="M60" i="7"/>
  <c r="M45" i="7"/>
  <c r="M218" i="7"/>
  <c r="M112" i="7"/>
  <c r="M77" i="7"/>
  <c r="M246" i="7"/>
  <c r="M305" i="7"/>
  <c r="M98" i="7"/>
  <c r="M192" i="7"/>
  <c r="M283" i="7"/>
  <c r="M71" i="7"/>
  <c r="M9" i="7"/>
  <c r="M154" i="7"/>
  <c r="M137" i="7"/>
  <c r="M97" i="7"/>
  <c r="M108" i="7"/>
  <c r="M265" i="7"/>
  <c r="M69" i="7"/>
  <c r="M306" i="7"/>
  <c r="M257" i="7"/>
  <c r="M93" i="7"/>
  <c r="M207" i="7"/>
  <c r="M29" i="7"/>
  <c r="M235" i="7"/>
  <c r="M149" i="7"/>
  <c r="M100" i="7"/>
  <c r="M152" i="7"/>
  <c r="M95" i="7"/>
  <c r="M158" i="7"/>
  <c r="M163" i="7"/>
  <c r="M161" i="7"/>
  <c r="M68" i="7"/>
  <c r="M268" i="7"/>
  <c r="M215" i="7"/>
  <c r="M140" i="7"/>
  <c r="M110" i="7"/>
  <c r="M195" i="7"/>
  <c r="M62" i="7"/>
  <c r="M134" i="7"/>
  <c r="M298" i="7"/>
  <c r="M287" i="7"/>
  <c r="M254" i="7"/>
  <c r="M185" i="7"/>
  <c r="M82" i="7"/>
  <c r="M290" i="7"/>
  <c r="M250" i="7"/>
  <c r="M211" i="7"/>
  <c r="M105" i="7"/>
  <c r="M279" i="7"/>
  <c r="M70" i="7"/>
  <c r="M147" i="7"/>
  <c r="M213" i="7"/>
  <c r="M50" i="7"/>
  <c r="M66" i="7"/>
  <c r="M176" i="7"/>
  <c r="M231" i="7"/>
  <c r="M145" i="7"/>
  <c r="M129" i="7"/>
  <c r="M219" i="7"/>
  <c r="M142" i="7"/>
  <c r="M217" i="7"/>
  <c r="M222" i="7"/>
  <c r="M184" i="7"/>
  <c r="M178" i="7"/>
  <c r="M267" i="7"/>
  <c r="M239" i="7"/>
  <c r="M132" i="7"/>
  <c r="M194" i="7"/>
  <c r="M84" i="7"/>
  <c r="M253" i="7"/>
  <c r="M51" i="7"/>
  <c r="M12" i="7"/>
  <c r="M123" i="7"/>
  <c r="M259" i="7"/>
  <c r="M270" i="7"/>
  <c r="M244" i="7"/>
  <c r="M281" i="7"/>
  <c r="M174" i="7"/>
  <c r="M27" i="7"/>
  <c r="M143" i="7"/>
  <c r="M31" i="7"/>
  <c r="M302" i="7"/>
  <c r="M169" i="7"/>
  <c r="M52" i="7"/>
  <c r="M204" i="7"/>
  <c r="M186" i="7"/>
  <c r="M61" i="7"/>
  <c r="M201" i="7"/>
  <c r="M67" i="7"/>
  <c r="M122" i="7"/>
  <c r="M35" i="7"/>
  <c r="M19" i="7"/>
  <c r="M260" i="7"/>
  <c r="M307" i="7"/>
  <c r="M221" i="7"/>
  <c r="M159" i="7"/>
  <c r="M78" i="7"/>
  <c r="M304" i="7"/>
  <c r="M276" i="7"/>
  <c r="M252" i="7"/>
  <c r="M17" i="7"/>
  <c r="M18" i="7"/>
  <c r="M75" i="7"/>
  <c r="M11" i="7"/>
  <c r="M245" i="7"/>
  <c r="M22" i="7"/>
  <c r="M32" i="7"/>
  <c r="M295" i="7"/>
  <c r="M206" i="7"/>
  <c r="M74" i="7"/>
  <c r="M104" i="7"/>
  <c r="M37" i="7"/>
  <c r="M166" i="7"/>
  <c r="M28" i="7"/>
  <c r="M236" i="7"/>
  <c r="M223" i="7"/>
  <c r="M10" i="7"/>
  <c r="M157" i="7"/>
  <c r="M81" i="7"/>
  <c r="M175" i="7"/>
  <c r="M271" i="7"/>
  <c r="M121" i="7"/>
  <c r="M179" i="7"/>
  <c r="M293" i="7"/>
  <c r="M220" i="7"/>
  <c r="M63" i="7"/>
  <c r="M57" i="7"/>
  <c r="M274" i="7"/>
  <c r="M36" i="7"/>
  <c r="M299" i="7"/>
  <c r="M92" i="7"/>
  <c r="M146" i="7"/>
  <c r="M113" i="7"/>
  <c r="M48" i="7"/>
  <c r="M233" i="7"/>
  <c r="M300" i="7"/>
  <c r="M73" i="7"/>
  <c r="M21" i="7"/>
  <c r="M65" i="7"/>
  <c r="M212" i="7"/>
  <c r="M237" i="7"/>
  <c r="M198" i="7"/>
  <c r="M282" i="7"/>
  <c r="M111" i="7"/>
  <c r="M44" i="7"/>
  <c r="M47" i="7"/>
  <c r="M8" i="7"/>
  <c r="M228" i="7"/>
  <c r="M202" i="7"/>
  <c r="M242" i="7"/>
  <c r="M119" i="7"/>
  <c r="M34" i="7"/>
  <c r="M232" i="7"/>
  <c r="M116" i="7"/>
  <c r="M118" i="7"/>
  <c r="M126" i="7"/>
  <c r="M303" i="7"/>
  <c r="M261" i="7"/>
  <c r="M289" i="7"/>
  <c r="M190" i="7"/>
  <c r="M183" i="7"/>
  <c r="M251" i="7"/>
  <c r="M258" i="7"/>
  <c r="M275" i="7"/>
  <c r="M125" i="7"/>
  <c r="M102" i="7"/>
  <c r="M165" i="7"/>
  <c r="C42" i="8"/>
  <c r="C37" i="8"/>
  <c r="C16" i="8"/>
  <c r="C32" i="8"/>
  <c r="C39" i="8"/>
  <c r="C41" i="8"/>
  <c r="C23" i="8"/>
  <c r="C25" i="8"/>
  <c r="J200" i="3"/>
  <c r="I200" i="3"/>
  <c r="J199" i="3"/>
  <c r="I199" i="3"/>
  <c r="J198" i="3"/>
  <c r="I198" i="3"/>
  <c r="J197" i="3"/>
  <c r="I197" i="3"/>
  <c r="J196" i="3"/>
  <c r="I196" i="3"/>
  <c r="J195" i="3"/>
  <c r="I195" i="3"/>
  <c r="J194" i="3"/>
  <c r="I194" i="3"/>
  <c r="J193" i="3"/>
  <c r="I193" i="3"/>
  <c r="J192" i="3"/>
  <c r="I192" i="3"/>
  <c r="J191" i="3"/>
  <c r="I191" i="3"/>
  <c r="J190" i="3"/>
  <c r="I190" i="3"/>
  <c r="J189" i="3"/>
  <c r="I189" i="3"/>
  <c r="J188" i="3"/>
  <c r="I188" i="3"/>
  <c r="J187" i="3"/>
  <c r="I187" i="3"/>
  <c r="J186" i="3"/>
  <c r="I186" i="3"/>
  <c r="J185" i="3"/>
  <c r="I185" i="3"/>
  <c r="J184" i="3"/>
  <c r="I184" i="3"/>
  <c r="J183" i="3"/>
  <c r="I183" i="3"/>
  <c r="J182" i="3"/>
  <c r="I182" i="3"/>
  <c r="J181" i="3"/>
  <c r="I181" i="3"/>
  <c r="J180" i="3"/>
  <c r="I180" i="3"/>
  <c r="J179" i="3"/>
  <c r="I179" i="3"/>
  <c r="J178" i="3"/>
  <c r="I178" i="3"/>
  <c r="J177" i="3"/>
  <c r="I177" i="3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J169" i="3"/>
  <c r="I169" i="3"/>
  <c r="J168" i="3"/>
  <c r="I168" i="3"/>
  <c r="J167" i="3"/>
  <c r="I167" i="3"/>
  <c r="J166" i="3"/>
  <c r="I166" i="3"/>
  <c r="J165" i="3"/>
  <c r="I165" i="3"/>
  <c r="J164" i="3"/>
  <c r="I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J156" i="3"/>
  <c r="I156" i="3"/>
  <c r="J155" i="3"/>
  <c r="I155" i="3"/>
  <c r="J154" i="3"/>
  <c r="I154" i="3"/>
  <c r="J153" i="3"/>
  <c r="I153" i="3"/>
  <c r="J152" i="3"/>
  <c r="I152" i="3"/>
  <c r="J151" i="3"/>
  <c r="I151" i="3"/>
  <c r="J150" i="3"/>
  <c r="I150" i="3"/>
  <c r="J149" i="3"/>
  <c r="I149" i="3"/>
  <c r="J148" i="3"/>
  <c r="I148" i="3"/>
  <c r="J147" i="3"/>
  <c r="I147" i="3"/>
  <c r="J146" i="3"/>
  <c r="I146" i="3"/>
  <c r="J145" i="3"/>
  <c r="I145" i="3"/>
  <c r="J144" i="3"/>
  <c r="I144" i="3"/>
  <c r="J143" i="3"/>
  <c r="I143" i="3"/>
  <c r="J142" i="3"/>
  <c r="I142" i="3"/>
  <c r="J141" i="3"/>
  <c r="I141" i="3"/>
  <c r="J140" i="3"/>
  <c r="I140" i="3"/>
  <c r="J139" i="3"/>
  <c r="I139" i="3"/>
  <c r="J138" i="3"/>
  <c r="I138" i="3"/>
  <c r="J137" i="3"/>
  <c r="I137" i="3"/>
  <c r="J136" i="3"/>
  <c r="I136" i="3"/>
  <c r="J135" i="3"/>
  <c r="I135" i="3"/>
  <c r="J134" i="3"/>
  <c r="I134" i="3"/>
  <c r="J133" i="3"/>
  <c r="I133" i="3"/>
  <c r="J132" i="3"/>
  <c r="I132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J125" i="3"/>
  <c r="I125" i="3"/>
  <c r="J124" i="3"/>
  <c r="I124" i="3"/>
  <c r="J123" i="3"/>
  <c r="I123" i="3"/>
  <c r="J122" i="3"/>
  <c r="I122" i="3"/>
  <c r="J121" i="3"/>
  <c r="I121" i="3"/>
  <c r="J120" i="3"/>
  <c r="I120" i="3"/>
  <c r="J119" i="3"/>
  <c r="I119" i="3"/>
  <c r="J118" i="3"/>
  <c r="I118" i="3"/>
  <c r="J117" i="3"/>
  <c r="I117" i="3"/>
  <c r="J116" i="3"/>
  <c r="I116" i="3"/>
  <c r="J115" i="3"/>
  <c r="I115" i="3"/>
  <c r="J114" i="3"/>
  <c r="I114" i="3"/>
  <c r="J113" i="3"/>
  <c r="I113" i="3"/>
  <c r="J112" i="3"/>
  <c r="I112" i="3"/>
  <c r="J111" i="3"/>
  <c r="I111" i="3"/>
  <c r="J110" i="3"/>
  <c r="I110" i="3"/>
  <c r="J109" i="3"/>
  <c r="I109" i="3"/>
  <c r="J108" i="3"/>
  <c r="I108" i="3"/>
  <c r="J107" i="3"/>
  <c r="I107" i="3"/>
  <c r="J106" i="3"/>
  <c r="I106" i="3"/>
  <c r="J105" i="3"/>
  <c r="I105" i="3"/>
  <c r="J104" i="3"/>
  <c r="I104" i="3"/>
  <c r="J103" i="3"/>
  <c r="I103" i="3"/>
  <c r="J102" i="3"/>
  <c r="I102" i="3"/>
  <c r="J101" i="3"/>
  <c r="I101" i="3"/>
  <c r="J100" i="3"/>
  <c r="I100" i="3"/>
  <c r="J99" i="3"/>
  <c r="I99" i="3"/>
  <c r="J98" i="3"/>
  <c r="I98" i="3"/>
  <c r="L97" i="3" s="1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L81" i="3" l="1"/>
  <c r="L105" i="3"/>
  <c r="L129" i="3"/>
  <c r="L153" i="3"/>
  <c r="L177" i="3"/>
  <c r="L57" i="3"/>
  <c r="L89" i="3"/>
  <c r="L113" i="3"/>
  <c r="L137" i="3"/>
  <c r="L161" i="3"/>
  <c r="L185" i="3"/>
  <c r="L65" i="3"/>
  <c r="C35" i="8" s="1"/>
  <c r="L73" i="3"/>
  <c r="L121" i="3"/>
  <c r="L145" i="3"/>
  <c r="L169" i="3"/>
  <c r="L193" i="3"/>
  <c r="C43" i="8"/>
  <c r="C40" i="8"/>
  <c r="C9" i="8"/>
  <c r="C12" i="8"/>
  <c r="C34" i="8"/>
  <c r="B10" i="8"/>
  <c r="C30" i="8" l="1"/>
  <c r="C26" i="8"/>
  <c r="C17" i="8"/>
  <c r="C15" i="8"/>
  <c r="C8" i="8"/>
  <c r="C36" i="8"/>
  <c r="C18" i="8"/>
  <c r="C13" i="8"/>
  <c r="C24" i="8"/>
  <c r="C19" i="8"/>
  <c r="C11" i="8"/>
  <c r="C21" i="8"/>
  <c r="D106" i="7"/>
  <c r="G167" i="7"/>
  <c r="J56" i="3" l="1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L49" i="3" l="1"/>
  <c r="C27" i="8" s="1"/>
  <c r="E294" i="7"/>
  <c r="E89" i="7"/>
  <c r="E241" i="7"/>
  <c r="E227" i="7"/>
  <c r="E43" i="7"/>
  <c r="E164" i="7"/>
  <c r="E80" i="7"/>
  <c r="E46" i="7"/>
  <c r="E109" i="7"/>
  <c r="E148" i="7"/>
  <c r="E59" i="7"/>
  <c r="E76" i="7"/>
  <c r="E38" i="7"/>
  <c r="E167" i="7"/>
  <c r="E292" i="7"/>
  <c r="E249" i="7"/>
  <c r="E153" i="7"/>
  <c r="E156" i="7"/>
  <c r="E49" i="7"/>
  <c r="E209" i="7"/>
  <c r="E187" i="7"/>
  <c r="E243" i="7"/>
  <c r="E54" i="7"/>
  <c r="E208" i="7"/>
  <c r="E64" i="7"/>
  <c r="E225" i="7"/>
  <c r="E13" i="7"/>
  <c r="E124" i="7"/>
  <c r="E170" i="7"/>
  <c r="E90" i="7"/>
  <c r="E182" i="7"/>
  <c r="E278" i="7"/>
  <c r="E230" i="7"/>
  <c r="E117" i="7"/>
  <c r="E200" i="7"/>
  <c r="E72" i="7"/>
  <c r="E106" i="7"/>
  <c r="J9" i="3" l="1"/>
  <c r="I9" i="3"/>
  <c r="H294" i="7"/>
  <c r="H89" i="7"/>
  <c r="H241" i="7"/>
  <c r="H227" i="7"/>
  <c r="H43" i="7"/>
  <c r="H164" i="7"/>
  <c r="H80" i="7"/>
  <c r="H238" i="7"/>
  <c r="H46" i="7"/>
  <c r="H109" i="7"/>
  <c r="H148" i="7"/>
  <c r="H59" i="7"/>
  <c r="H76" i="7"/>
  <c r="H38" i="7"/>
  <c r="H167" i="7"/>
  <c r="H79" i="7"/>
  <c r="H292" i="7"/>
  <c r="H249" i="7"/>
  <c r="H153" i="7"/>
  <c r="H156" i="7"/>
  <c r="H49" i="7"/>
  <c r="H209" i="7"/>
  <c r="H187" i="7"/>
  <c r="H135" i="7"/>
  <c r="H243" i="7"/>
  <c r="H54" i="7"/>
  <c r="H208" i="7"/>
  <c r="H64" i="7"/>
  <c r="H225" i="7"/>
  <c r="H13" i="7"/>
  <c r="H124" i="7"/>
  <c r="H170" i="7"/>
  <c r="H90" i="7"/>
  <c r="H182" i="7"/>
  <c r="H278" i="7"/>
  <c r="H230" i="7"/>
  <c r="H117" i="7"/>
  <c r="H200" i="7"/>
  <c r="H72" i="7"/>
  <c r="H106" i="7"/>
  <c r="G294" i="7"/>
  <c r="G89" i="7"/>
  <c r="G241" i="7"/>
  <c r="G227" i="7"/>
  <c r="G43" i="7"/>
  <c r="G164" i="7"/>
  <c r="G80" i="7"/>
  <c r="G238" i="7"/>
  <c r="G46" i="7"/>
  <c r="G109" i="7"/>
  <c r="G148" i="7"/>
  <c r="G59" i="7"/>
  <c r="G76" i="7"/>
  <c r="G38" i="7"/>
  <c r="G79" i="7"/>
  <c r="G292" i="7"/>
  <c r="G249" i="7"/>
  <c r="G153" i="7"/>
  <c r="G156" i="7"/>
  <c r="G49" i="7"/>
  <c r="G209" i="7"/>
  <c r="G187" i="7"/>
  <c r="G135" i="7"/>
  <c r="G243" i="7"/>
  <c r="G54" i="7"/>
  <c r="G208" i="7"/>
  <c r="G64" i="7"/>
  <c r="G225" i="7"/>
  <c r="G13" i="7"/>
  <c r="G124" i="7"/>
  <c r="G170" i="7"/>
  <c r="G90" i="7"/>
  <c r="G182" i="7"/>
  <c r="G278" i="7"/>
  <c r="G230" i="7"/>
  <c r="G117" i="7"/>
  <c r="G200" i="7"/>
  <c r="G72" i="7"/>
  <c r="G106" i="7"/>
  <c r="F294" i="7"/>
  <c r="F89" i="7"/>
  <c r="F241" i="7"/>
  <c r="F227" i="7"/>
  <c r="F43" i="7"/>
  <c r="F164" i="7"/>
  <c r="F80" i="7"/>
  <c r="F238" i="7"/>
  <c r="F46" i="7"/>
  <c r="F109" i="7"/>
  <c r="F148" i="7"/>
  <c r="F59" i="7"/>
  <c r="F76" i="7"/>
  <c r="F38" i="7"/>
  <c r="F167" i="7"/>
  <c r="F79" i="7"/>
  <c r="F292" i="7"/>
  <c r="F249" i="7"/>
  <c r="F153" i="7"/>
  <c r="F156" i="7"/>
  <c r="F49" i="7"/>
  <c r="F209" i="7"/>
  <c r="F187" i="7"/>
  <c r="F135" i="7"/>
  <c r="F243" i="7"/>
  <c r="F54" i="7"/>
  <c r="F208" i="7"/>
  <c r="F64" i="7"/>
  <c r="F225" i="7"/>
  <c r="F13" i="7"/>
  <c r="F124" i="7"/>
  <c r="F170" i="7"/>
  <c r="F90" i="7"/>
  <c r="F182" i="7"/>
  <c r="F278" i="7"/>
  <c r="F230" i="7"/>
  <c r="F117" i="7"/>
  <c r="F200" i="7"/>
  <c r="F72" i="7"/>
  <c r="F106" i="7"/>
  <c r="I79" i="7" l="1"/>
  <c r="I59" i="7"/>
  <c r="I46" i="7"/>
  <c r="I109" i="7"/>
  <c r="I148" i="7"/>
  <c r="I76" i="7"/>
  <c r="I38" i="7"/>
  <c r="I167" i="7"/>
  <c r="J238" i="7"/>
  <c r="J294" i="7"/>
  <c r="J241" i="7"/>
  <c r="I117" i="7"/>
  <c r="I90" i="7"/>
  <c r="I225" i="7"/>
  <c r="I243" i="7"/>
  <c r="I49" i="7"/>
  <c r="I292" i="7"/>
  <c r="I43" i="7"/>
  <c r="I294" i="7"/>
  <c r="J79" i="7"/>
  <c r="I106" i="7"/>
  <c r="I230" i="7"/>
  <c r="I170" i="7"/>
  <c r="I64" i="7"/>
  <c r="I156" i="7"/>
  <c r="I72" i="7"/>
  <c r="I278" i="7"/>
  <c r="I124" i="7"/>
  <c r="I208" i="7"/>
  <c r="I187" i="7"/>
  <c r="I153" i="7"/>
  <c r="I241" i="7"/>
  <c r="J89" i="7"/>
  <c r="I135" i="7"/>
  <c r="J64" i="7"/>
  <c r="I200" i="7"/>
  <c r="I13" i="7"/>
  <c r="I54" i="7"/>
  <c r="I209" i="7"/>
  <c r="I249" i="7"/>
  <c r="I164" i="7"/>
  <c r="I89" i="7"/>
  <c r="I238" i="7"/>
  <c r="J227" i="7"/>
  <c r="I80" i="7"/>
  <c r="J230" i="7"/>
  <c r="J38" i="7"/>
  <c r="J106" i="7"/>
  <c r="J54" i="7"/>
  <c r="I182" i="7"/>
  <c r="J249" i="7"/>
  <c r="J164" i="7"/>
  <c r="J13" i="7"/>
  <c r="J170" i="7"/>
  <c r="J135" i="7"/>
  <c r="J156" i="7"/>
  <c r="J59" i="7"/>
  <c r="J278" i="7"/>
  <c r="J187" i="7"/>
  <c r="J148" i="7"/>
  <c r="J72" i="7"/>
  <c r="J124" i="7"/>
  <c r="J153" i="7"/>
  <c r="J80" i="7"/>
  <c r="J208" i="7"/>
  <c r="J167" i="7"/>
  <c r="J109" i="7"/>
  <c r="J182" i="7"/>
  <c r="J200" i="7"/>
  <c r="J209" i="7"/>
  <c r="J90" i="7"/>
  <c r="J49" i="7"/>
  <c r="M49" i="7" s="1"/>
  <c r="J76" i="7"/>
  <c r="J43" i="7"/>
  <c r="J117" i="7"/>
  <c r="J225" i="7"/>
  <c r="J243" i="7"/>
  <c r="J292" i="7"/>
  <c r="J46" i="7"/>
  <c r="M46" i="7" s="1"/>
  <c r="I227" i="7"/>
  <c r="K193" i="7" l="1"/>
  <c r="K262" i="7"/>
  <c r="K229" i="7"/>
  <c r="K139" i="7"/>
  <c r="K114" i="7"/>
  <c r="K310" i="7"/>
  <c r="K162" i="7"/>
  <c r="K309" i="7"/>
  <c r="M167" i="7"/>
  <c r="K227" i="7"/>
  <c r="K249" i="7"/>
  <c r="K200" i="7"/>
  <c r="K241" i="7"/>
  <c r="K187" i="7"/>
  <c r="K72" i="7"/>
  <c r="K230" i="7"/>
  <c r="K43" i="7"/>
  <c r="K49" i="7"/>
  <c r="K117" i="7"/>
  <c r="K89" i="7"/>
  <c r="K238" i="7"/>
  <c r="K164" i="7"/>
  <c r="K209" i="7"/>
  <c r="K148" i="7"/>
  <c r="K208" i="7"/>
  <c r="K156" i="7"/>
  <c r="K297" i="7"/>
  <c r="K216" i="7"/>
  <c r="K270" i="7"/>
  <c r="K177" i="7"/>
  <c r="K264" i="7"/>
  <c r="K30" i="7"/>
  <c r="K185" i="7"/>
  <c r="K250" i="7"/>
  <c r="K286" i="7"/>
  <c r="K190" i="7"/>
  <c r="K275" i="7"/>
  <c r="K17" i="7"/>
  <c r="K91" i="7"/>
  <c r="K235" i="7"/>
  <c r="K19" i="7"/>
  <c r="K154" i="7"/>
  <c r="K172" i="7"/>
  <c r="K105" i="7"/>
  <c r="K133" i="7"/>
  <c r="K42" i="7"/>
  <c r="K16" i="7"/>
  <c r="K81" i="7"/>
  <c r="K45" i="7"/>
  <c r="K56" i="7"/>
  <c r="K68" i="7"/>
  <c r="K301" i="7"/>
  <c r="K115" i="7"/>
  <c r="K251" i="7"/>
  <c r="K304" i="7"/>
  <c r="K220" i="7"/>
  <c r="K75" i="7"/>
  <c r="K127" i="7"/>
  <c r="K263" i="7"/>
  <c r="K29" i="7"/>
  <c r="K151" i="7"/>
  <c r="K51" i="7"/>
  <c r="K95" i="7"/>
  <c r="K157" i="7"/>
  <c r="K12" i="7"/>
  <c r="K279" i="7"/>
  <c r="K203" i="7"/>
  <c r="K130" i="7"/>
  <c r="K214" i="7"/>
  <c r="K265" i="7"/>
  <c r="K300" i="7"/>
  <c r="K83" i="7"/>
  <c r="K271" i="7"/>
  <c r="K144" i="7"/>
  <c r="K63" i="7"/>
  <c r="K218" i="7"/>
  <c r="K145" i="7"/>
  <c r="K281" i="7"/>
  <c r="K212" i="7"/>
  <c r="K307" i="7"/>
  <c r="K194" i="7"/>
  <c r="K131" i="7"/>
  <c r="K32" i="7"/>
  <c r="K293" i="7"/>
  <c r="K258" i="7"/>
  <c r="K254" i="7"/>
  <c r="K260" i="7"/>
  <c r="K86" i="7"/>
  <c r="K221" i="7"/>
  <c r="K298" i="7"/>
  <c r="K36" i="7"/>
  <c r="K14" i="7"/>
  <c r="K128" i="7"/>
  <c r="K213" i="7"/>
  <c r="K143" i="7"/>
  <c r="K99" i="7"/>
  <c r="K97" i="7"/>
  <c r="K85" i="7"/>
  <c r="K186" i="7"/>
  <c r="K119" i="7"/>
  <c r="K102" i="7"/>
  <c r="K35" i="7"/>
  <c r="K39" i="7"/>
  <c r="K61" i="7"/>
  <c r="K248" i="7"/>
  <c r="K234" i="7"/>
  <c r="K288" i="7"/>
  <c r="K60" i="7"/>
  <c r="K147" i="7"/>
  <c r="K70" i="7"/>
  <c r="K34" i="7"/>
  <c r="K74" i="7"/>
  <c r="K217" i="7"/>
  <c r="K245" i="7"/>
  <c r="K134" i="7"/>
  <c r="K183" i="7"/>
  <c r="K239" i="7"/>
  <c r="K62" i="7"/>
  <c r="K295" i="7"/>
  <c r="K240" i="7"/>
  <c r="K84" i="7"/>
  <c r="K71" i="7"/>
  <c r="K48" i="7"/>
  <c r="K140" i="7"/>
  <c r="K289" i="7"/>
  <c r="K302" i="7"/>
  <c r="K219" i="7"/>
  <c r="K65" i="7"/>
  <c r="K305" i="7"/>
  <c r="K267" i="7"/>
  <c r="K202" i="7"/>
  <c r="K106" i="7"/>
  <c r="K55" i="7"/>
  <c r="K291" i="7"/>
  <c r="K272" i="7"/>
  <c r="K184" i="7"/>
  <c r="K82" i="7"/>
  <c r="K47" i="7"/>
  <c r="K20" i="7"/>
  <c r="K284" i="7"/>
  <c r="K150" i="7"/>
  <c r="K118" i="7"/>
  <c r="K92" i="7"/>
  <c r="K160" i="7"/>
  <c r="K179" i="7"/>
  <c r="K178" i="7"/>
  <c r="K26" i="7"/>
  <c r="K210" i="7"/>
  <c r="K108" i="7"/>
  <c r="K268" i="7"/>
  <c r="K67" i="7"/>
  <c r="K120" i="7"/>
  <c r="K146" i="7"/>
  <c r="K58" i="7"/>
  <c r="K10" i="7"/>
  <c r="K15" i="7"/>
  <c r="K277" i="7"/>
  <c r="K204" i="7"/>
  <c r="K165" i="7"/>
  <c r="K296" i="7"/>
  <c r="K252" i="7"/>
  <c r="K66" i="7"/>
  <c r="K57" i="7"/>
  <c r="K168" i="7"/>
  <c r="K280" i="7"/>
  <c r="K103" i="7"/>
  <c r="K123" i="7"/>
  <c r="K88" i="7"/>
  <c r="K192" i="7"/>
  <c r="K273" i="7"/>
  <c r="K244" i="7"/>
  <c r="K93" i="7"/>
  <c r="K226" i="7"/>
  <c r="K181" i="7"/>
  <c r="K222" i="7"/>
  <c r="K231" i="7"/>
  <c r="K206" i="7"/>
  <c r="K121" i="7"/>
  <c r="K31" i="7"/>
  <c r="K287" i="7"/>
  <c r="K195" i="7"/>
  <c r="K136" i="7"/>
  <c r="K9" i="7"/>
  <c r="K28" i="7"/>
  <c r="K174" i="7"/>
  <c r="K27" i="7"/>
  <c r="K256" i="7"/>
  <c r="K96" i="7"/>
  <c r="K199" i="7"/>
  <c r="K129" i="7"/>
  <c r="K21" i="7"/>
  <c r="K205" i="7"/>
  <c r="K138" i="7"/>
  <c r="K290" i="7"/>
  <c r="K163" i="7"/>
  <c r="K196" i="7"/>
  <c r="K126" i="7"/>
  <c r="K232" i="7"/>
  <c r="K257" i="7"/>
  <c r="K40" i="7"/>
  <c r="K41" i="7"/>
  <c r="K180" i="7"/>
  <c r="K207" i="7"/>
  <c r="K237" i="7"/>
  <c r="K149" i="7"/>
  <c r="K159" i="7"/>
  <c r="K246" i="7"/>
  <c r="K276" i="7"/>
  <c r="K107" i="7"/>
  <c r="K242" i="7"/>
  <c r="K308" i="7"/>
  <c r="K259" i="7"/>
  <c r="K274" i="7"/>
  <c r="K137" i="7"/>
  <c r="K303" i="7"/>
  <c r="K155" i="7"/>
  <c r="K98" i="7"/>
  <c r="K223" i="7"/>
  <c r="K175" i="7"/>
  <c r="K224" i="7"/>
  <c r="K11" i="7"/>
  <c r="K285" i="7"/>
  <c r="K7" i="7"/>
  <c r="K269" i="7"/>
  <c r="K176" i="7"/>
  <c r="K113" i="7"/>
  <c r="K261" i="7"/>
  <c r="K132" i="7"/>
  <c r="K69" i="7"/>
  <c r="K37" i="7"/>
  <c r="K142" i="7"/>
  <c r="K266" i="7"/>
  <c r="K215" i="7"/>
  <c r="K299" i="7"/>
  <c r="K189" i="7"/>
  <c r="K161" i="7"/>
  <c r="K255" i="7"/>
  <c r="K283" i="7"/>
  <c r="K18" i="7"/>
  <c r="K122" i="7"/>
  <c r="K247" i="7"/>
  <c r="K77" i="7"/>
  <c r="K169" i="7"/>
  <c r="K158" i="7"/>
  <c r="K111" i="7"/>
  <c r="K25" i="7"/>
  <c r="K197" i="7"/>
  <c r="K52" i="7"/>
  <c r="K201" i="7"/>
  <c r="K116" i="7"/>
  <c r="K78" i="7"/>
  <c r="K171" i="7"/>
  <c r="K112" i="7"/>
  <c r="K282" i="7"/>
  <c r="K33" i="7"/>
  <c r="K100" i="7"/>
  <c r="K8" i="7"/>
  <c r="K152" i="7"/>
  <c r="K141" i="7"/>
  <c r="K198" i="7"/>
  <c r="K73" i="7"/>
  <c r="K166" i="7"/>
  <c r="K188" i="7"/>
  <c r="K94" i="7"/>
  <c r="K233" i="7"/>
  <c r="K253" i="7"/>
  <c r="K191" i="7"/>
  <c r="K101" i="7"/>
  <c r="K236" i="7"/>
  <c r="K53" i="7"/>
  <c r="K228" i="7"/>
  <c r="K44" i="7"/>
  <c r="K110" i="7"/>
  <c r="K24" i="7"/>
  <c r="K22" i="7"/>
  <c r="K23" i="7"/>
  <c r="K211" i="7"/>
  <c r="K173" i="7"/>
  <c r="K50" i="7"/>
  <c r="K125" i="7"/>
  <c r="K104" i="7"/>
  <c r="K306" i="7"/>
  <c r="K46" i="7"/>
  <c r="K243" i="7"/>
  <c r="K182" i="7"/>
  <c r="K59" i="7"/>
  <c r="K109" i="7"/>
  <c r="K54" i="7"/>
  <c r="K135" i="7"/>
  <c r="K167" i="7"/>
  <c r="K124" i="7"/>
  <c r="K64" i="7"/>
  <c r="K76" i="7"/>
  <c r="K225" i="7"/>
  <c r="K80" i="7"/>
  <c r="K79" i="7"/>
  <c r="K38" i="7"/>
  <c r="K13" i="7"/>
  <c r="K153" i="7"/>
  <c r="K278" i="7"/>
  <c r="K170" i="7"/>
  <c r="K294" i="7"/>
  <c r="K292" i="7"/>
  <c r="K90" i="7"/>
  <c r="M238" i="7"/>
  <c r="M117" i="7"/>
  <c r="M294" i="7"/>
  <c r="M90" i="7"/>
  <c r="M227" i="7"/>
  <c r="M200" i="7"/>
  <c r="M72" i="7"/>
  <c r="M241" i="7"/>
  <c r="M43" i="7"/>
  <c r="M13" i="7"/>
  <c r="M292" i="7"/>
  <c r="M278" i="7"/>
  <c r="M64" i="7"/>
  <c r="M208" i="7"/>
  <c r="M243" i="7"/>
  <c r="M148" i="7"/>
  <c r="M156" i="7"/>
  <c r="M106" i="7"/>
  <c r="M182" i="7"/>
  <c r="M109" i="7"/>
  <c r="M135" i="7"/>
  <c r="M124" i="7"/>
  <c r="M76" i="7"/>
  <c r="M225" i="7"/>
  <c r="M89" i="7"/>
  <c r="M164" i="7"/>
  <c r="M209" i="7"/>
  <c r="M59" i="7"/>
  <c r="M54" i="7"/>
  <c r="M79" i="7"/>
  <c r="M38" i="7"/>
  <c r="M170" i="7"/>
  <c r="M230" i="7"/>
  <c r="M153" i="7"/>
  <c r="M187" i="7"/>
  <c r="M249" i="7"/>
  <c r="M80" i="7"/>
  <c r="L139" i="7" l="1"/>
  <c r="L310" i="7"/>
  <c r="L162" i="7"/>
  <c r="L193" i="7"/>
  <c r="L114" i="7"/>
  <c r="L262" i="7"/>
  <c r="L229" i="7"/>
  <c r="L309" i="7"/>
  <c r="L249" i="7"/>
  <c r="L187" i="7"/>
  <c r="L153" i="7"/>
  <c r="L79" i="7"/>
  <c r="L164" i="7"/>
  <c r="L124" i="7"/>
  <c r="L240" i="7"/>
  <c r="L259" i="7"/>
  <c r="L55" i="7"/>
  <c r="L223" i="7"/>
  <c r="L181" i="7"/>
  <c r="L300" i="7"/>
  <c r="L7" i="7"/>
  <c r="L50" i="7"/>
  <c r="L131" i="7"/>
  <c r="L160" i="7"/>
  <c r="L210" i="7"/>
  <c r="L32" i="7"/>
  <c r="L269" i="7"/>
  <c r="L293" i="7"/>
  <c r="L280" i="7"/>
  <c r="L258" i="7"/>
  <c r="L247" i="7"/>
  <c r="L176" i="7"/>
  <c r="L47" i="7"/>
  <c r="L31" i="7"/>
  <c r="L11" i="7"/>
  <c r="L254" i="7"/>
  <c r="L231" i="7"/>
  <c r="L145" i="7"/>
  <c r="L20" i="7"/>
  <c r="L66" i="7"/>
  <c r="L161" i="7"/>
  <c r="L236" i="7"/>
  <c r="L88" i="7"/>
  <c r="L132" i="7"/>
  <c r="L53" i="7"/>
  <c r="L192" i="7"/>
  <c r="L17" i="7"/>
  <c r="L235" i="7"/>
  <c r="L154" i="7"/>
  <c r="L105" i="7"/>
  <c r="L42" i="7"/>
  <c r="L104" i="7"/>
  <c r="L287" i="7"/>
  <c r="L122" i="7"/>
  <c r="L282" i="7"/>
  <c r="L100" i="7"/>
  <c r="L152" i="7"/>
  <c r="L198" i="7"/>
  <c r="L166" i="7"/>
  <c r="L284" i="7"/>
  <c r="L150" i="7"/>
  <c r="L195" i="7"/>
  <c r="L14" i="7"/>
  <c r="L99" i="7"/>
  <c r="L12" i="7"/>
  <c r="L214" i="7"/>
  <c r="L15" i="7"/>
  <c r="L22" i="7"/>
  <c r="L174" i="7"/>
  <c r="L199" i="7"/>
  <c r="L65" i="7"/>
  <c r="L106" i="7"/>
  <c r="L169" i="7"/>
  <c r="L52" i="7"/>
  <c r="L277" i="7"/>
  <c r="L185" i="7"/>
  <c r="L177" i="7"/>
  <c r="L297" i="7"/>
  <c r="L216" i="7"/>
  <c r="L147" i="7"/>
  <c r="L94" i="7"/>
  <c r="L70" i="7"/>
  <c r="L233" i="7"/>
  <c r="L34" i="7"/>
  <c r="L253" i="7"/>
  <c r="L74" i="7"/>
  <c r="L191" i="7"/>
  <c r="L217" i="7"/>
  <c r="L101" i="7"/>
  <c r="L272" i="7"/>
  <c r="L222" i="7"/>
  <c r="L184" i="7"/>
  <c r="L189" i="7"/>
  <c r="L82" i="7"/>
  <c r="L211" i="7"/>
  <c r="L273" i="7"/>
  <c r="L71" i="7"/>
  <c r="L37" i="7"/>
  <c r="L48" i="7"/>
  <c r="L44" i="7"/>
  <c r="L140" i="7"/>
  <c r="L244" i="7"/>
  <c r="L289" i="7"/>
  <c r="L142" i="7"/>
  <c r="L302" i="7"/>
  <c r="L110" i="7"/>
  <c r="L251" i="7"/>
  <c r="L304" i="7"/>
  <c r="L220" i="7"/>
  <c r="L75" i="7"/>
  <c r="L127" i="7"/>
  <c r="L218" i="7"/>
  <c r="L290" i="7"/>
  <c r="L196" i="7"/>
  <c r="L232" i="7"/>
  <c r="L40" i="7"/>
  <c r="L180" i="7"/>
  <c r="L86" i="7"/>
  <c r="L306" i="7"/>
  <c r="L119" i="7"/>
  <c r="L35" i="7"/>
  <c r="L61" i="7"/>
  <c r="L234" i="7"/>
  <c r="L60" i="7"/>
  <c r="L285" i="7"/>
  <c r="L57" i="7"/>
  <c r="L118" i="7"/>
  <c r="L221" i="7"/>
  <c r="L128" i="7"/>
  <c r="L97" i="7"/>
  <c r="L279" i="7"/>
  <c r="L197" i="7"/>
  <c r="L98" i="7"/>
  <c r="L136" i="7"/>
  <c r="L27" i="7"/>
  <c r="L129" i="7"/>
  <c r="L305" i="7"/>
  <c r="L158" i="7"/>
  <c r="L116" i="7"/>
  <c r="L204" i="7"/>
  <c r="L168" i="7"/>
  <c r="L250" i="7"/>
  <c r="L30" i="7"/>
  <c r="L205" i="7"/>
  <c r="L265" i="7"/>
  <c r="L69" i="7"/>
  <c r="L84" i="7"/>
  <c r="L146" i="7"/>
  <c r="L228" i="7"/>
  <c r="L291" i="7"/>
  <c r="L175" i="7"/>
  <c r="L23" i="7"/>
  <c r="L271" i="7"/>
  <c r="L121" i="7"/>
  <c r="L179" i="7"/>
  <c r="L283" i="7"/>
  <c r="L178" i="7"/>
  <c r="L125" i="7"/>
  <c r="L255" i="7"/>
  <c r="L165" i="7"/>
  <c r="L194" i="7"/>
  <c r="L299" i="7"/>
  <c r="L92" i="7"/>
  <c r="L83" i="7"/>
  <c r="L26" i="7"/>
  <c r="L103" i="7"/>
  <c r="L18" i="7"/>
  <c r="L260" i="7"/>
  <c r="L245" i="7"/>
  <c r="L134" i="7"/>
  <c r="L183" i="7"/>
  <c r="L239" i="7"/>
  <c r="L62" i="7"/>
  <c r="L295" i="7"/>
  <c r="L275" i="7"/>
  <c r="L91" i="7"/>
  <c r="L19" i="7"/>
  <c r="L172" i="7"/>
  <c r="L133" i="7"/>
  <c r="L16" i="7"/>
  <c r="L108" i="7"/>
  <c r="L268" i="7"/>
  <c r="L112" i="7"/>
  <c r="L33" i="7"/>
  <c r="L8" i="7"/>
  <c r="L141" i="7"/>
  <c r="L73" i="7"/>
  <c r="L188" i="7"/>
  <c r="L173" i="7"/>
  <c r="L206" i="7"/>
  <c r="L298" i="7"/>
  <c r="L213" i="7"/>
  <c r="L85" i="7"/>
  <c r="L203" i="7"/>
  <c r="L201" i="7"/>
  <c r="L9" i="7"/>
  <c r="L256" i="7"/>
  <c r="L21" i="7"/>
  <c r="L267" i="7"/>
  <c r="L111" i="7"/>
  <c r="L171" i="7"/>
  <c r="L226" i="7"/>
  <c r="L93" i="7"/>
  <c r="L286" i="7"/>
  <c r="L190" i="7"/>
  <c r="L24" i="7"/>
  <c r="L81" i="7"/>
  <c r="L207" i="7"/>
  <c r="L45" i="7"/>
  <c r="L237" i="7"/>
  <c r="L56" i="7"/>
  <c r="L149" i="7"/>
  <c r="L68" i="7"/>
  <c r="L159" i="7"/>
  <c r="L301" i="7"/>
  <c r="L246" i="7"/>
  <c r="L115" i="7"/>
  <c r="L296" i="7"/>
  <c r="L144" i="7"/>
  <c r="L224" i="7"/>
  <c r="L63" i="7"/>
  <c r="L252" i="7"/>
  <c r="L263" i="7"/>
  <c r="L274" i="7"/>
  <c r="L29" i="7"/>
  <c r="L58" i="7"/>
  <c r="L151" i="7"/>
  <c r="L137" i="7"/>
  <c r="L51" i="7"/>
  <c r="L10" i="7"/>
  <c r="L95" i="7"/>
  <c r="L303" i="7"/>
  <c r="L276" i="7"/>
  <c r="L107" i="7"/>
  <c r="L242" i="7"/>
  <c r="L67" i="7"/>
  <c r="L308" i="7"/>
  <c r="L120" i="7"/>
  <c r="L138" i="7"/>
  <c r="L163" i="7"/>
  <c r="L126" i="7"/>
  <c r="L257" i="7"/>
  <c r="L41" i="7"/>
  <c r="L113" i="7"/>
  <c r="L123" i="7"/>
  <c r="L261" i="7"/>
  <c r="L186" i="7"/>
  <c r="L102" i="7"/>
  <c r="L39" i="7"/>
  <c r="L248" i="7"/>
  <c r="L288" i="7"/>
  <c r="L281" i="7"/>
  <c r="L212" i="7"/>
  <c r="L307" i="7"/>
  <c r="L36" i="7"/>
  <c r="L143" i="7"/>
  <c r="L157" i="7"/>
  <c r="L130" i="7"/>
  <c r="L78" i="7"/>
  <c r="L28" i="7"/>
  <c r="L96" i="7"/>
  <c r="L219" i="7"/>
  <c r="L202" i="7"/>
  <c r="L77" i="7"/>
  <c r="L25" i="7"/>
  <c r="L155" i="7"/>
  <c r="L270" i="7"/>
  <c r="L215" i="7"/>
  <c r="L266" i="7"/>
  <c r="L264" i="7"/>
  <c r="L208" i="7"/>
  <c r="L13" i="7"/>
  <c r="L200" i="7"/>
  <c r="L117" i="7"/>
  <c r="L80" i="7"/>
  <c r="L230" i="7"/>
  <c r="L54" i="7"/>
  <c r="L89" i="7"/>
  <c r="L135" i="7"/>
  <c r="L156" i="7"/>
  <c r="L64" i="7"/>
  <c r="L43" i="7"/>
  <c r="L227" i="7"/>
  <c r="L238" i="7"/>
  <c r="L167" i="7"/>
  <c r="L170" i="7"/>
  <c r="L59" i="7"/>
  <c r="L225" i="7"/>
  <c r="L109" i="7"/>
  <c r="L148" i="7"/>
  <c r="L278" i="7"/>
  <c r="L241" i="7"/>
  <c r="L90" i="7"/>
  <c r="L38" i="7"/>
  <c r="L209" i="7"/>
  <c r="L76" i="7"/>
  <c r="L182" i="7"/>
  <c r="L243" i="7"/>
  <c r="L292" i="7"/>
  <c r="L72" i="7"/>
  <c r="L294" i="7"/>
  <c r="L46" i="7"/>
  <c r="L49" i="7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I48" i="3" l="1"/>
  <c r="I47" i="3"/>
  <c r="I46" i="3"/>
  <c r="I45" i="3"/>
  <c r="I44" i="3"/>
  <c r="I43" i="3"/>
  <c r="I42" i="3"/>
  <c r="I41" i="3"/>
  <c r="L41" i="3" s="1"/>
  <c r="I40" i="3"/>
  <c r="I39" i="3"/>
  <c r="I38" i="3"/>
  <c r="I37" i="3"/>
  <c r="I36" i="3"/>
  <c r="I35" i="3"/>
  <c r="I34" i="3"/>
  <c r="I33" i="3"/>
  <c r="L33" i="3" s="1"/>
  <c r="I32" i="3"/>
  <c r="I31" i="3"/>
  <c r="I30" i="3"/>
  <c r="I29" i="3"/>
  <c r="I28" i="3"/>
  <c r="I27" i="3"/>
  <c r="I26" i="3"/>
  <c r="L25" i="3" s="1"/>
  <c r="C31" i="8" l="1"/>
  <c r="I19" i="3"/>
  <c r="I20" i="3"/>
  <c r="I21" i="3"/>
  <c r="I22" i="3"/>
  <c r="I23" i="3"/>
  <c r="I24" i="3"/>
  <c r="I18" i="3"/>
  <c r="I17" i="3"/>
  <c r="L17" i="3" s="1"/>
  <c r="C20" i="8" l="1"/>
  <c r="I16" i="3"/>
  <c r="J13" i="3"/>
  <c r="C45" i="8" l="1"/>
  <c r="C28" i="8"/>
  <c r="J11" i="3"/>
  <c r="J12" i="3"/>
  <c r="J10" i="3"/>
  <c r="I10" i="3"/>
  <c r="L9" i="3" s="1"/>
  <c r="I11" i="3"/>
  <c r="I12" i="3"/>
  <c r="I13" i="3"/>
  <c r="I14" i="3"/>
  <c r="I15" i="3"/>
  <c r="M305" i="3" l="1"/>
  <c r="D44" i="8" s="1"/>
  <c r="M105" i="3"/>
  <c r="M97" i="3"/>
  <c r="M121" i="3"/>
  <c r="M233" i="3"/>
  <c r="M217" i="3"/>
  <c r="M249" i="3"/>
  <c r="M73" i="3"/>
  <c r="M65" i="3"/>
  <c r="M89" i="3"/>
  <c r="M193" i="3"/>
  <c r="M57" i="3"/>
  <c r="M201" i="3"/>
  <c r="M209" i="3"/>
  <c r="M81" i="3"/>
  <c r="M289" i="3"/>
  <c r="M9" i="3"/>
  <c r="M137" i="3"/>
  <c r="M129" i="3"/>
  <c r="M153" i="3"/>
  <c r="M265" i="3"/>
  <c r="M297" i="3"/>
  <c r="M225" i="3"/>
  <c r="M273" i="3"/>
  <c r="M241" i="3"/>
  <c r="M169" i="3"/>
  <c r="M257" i="3"/>
  <c r="M281" i="3"/>
  <c r="M113" i="3"/>
  <c r="M161" i="3"/>
  <c r="M177" i="3"/>
  <c r="M185" i="3"/>
  <c r="M145" i="3"/>
  <c r="M49" i="3"/>
  <c r="M41" i="3"/>
  <c r="M33" i="3"/>
  <c r="M25" i="3"/>
  <c r="M17" i="3"/>
  <c r="K306" i="3"/>
  <c r="K312" i="3"/>
  <c r="K310" i="3"/>
  <c r="K309" i="3"/>
  <c r="K307" i="3"/>
  <c r="K305" i="3"/>
  <c r="K311" i="3"/>
  <c r="K308" i="3"/>
  <c r="C33" i="8"/>
  <c r="C14" i="8"/>
  <c r="K301" i="3"/>
  <c r="K300" i="3"/>
  <c r="K303" i="3"/>
  <c r="K304" i="3"/>
  <c r="C10" i="8"/>
  <c r="K302" i="3"/>
  <c r="K297" i="3"/>
  <c r="K298" i="3"/>
  <c r="K299" i="3"/>
  <c r="K291" i="3"/>
  <c r="K263" i="3"/>
  <c r="K224" i="3"/>
  <c r="K292" i="3"/>
  <c r="K269" i="3"/>
  <c r="K234" i="3"/>
  <c r="K216" i="3"/>
  <c r="K217" i="3"/>
  <c r="K281" i="3"/>
  <c r="K256" i="3"/>
  <c r="K232" i="3"/>
  <c r="K260" i="3"/>
  <c r="K273" i="3"/>
  <c r="K286" i="3"/>
  <c r="K218" i="3"/>
  <c r="K248" i="3"/>
  <c r="K253" i="3"/>
  <c r="K239" i="3"/>
  <c r="K262" i="3"/>
  <c r="K247" i="3"/>
  <c r="K294" i="3"/>
  <c r="K203" i="3"/>
  <c r="K250" i="3"/>
  <c r="K207" i="3"/>
  <c r="K199" i="3"/>
  <c r="K166" i="3"/>
  <c r="K132" i="3"/>
  <c r="K100" i="3"/>
  <c r="K72" i="3"/>
  <c r="K108" i="3"/>
  <c r="K200" i="3"/>
  <c r="K169" i="3"/>
  <c r="K135" i="3"/>
  <c r="K101" i="3"/>
  <c r="K65" i="3"/>
  <c r="K137" i="3"/>
  <c r="K175" i="3"/>
  <c r="K139" i="3"/>
  <c r="K107" i="3"/>
  <c r="K68" i="3"/>
  <c r="K159" i="3"/>
  <c r="K77" i="3"/>
  <c r="K147" i="3"/>
  <c r="K69" i="3"/>
  <c r="K60" i="3"/>
  <c r="K113" i="3"/>
  <c r="K177" i="3"/>
  <c r="K115" i="3"/>
  <c r="K109" i="3"/>
  <c r="K76" i="3"/>
  <c r="K163" i="3"/>
  <c r="K110" i="3"/>
  <c r="K103" i="3"/>
  <c r="K57" i="3"/>
  <c r="K98" i="3"/>
  <c r="K194" i="3"/>
  <c r="K75" i="3"/>
  <c r="K168" i="3"/>
  <c r="K97" i="3"/>
  <c r="K190" i="3"/>
  <c r="K179" i="3"/>
  <c r="K141" i="3"/>
  <c r="K186" i="3"/>
  <c r="K268" i="3"/>
  <c r="K280" i="3"/>
  <c r="K231" i="3"/>
  <c r="K246" i="3"/>
  <c r="K222" i="3"/>
  <c r="K271" i="3"/>
  <c r="K210" i="3"/>
  <c r="K290" i="3"/>
  <c r="K171" i="3"/>
  <c r="K78" i="3"/>
  <c r="K172" i="3"/>
  <c r="K62" i="3"/>
  <c r="K153" i="3"/>
  <c r="K165" i="3"/>
  <c r="K158" i="3"/>
  <c r="K189" i="3"/>
  <c r="K183" i="3"/>
  <c r="K184" i="3"/>
  <c r="K174" i="3"/>
  <c r="K145" i="3"/>
  <c r="K288" i="3"/>
  <c r="K252" i="3"/>
  <c r="K215" i="3"/>
  <c r="K289" i="3"/>
  <c r="K264" i="3"/>
  <c r="K228" i="3"/>
  <c r="K245" i="3"/>
  <c r="K211" i="3"/>
  <c r="K275" i="3"/>
  <c r="K287" i="3"/>
  <c r="K202" i="3"/>
  <c r="K251" i="3"/>
  <c r="K238" i="3"/>
  <c r="K258" i="3"/>
  <c r="K285" i="3"/>
  <c r="K270" i="3"/>
  <c r="K261" i="3"/>
  <c r="K221" i="3"/>
  <c r="K278" i="3"/>
  <c r="K208" i="3"/>
  <c r="K230" i="3"/>
  <c r="K204" i="3"/>
  <c r="K233" i="3"/>
  <c r="K282" i="3"/>
  <c r="K188" i="3"/>
  <c r="K160" i="3"/>
  <c r="K129" i="3"/>
  <c r="K93" i="3"/>
  <c r="K61" i="3"/>
  <c r="K92" i="3"/>
  <c r="K191" i="3"/>
  <c r="K155" i="3"/>
  <c r="K124" i="3"/>
  <c r="K96" i="3"/>
  <c r="K193" i="3"/>
  <c r="K195" i="3"/>
  <c r="K162" i="3"/>
  <c r="K136" i="3"/>
  <c r="K104" i="3"/>
  <c r="K196" i="3"/>
  <c r="K140" i="3"/>
  <c r="K71" i="3"/>
  <c r="K180" i="3"/>
  <c r="K95" i="3"/>
  <c r="K102" i="3"/>
  <c r="K66" i="3"/>
  <c r="K130" i="3"/>
  <c r="K198" i="3"/>
  <c r="K138" i="3"/>
  <c r="K94" i="3"/>
  <c r="K73" i="3"/>
  <c r="K142" i="3"/>
  <c r="K197" i="3"/>
  <c r="K148" i="3"/>
  <c r="K114" i="3"/>
  <c r="K81" i="3"/>
  <c r="K88" i="3"/>
  <c r="K79" i="3"/>
  <c r="K119" i="3"/>
  <c r="K99" i="3"/>
  <c r="K167" i="3"/>
  <c r="K121" i="3"/>
  <c r="K123" i="3"/>
  <c r="K173" i="3"/>
  <c r="K206" i="3"/>
  <c r="K219" i="3"/>
  <c r="K259" i="3"/>
  <c r="K223" i="3"/>
  <c r="K235" i="3"/>
  <c r="K240" i="3"/>
  <c r="K254" i="3"/>
  <c r="K267" i="3"/>
  <c r="K111" i="3"/>
  <c r="K58" i="3"/>
  <c r="K112" i="3"/>
  <c r="K181" i="3"/>
  <c r="K74" i="3"/>
  <c r="K106" i="3"/>
  <c r="K161" i="3"/>
  <c r="K133" i="3"/>
  <c r="K83" i="3"/>
  <c r="K157" i="3"/>
  <c r="K59" i="3"/>
  <c r="K90" i="3"/>
  <c r="K279" i="3"/>
  <c r="K249" i="3"/>
  <c r="K220" i="3"/>
  <c r="K283" i="3"/>
  <c r="K255" i="3"/>
  <c r="K225" i="3"/>
  <c r="K237" i="3"/>
  <c r="K295" i="3"/>
  <c r="K272" i="3"/>
  <c r="K257" i="3"/>
  <c r="K276" i="3"/>
  <c r="K209" i="3"/>
  <c r="K212" i="3"/>
  <c r="K274" i="3"/>
  <c r="K213" i="3"/>
  <c r="K226" i="3"/>
  <c r="K277" i="3"/>
  <c r="K201" i="3"/>
  <c r="K265" i="3"/>
  <c r="K244" i="3"/>
  <c r="K241" i="3"/>
  <c r="K229" i="3"/>
  <c r="K214" i="3"/>
  <c r="K243" i="3"/>
  <c r="K185" i="3"/>
  <c r="K149" i="3"/>
  <c r="K116" i="3"/>
  <c r="K86" i="3"/>
  <c r="K146" i="3"/>
  <c r="K85" i="3"/>
  <c r="K178" i="3"/>
  <c r="K150" i="3"/>
  <c r="K117" i="3"/>
  <c r="K67" i="3"/>
  <c r="K187" i="3"/>
  <c r="K192" i="3"/>
  <c r="K156" i="3"/>
  <c r="K125" i="3"/>
  <c r="K82" i="3"/>
  <c r="K182" i="3"/>
  <c r="K131" i="3"/>
  <c r="K84" i="3"/>
  <c r="K70" i="3"/>
  <c r="K134" i="3"/>
  <c r="K118" i="3"/>
  <c r="K170" i="3"/>
  <c r="K126" i="3"/>
  <c r="K91" i="3"/>
  <c r="K152" i="3"/>
  <c r="K164" i="3"/>
  <c r="K80" i="3"/>
  <c r="K122" i="3"/>
  <c r="K87" i="3"/>
  <c r="K227" i="3"/>
  <c r="K242" i="3"/>
  <c r="K284" i="3"/>
  <c r="K296" i="3"/>
  <c r="K236" i="3"/>
  <c r="K205" i="3"/>
  <c r="K266" i="3"/>
  <c r="K293" i="3"/>
  <c r="K143" i="3"/>
  <c r="K128" i="3"/>
  <c r="K144" i="3"/>
  <c r="K176" i="3"/>
  <c r="K120" i="3"/>
  <c r="K105" i="3"/>
  <c r="K151" i="3"/>
  <c r="K64" i="3"/>
  <c r="K63" i="3"/>
  <c r="K127" i="3"/>
  <c r="K154" i="3"/>
  <c r="K89" i="3"/>
  <c r="K15" i="3"/>
  <c r="K56" i="3"/>
  <c r="K55" i="3"/>
  <c r="K52" i="3"/>
  <c r="K53" i="3"/>
  <c r="K51" i="3"/>
  <c r="K54" i="3"/>
  <c r="K50" i="3"/>
  <c r="K49" i="3"/>
  <c r="K13" i="3"/>
  <c r="K12" i="3"/>
  <c r="K11" i="3"/>
  <c r="K14" i="3"/>
  <c r="K9" i="3"/>
  <c r="K10" i="3"/>
  <c r="K25" i="3"/>
  <c r="K41" i="3"/>
  <c r="K34" i="3"/>
  <c r="K27" i="3"/>
  <c r="K43" i="3"/>
  <c r="K36" i="3"/>
  <c r="K29" i="3"/>
  <c r="K45" i="3"/>
  <c r="K38" i="3"/>
  <c r="K31" i="3"/>
  <c r="K47" i="3"/>
  <c r="K40" i="3"/>
  <c r="K33" i="3"/>
  <c r="K26" i="3"/>
  <c r="K42" i="3"/>
  <c r="K35" i="3"/>
  <c r="K28" i="3"/>
  <c r="K44" i="3"/>
  <c r="K37" i="3"/>
  <c r="K30" i="3"/>
  <c r="K46" i="3"/>
  <c r="K39" i="3"/>
  <c r="K32" i="3"/>
  <c r="K48" i="3"/>
  <c r="K23" i="3"/>
  <c r="K18" i="3"/>
  <c r="K19" i="3"/>
  <c r="K21" i="3"/>
  <c r="K17" i="3"/>
  <c r="K24" i="3"/>
  <c r="K22" i="3"/>
  <c r="K20" i="3"/>
  <c r="K16" i="3"/>
  <c r="D29" i="8" l="1"/>
  <c r="C38" i="8"/>
  <c r="D38" i="8"/>
  <c r="D10" i="8"/>
  <c r="D45" i="8"/>
  <c r="D42" i="8"/>
  <c r="D33" i="8"/>
  <c r="D34" i="8"/>
  <c r="D20" i="8"/>
  <c r="D31" i="8"/>
  <c r="D18" i="8"/>
  <c r="D14" i="8"/>
  <c r="D13" i="8"/>
  <c r="D11" i="8"/>
  <c r="D15" i="8"/>
  <c r="D36" i="8"/>
  <c r="D23" i="8"/>
  <c r="D26" i="8"/>
  <c r="D17" i="8"/>
  <c r="D40" i="8"/>
  <c r="D19" i="8"/>
  <c r="D35" i="8"/>
  <c r="D43" i="8"/>
  <c r="D12" i="8"/>
  <c r="D21" i="8"/>
  <c r="D41" i="8"/>
  <c r="D22" i="8"/>
  <c r="D30" i="8"/>
  <c r="D32" i="8"/>
  <c r="D37" i="8"/>
  <c r="D24" i="8"/>
  <c r="D28" i="8"/>
  <c r="D16" i="8"/>
  <c r="D27" i="8"/>
  <c r="D25" i="8"/>
  <c r="D39" i="8"/>
  <c r="D9" i="8"/>
  <c r="D8" i="8"/>
</calcChain>
</file>

<file path=xl/sharedStrings.xml><?xml version="1.0" encoding="utf-8"?>
<sst xmlns="http://schemas.openxmlformats.org/spreadsheetml/2006/main" count="655" uniqueCount="369">
  <si>
    <t>Спартакиада молодежи допризывного возраста Красноярского края</t>
  </si>
  <si>
    <t>МИНИСТЕРСТВО СПОРТА КРАСНОЯРСКОГО КРАЯ</t>
  </si>
  <si>
    <t>ПРЫЖОК В ДЛИНУ С МЕСТА</t>
  </si>
  <si>
    <t>№ПП</t>
  </si>
  <si>
    <t>КОМАНДА</t>
  </si>
  <si>
    <t>ФИО</t>
  </si>
  <si>
    <t>РЕЗУЛЬТАТ</t>
  </si>
  <si>
    <t>ЛУЧШИЙ РЕЗУЛЬТАТ</t>
  </si>
  <si>
    <t>СРЕДНЕЕ ЗНАЧЕНИЕ</t>
  </si>
  <si>
    <t>г Красноярск</t>
  </si>
  <si>
    <t>19.05.2022г</t>
  </si>
  <si>
    <t>ЛИЧНОЕ ПЕРВЕНСТВО</t>
  </si>
  <si>
    <t>лучший результат + среднее значение</t>
  </si>
  <si>
    <t>Личное первенство по лучшему результату с учетом среднего значения</t>
  </si>
  <si>
    <t>№ПП 
по командам</t>
  </si>
  <si>
    <t>Иванов Сергей</t>
  </si>
  <si>
    <t>Вайнер Вячеслав</t>
  </si>
  <si>
    <t>место</t>
  </si>
  <si>
    <t>Протокол командного первенства</t>
  </si>
  <si>
    <t>Сумма очков 7 лучших результатов</t>
  </si>
  <si>
    <t>Место</t>
  </si>
  <si>
    <t>Командные очки</t>
  </si>
  <si>
    <t xml:space="preserve">Главный судья </t>
  </si>
  <si>
    <t>Гавриков А.Ю.</t>
  </si>
  <si>
    <t>Главный секретарь</t>
  </si>
  <si>
    <t>Макогончук В.А.</t>
  </si>
  <si>
    <t>Анашкин Сергей</t>
  </si>
  <si>
    <t>Кочетков Ярослав</t>
  </si>
  <si>
    <t>Львов Артемий</t>
  </si>
  <si>
    <t>Поливанов Илья</t>
  </si>
  <si>
    <t>Поливанов Роман</t>
  </si>
  <si>
    <t>Полухин Данил</t>
  </si>
  <si>
    <t>Селяков Сергей</t>
  </si>
  <si>
    <t>Зайцев Владимир</t>
  </si>
  <si>
    <t>Иванов Владислав</t>
  </si>
  <si>
    <t>Таскин Михаил</t>
  </si>
  <si>
    <t>Шиверский Илья</t>
  </si>
  <si>
    <t>Сизых Василий</t>
  </si>
  <si>
    <t>Матвеев Данила</t>
  </si>
  <si>
    <t>Чуркин Александр</t>
  </si>
  <si>
    <t>Левков Кирилл</t>
  </si>
  <si>
    <t>Климошенко Михаил</t>
  </si>
  <si>
    <t>Артеев Роман</t>
  </si>
  <si>
    <t>Ковалев Никита</t>
  </si>
  <si>
    <t>Ковалев Сергей</t>
  </si>
  <si>
    <t>Плужников Владислав</t>
  </si>
  <si>
    <t>Синдецкий Александр</t>
  </si>
  <si>
    <t>Поздняков Николай</t>
  </si>
  <si>
    <t>Дмитриев Владислав</t>
  </si>
  <si>
    <t>Смольников Александр</t>
  </si>
  <si>
    <t>Трусов Данил</t>
  </si>
  <si>
    <t>Степанов Андрей</t>
  </si>
  <si>
    <t>Сташевский Тимофей</t>
  </si>
  <si>
    <t>Сухацкий Евгений</t>
  </si>
  <si>
    <t>Филатов Александр</t>
  </si>
  <si>
    <t>Барашкин Даниил</t>
  </si>
  <si>
    <t>Дуданец Алексей</t>
  </si>
  <si>
    <t>Бритов Егор</t>
  </si>
  <si>
    <t>Федоров Максим</t>
  </si>
  <si>
    <t>Луговкин Егор</t>
  </si>
  <si>
    <t>Бабинцев Глеб</t>
  </si>
  <si>
    <t>Николаев Роман</t>
  </si>
  <si>
    <t>Полянский Никита</t>
  </si>
  <si>
    <t>Малеев Константин</t>
  </si>
  <si>
    <t>Ревякин Константин</t>
  </si>
  <si>
    <t>Каменев Алексей</t>
  </si>
  <si>
    <t>Лиханов Павел</t>
  </si>
  <si>
    <t>Санков Игорь</t>
  </si>
  <si>
    <t>Сухих Роман</t>
  </si>
  <si>
    <t>Богомазов Илья</t>
  </si>
  <si>
    <t>Вититлов Илья</t>
  </si>
  <si>
    <t>Гиричев Матвей</t>
  </si>
  <si>
    <t>Давидюк Александр</t>
  </si>
  <si>
    <t>Журов Максим</t>
  </si>
  <si>
    <t>Ильиных Антон</t>
  </si>
  <si>
    <t>Какаулин Никита</t>
  </si>
  <si>
    <t>Ховрин Александр</t>
  </si>
  <si>
    <t>Могильный Игорь</t>
  </si>
  <si>
    <t>Полонский Вячеслав</t>
  </si>
  <si>
    <t>Волощук Денис</t>
  </si>
  <si>
    <t>Никитин Юрий</t>
  </si>
  <si>
    <t>Бычков Сергей</t>
  </si>
  <si>
    <t>Тороков Роман</t>
  </si>
  <si>
    <t>Пакулев Семён</t>
  </si>
  <si>
    <t>Васильев Владислав</t>
  </si>
  <si>
    <t>Труханов Савелий</t>
  </si>
  <si>
    <t>Килин Александр</t>
  </si>
  <si>
    <t>Абрахимов Тимур</t>
  </si>
  <si>
    <t>Максимов Антон</t>
  </si>
  <si>
    <t>Мухамадеев Антон</t>
  </si>
  <si>
    <t>Биктяшев Дамир</t>
  </si>
  <si>
    <t>Сарницкий Владислав</t>
  </si>
  <si>
    <t xml:space="preserve">Харитонов Дмитрий </t>
  </si>
  <si>
    <t>Белопотапов Александр</t>
  </si>
  <si>
    <t>Тороп Сергей</t>
  </si>
  <si>
    <t>Семендяев Константин</t>
  </si>
  <si>
    <t>Нальгиев Мейрби</t>
  </si>
  <si>
    <t>Беляшов Артур</t>
  </si>
  <si>
    <t>Андриенко Владимир</t>
  </si>
  <si>
    <t>Васильев Геннадий</t>
  </si>
  <si>
    <t>Гайвенис Данила</t>
  </si>
  <si>
    <t>Молчанов Семен</t>
  </si>
  <si>
    <t>Новиков Максим</t>
  </si>
  <si>
    <t>Ганеев Кирилл</t>
  </si>
  <si>
    <t>Антонов Артем</t>
  </si>
  <si>
    <t>Здоров Егор</t>
  </si>
  <si>
    <t>Григорьев Матвей</t>
  </si>
  <si>
    <t>Шитковский Юрий</t>
  </si>
  <si>
    <t>Никитенко Андрей</t>
  </si>
  <si>
    <t>Самарайский Степан</t>
  </si>
  <si>
    <t>Губко Илья</t>
  </si>
  <si>
    <t>Грязных Александр</t>
  </si>
  <si>
    <t>Ничиков Тимофей</t>
  </si>
  <si>
    <t>Пикалев Александр</t>
  </si>
  <si>
    <t>Селиванов Егор</t>
  </si>
  <si>
    <t>Сумарев Александр</t>
  </si>
  <si>
    <t>Фролов Владислав</t>
  </si>
  <si>
    <t>Карпов Владимир</t>
  </si>
  <si>
    <t>Каширских Егор</t>
  </si>
  <si>
    <t>Мацкевич Андрей</t>
  </si>
  <si>
    <t>Пукас Данатас</t>
  </si>
  <si>
    <t>Роднов Константин</t>
  </si>
  <si>
    <t>Рябцев Захар</t>
  </si>
  <si>
    <t>Сорокин Николай</t>
  </si>
  <si>
    <t>Харитонов Данила</t>
  </si>
  <si>
    <t>Пшеничный Давид</t>
  </si>
  <si>
    <t>Кузнецов Семен</t>
  </si>
  <si>
    <t>Васютин Дмитрий</t>
  </si>
  <si>
    <t>Греб Кирилл</t>
  </si>
  <si>
    <t>Кравченко Иван</t>
  </si>
  <si>
    <t>Грузин Вадим</t>
  </si>
  <si>
    <t>Супрун Владислав</t>
  </si>
  <si>
    <t>Арустамов Дмитрий</t>
  </si>
  <si>
    <t>Решке Роман</t>
  </si>
  <si>
    <t>Прокопенко Владимир</t>
  </si>
  <si>
    <t>Писарев Дмитрий</t>
  </si>
  <si>
    <t>Лысенко Юрий</t>
  </si>
  <si>
    <t>Барских Матвей</t>
  </si>
  <si>
    <t>Войцеховский Максим</t>
  </si>
  <si>
    <t>Иванов Даниил</t>
  </si>
  <si>
    <t>Мишура Никита</t>
  </si>
  <si>
    <t>Шевченко Александр</t>
  </si>
  <si>
    <t>Сатеев Никита</t>
  </si>
  <si>
    <t>Казаков Владимир</t>
  </si>
  <si>
    <t>Шарковский Алексей</t>
  </si>
  <si>
    <t>Грузных Владислав</t>
  </si>
  <si>
    <t>Журавлев Тимур</t>
  </si>
  <si>
    <t>Шкляев Владислав</t>
  </si>
  <si>
    <t>Саросек Семен</t>
  </si>
  <si>
    <t>Дубовицкий Владимир</t>
  </si>
  <si>
    <t>Иващенко Данила</t>
  </si>
  <si>
    <t>Ласман Константин</t>
  </si>
  <si>
    <t>Оганнисян Аветик</t>
  </si>
  <si>
    <t>Князев Андрей</t>
  </si>
  <si>
    <t xml:space="preserve">Редозубов Евгений </t>
  </si>
  <si>
    <t>Раицкий Никита</t>
  </si>
  <si>
    <t>Аверьянов Руслан</t>
  </si>
  <si>
    <t>Фейлер Андрей</t>
  </si>
  <si>
    <t>Карасев Ярослав</t>
  </si>
  <si>
    <t>Вешняков Кирилл</t>
  </si>
  <si>
    <t>Боченков Павел</t>
  </si>
  <si>
    <t>Мордовин Дмитрий</t>
  </si>
  <si>
    <t>Нафиков Виктор</t>
  </si>
  <si>
    <t>Узенгер Сергей</t>
  </si>
  <si>
    <t>Шишулин Евгений</t>
  </si>
  <si>
    <t>Агафонов Даниил</t>
  </si>
  <si>
    <t>Абдулвалеев Радмир</t>
  </si>
  <si>
    <t>Волосенок Иван</t>
  </si>
  <si>
    <t>Иванов Вячеслав</t>
  </si>
  <si>
    <t>Кривенченко Сергей</t>
  </si>
  <si>
    <t>Ковтун Дмитрий</t>
  </si>
  <si>
    <t>Трошкин Даниил</t>
  </si>
  <si>
    <t>Конджорян Арсен</t>
  </si>
  <si>
    <t>Дорогов Кирилл</t>
  </si>
  <si>
    <t>Евтушенко Константин</t>
  </si>
  <si>
    <t>Сухалитка Сергей</t>
  </si>
  <si>
    <t>Евшов Владислав</t>
  </si>
  <si>
    <t>Клепец Алексей</t>
  </si>
  <si>
    <t>Толстобов Максим</t>
  </si>
  <si>
    <t>Радченко Никита</t>
  </si>
  <si>
    <t>Райфегерст Максим</t>
  </si>
  <si>
    <t>Гаврин Дмитрий</t>
  </si>
  <si>
    <t>Медведев Евгений</t>
  </si>
  <si>
    <t>Горбенко Алексей</t>
  </si>
  <si>
    <t>Ворончихин Сергей</t>
  </si>
  <si>
    <t>Лисицын Сергей</t>
  </si>
  <si>
    <t>Левчук Николай</t>
  </si>
  <si>
    <t>Жиров Никита</t>
  </si>
  <si>
    <t>Гайдаренко Лев</t>
  </si>
  <si>
    <t>Козлов евгений</t>
  </si>
  <si>
    <t>Чугайнов Максим</t>
  </si>
  <si>
    <t>Грачев Иван</t>
  </si>
  <si>
    <t>Бульбук Богдан</t>
  </si>
  <si>
    <t>Дичаков Денис</t>
  </si>
  <si>
    <t>Окладников Егор</t>
  </si>
  <si>
    <t>Васютин Кирилл</t>
  </si>
  <si>
    <t>Михайлов Дмитрий</t>
  </si>
  <si>
    <t>Заубе Артём</t>
  </si>
  <si>
    <t>Константинов Михаил</t>
  </si>
  <si>
    <t>Черепин Виктор</t>
  </si>
  <si>
    <t>Петров Роман</t>
  </si>
  <si>
    <t>Семенов Георгий</t>
  </si>
  <si>
    <t>Кобелев Алексей</t>
  </si>
  <si>
    <t>Михеев Владислав</t>
  </si>
  <si>
    <t>Кропотов Артём</t>
  </si>
  <si>
    <t>Тихомиров Павел</t>
  </si>
  <si>
    <t>Попов Савва</t>
  </si>
  <si>
    <t>Андреев Данил</t>
  </si>
  <si>
    <t>Дранишников Данила</t>
  </si>
  <si>
    <t>Шубин Матвей</t>
  </si>
  <si>
    <t>Сазанаков Николай</t>
  </si>
  <si>
    <t>Каминский Руслан</t>
  </si>
  <si>
    <t>Алояров Динар</t>
  </si>
  <si>
    <t>Дорохов Степан</t>
  </si>
  <si>
    <t>Сидоренко Егор</t>
  </si>
  <si>
    <t>Колмогоров Александр</t>
  </si>
  <si>
    <t>Хайртдинов Руслан</t>
  </si>
  <si>
    <t>Юшков Андрей</t>
  </si>
  <si>
    <t>Сиделёв Александр</t>
  </si>
  <si>
    <t>НАЗАРОВСКИЙ РАЙОН</t>
  </si>
  <si>
    <t>Куканов Алексей</t>
  </si>
  <si>
    <t>Александров Роман</t>
  </si>
  <si>
    <t>Ростовцев Иван</t>
  </si>
  <si>
    <t>Гончаров Станислав</t>
  </si>
  <si>
    <t>Зяблицев Максим</t>
  </si>
  <si>
    <t>Мингалеев Артём</t>
  </si>
  <si>
    <t>Костяков Николай</t>
  </si>
  <si>
    <t>Маматкулов Улугбек</t>
  </si>
  <si>
    <t>Коваленко Владислав</t>
  </si>
  <si>
    <t>Щегольков Денис</t>
  </si>
  <si>
    <t>Иванов Вадим</t>
  </si>
  <si>
    <t>Макаров Егор</t>
  </si>
  <si>
    <t>Быков Максим</t>
  </si>
  <si>
    <t>Сухаревский Михаил</t>
  </si>
  <si>
    <t>Кочененко Михаил</t>
  </si>
  <si>
    <t>Шодиев Исмоил</t>
  </si>
  <si>
    <t>Богдасаров Сергей</t>
  </si>
  <si>
    <t>Сидилёв Артем</t>
  </si>
  <si>
    <t>Тихобаев Юрий</t>
  </si>
  <si>
    <t>Ермаков Иван</t>
  </si>
  <si>
    <t>Окунев Степан</t>
  </si>
  <si>
    <t>Труфанов Вадим</t>
  </si>
  <si>
    <t>Чичков Дмитрий</t>
  </si>
  <si>
    <t>Кузнецов Дмитрий</t>
  </si>
  <si>
    <t>Никитин Илья</t>
  </si>
  <si>
    <t>Мишакин Иван</t>
  </si>
  <si>
    <t>Захаров Данил</t>
  </si>
  <si>
    <t>Солодянкин Евгений</t>
  </si>
  <si>
    <t>Строев Максим</t>
  </si>
  <si>
    <t>Давыдов Павел</t>
  </si>
  <si>
    <t>Брюханов Александр</t>
  </si>
  <si>
    <t>Александрининр Денис</t>
  </si>
  <si>
    <t>Травников Владислав</t>
  </si>
  <si>
    <t xml:space="preserve">Раменский Виктор </t>
  </si>
  <si>
    <t xml:space="preserve">Нафиков Дамир </t>
  </si>
  <si>
    <t xml:space="preserve">Мишанков Герман </t>
  </si>
  <si>
    <t>Тараканов Александр</t>
  </si>
  <si>
    <t xml:space="preserve">Толстихин Игорь </t>
  </si>
  <si>
    <t xml:space="preserve">Федоров Семен </t>
  </si>
  <si>
    <t xml:space="preserve">Швецов Кирилл </t>
  </si>
  <si>
    <t xml:space="preserve">Баженов Сергей </t>
  </si>
  <si>
    <t xml:space="preserve">Завьялов Михаил </t>
  </si>
  <si>
    <t>Кавалеров Тихон</t>
  </si>
  <si>
    <t xml:space="preserve">Роговой Константин </t>
  </si>
  <si>
    <t xml:space="preserve">Марьясов Максим </t>
  </si>
  <si>
    <t xml:space="preserve">Чылынап Александр </t>
  </si>
  <si>
    <t>Рубен Данил</t>
  </si>
  <si>
    <t>Дайнеко Вадим</t>
  </si>
  <si>
    <t>Маджуль Максим</t>
  </si>
  <si>
    <t>Игуменов Антон</t>
  </si>
  <si>
    <t>Павлов Дмитрий</t>
  </si>
  <si>
    <t>Смоленцев Ренат</t>
  </si>
  <si>
    <t>Шкляев Данила</t>
  </si>
  <si>
    <t>Васильев Кирилл</t>
  </si>
  <si>
    <t>Овечкин Никита</t>
  </si>
  <si>
    <t xml:space="preserve">Сибуль Сергей </t>
  </si>
  <si>
    <t>Арычеков Егор</t>
  </si>
  <si>
    <t>Степанов Семен</t>
  </si>
  <si>
    <t>Шулика Данил</t>
  </si>
  <si>
    <t xml:space="preserve">Касумов Гаджикурбан </t>
  </si>
  <si>
    <t>Потапенко Владимир</t>
  </si>
  <si>
    <t>Погорелов Илья</t>
  </si>
  <si>
    <t>Ойниц Никита</t>
  </si>
  <si>
    <t>Бальде Данил</t>
  </si>
  <si>
    <t>Золотой Данила</t>
  </si>
  <si>
    <t>Фоменко Иван</t>
  </si>
  <si>
    <t>Салыженко Олег</t>
  </si>
  <si>
    <t>Котов Юрий</t>
  </si>
  <si>
    <t>Качаев Глеб Александрович</t>
  </si>
  <si>
    <t>Качаев Глеб Русланович</t>
  </si>
  <si>
    <t>Ващилин Павел</t>
  </si>
  <si>
    <t>Рыжков Артем</t>
  </si>
  <si>
    <t>Беллер Степан</t>
  </si>
  <si>
    <t>Обверткин Никита</t>
  </si>
  <si>
    <t>Разгон Кирилл</t>
  </si>
  <si>
    <t>Нечаев Андрей</t>
  </si>
  <si>
    <t>Скопцов Иван</t>
  </si>
  <si>
    <t>Первушин Семён</t>
  </si>
  <si>
    <t>Воронов Иван</t>
  </si>
  <si>
    <t>Злодин Андрей</t>
  </si>
  <si>
    <t>Юдин Максим</t>
  </si>
  <si>
    <t>Корнев Сергей</t>
  </si>
  <si>
    <t>Шестаков Даниил</t>
  </si>
  <si>
    <t>Колобан Даниил</t>
  </si>
  <si>
    <t>Песков Данила</t>
  </si>
  <si>
    <t>Мамаев Дмитрий</t>
  </si>
  <si>
    <t>Петрухин Александр</t>
  </si>
  <si>
    <t>Педяшов Алексей</t>
  </si>
  <si>
    <t>Симбирцев Никита</t>
  </si>
  <si>
    <t>Акинин Александр</t>
  </si>
  <si>
    <t>Акулов Даниил</t>
  </si>
  <si>
    <t>Белый Семен</t>
  </si>
  <si>
    <t>Канавцев Александр</t>
  </si>
  <si>
    <t>Шпак Данил</t>
  </si>
  <si>
    <t>Таскаев Роман</t>
  </si>
  <si>
    <t>Чмурин Никита</t>
  </si>
  <si>
    <t>Пермяков Виталий</t>
  </si>
  <si>
    <t>Ленинский район</t>
  </si>
  <si>
    <t>Рукосуев Андрей</t>
  </si>
  <si>
    <t>Гавриленко Кирилл</t>
  </si>
  <si>
    <t>Аскаров Жакшыдык</t>
  </si>
  <si>
    <t>Бакиров Мактыбек</t>
  </si>
  <si>
    <t>Ахмеров Илья</t>
  </si>
  <si>
    <t>Логинов Аверьян</t>
  </si>
  <si>
    <t>Расулджанов Мухаммед</t>
  </si>
  <si>
    <t>Клыков Владислав</t>
  </si>
  <si>
    <t>Бабков Роман</t>
  </si>
  <si>
    <t>Кировский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</si>
  <si>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</si>
  <si>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</si>
  <si>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</si>
  <si>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</si>
  <si>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г.Ачинск</t>
  </si>
  <si>
    <t>г.Боготол</t>
  </si>
  <si>
    <t>г.Бородино</t>
  </si>
  <si>
    <t>г.Дивногорск</t>
  </si>
  <si>
    <t>г.Енисейск</t>
  </si>
  <si>
    <t>г.Канск</t>
  </si>
  <si>
    <t>г.Лесосибирск</t>
  </si>
  <si>
    <t>г.Сосновоборск</t>
  </si>
  <si>
    <t>ЗАТО г. Железногорск</t>
  </si>
  <si>
    <t>ЗАТО п. Солнечный</t>
  </si>
  <si>
    <t>г.Назарово</t>
  </si>
  <si>
    <t>г.Минусинск</t>
  </si>
  <si>
    <t>г.Шарыпово</t>
  </si>
  <si>
    <t>Абанский район</t>
  </si>
  <si>
    <t>Ачинский район</t>
  </si>
  <si>
    <t>Балахтинский район</t>
  </si>
  <si>
    <t>Большемуртинский район</t>
  </si>
  <si>
    <t>Большеулуйский район</t>
  </si>
  <si>
    <t>Енисейский район</t>
  </si>
  <si>
    <t>Идринский район</t>
  </si>
  <si>
    <t>Иланский район</t>
  </si>
  <si>
    <t>Казачинский район</t>
  </si>
  <si>
    <t>Козульский район</t>
  </si>
  <si>
    <t>Курагинский район</t>
  </si>
  <si>
    <t>Назаровский район</t>
  </si>
  <si>
    <t>Минусинский район</t>
  </si>
  <si>
    <t>ЗАТО Зеленогорск</t>
  </si>
  <si>
    <t>Ермаковский район</t>
  </si>
  <si>
    <t>Пировский район</t>
  </si>
  <si>
    <t>Кежемский район</t>
  </si>
  <si>
    <t>Ужурский район</t>
  </si>
  <si>
    <t>Новоселовский район</t>
  </si>
  <si>
    <t>среднее значение</t>
  </si>
  <si>
    <t>лучший результат</t>
  </si>
  <si>
    <t>личное первенство</t>
  </si>
  <si>
    <t>сумма</t>
  </si>
  <si>
    <t>Муниципальное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</si>
</sst>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;[Red]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1"/>
      <color rgb="FF2C2D2E"/>
      <name val="Arial"/>
      <family val="2"/>
      <charset val="204"/>
    </font>
    <font>
      <b/>
      <sz val="11"/>
      <color rgb="FF2C2D2E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11" fillId="0" borderId="34" xfId="0" applyFont="1" applyFill="1" applyBorder="1" applyAlignment="1">
      <alignment vertical="center" wrapText="1"/>
    </xf>
    <xf numFmtId="0" fontId="12" fillId="0" borderId="3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0" xfId="0" applyFont="1" applyFill="1" applyBorder="1" applyAlignment="1">
      <alignment vertical="center"/>
    </xf>
    <xf numFmtId="0" fontId="11" fillId="0" borderId="32" xfId="0" applyFont="1" applyFill="1" applyBorder="1" applyAlignment="1">
      <alignment wrapText="1"/>
    </xf>
    <xf numFmtId="0" fontId="7" fillId="0" borderId="28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2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8" fillId="0" borderId="1" xfId="0" applyFont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</cellXfs>
  <cellStyles count="1">
    <cellStyle name="Обычный" xfId="0" builtinId="0"/>
  </cellStyles>
  <dxfs count="3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7"/>
  <sheetViews>
    <sheetView tabSelected="1" view="pageBreakPreview" topLeftCell="A285" zoomScale="96" zoomScaleNormal="100" zoomScaleSheetLayoutView="96" workbookViewId="0">
      <selection activeCell="F163" sqref="F163"/>
    </sheetView>
  </sheetViews>
  <sheetFormatPr defaultRowHeight="15.75" x14ac:dyDescent="0.25"/>
  <cols>
    <col min="1" max="1" width="6.7109375" customWidth="1"/>
    <col min="2" max="2" width="6.7109375" style="74" customWidth="1"/>
    <col min="3" max="3" width="8" style="74" customWidth="1"/>
    <col min="4" max="4" width="26.7109375" style="60" customWidth="1"/>
    <col min="5" max="5" width="26.42578125" style="57" customWidth="1"/>
    <col min="6" max="8" width="8.85546875" style="42" customWidth="1"/>
    <col min="9" max="9" width="8.5703125" style="42" customWidth="1"/>
    <col min="10" max="10" width="10.42578125" style="42" customWidth="1"/>
    <col min="11" max="11" width="9.85546875" style="42" customWidth="1"/>
    <col min="12" max="12" width="11.5703125" style="42" customWidth="1"/>
    <col min="13" max="13" width="9.42578125" style="42" customWidth="1"/>
    <col min="21" max="21" width="27.7109375" customWidth="1"/>
  </cols>
  <sheetData>
    <row r="1" spans="2:14" x14ac:dyDescent="0.25">
      <c r="B1" s="174" t="s">
        <v>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2:14" x14ac:dyDescent="0.25">
      <c r="B2" s="34"/>
      <c r="C2" s="174" t="s">
        <v>0</v>
      </c>
      <c r="D2" s="174"/>
      <c r="E2" s="174"/>
      <c r="F2" s="174"/>
      <c r="G2" s="174"/>
      <c r="H2" s="174"/>
      <c r="I2" s="174"/>
      <c r="J2" s="174"/>
      <c r="K2" s="174"/>
      <c r="L2" s="174"/>
      <c r="M2" s="40"/>
    </row>
    <row r="3" spans="2:14" s="1" customFormat="1" ht="24" customHeight="1" x14ac:dyDescent="0.25">
      <c r="B3" s="35"/>
      <c r="C3" s="180" t="s">
        <v>2</v>
      </c>
      <c r="D3" s="180"/>
      <c r="E3" s="180"/>
      <c r="F3" s="180"/>
      <c r="G3" s="180"/>
      <c r="H3" s="180"/>
      <c r="I3" s="180"/>
      <c r="J3" s="180"/>
      <c r="K3" s="180"/>
      <c r="L3" s="180"/>
      <c r="M3" s="37"/>
    </row>
    <row r="4" spans="2:14" s="1" customFormat="1" ht="16.5" customHeight="1" x14ac:dyDescent="0.25">
      <c r="B4" s="36" t="s">
        <v>10</v>
      </c>
      <c r="C4" s="37"/>
      <c r="D4" s="38"/>
      <c r="E4" s="39"/>
      <c r="F4" s="37"/>
      <c r="G4" s="37"/>
      <c r="H4" s="39"/>
      <c r="I4" s="37"/>
      <c r="J4" s="37"/>
      <c r="K4" s="40"/>
      <c r="L4" s="175" t="s">
        <v>9</v>
      </c>
      <c r="M4" s="175"/>
    </row>
    <row r="5" spans="2:14" s="1" customFormat="1" ht="16.5" customHeight="1" thickBot="1" x14ac:dyDescent="0.25">
      <c r="B5" s="29"/>
      <c r="C5" s="30"/>
      <c r="D5" s="31"/>
      <c r="E5" s="41"/>
      <c r="F5" s="30"/>
      <c r="G5" s="30"/>
      <c r="H5" s="30"/>
      <c r="I5" s="30"/>
      <c r="J5" s="30"/>
      <c r="K5" s="32"/>
      <c r="L5" s="30"/>
      <c r="M5" s="30"/>
    </row>
    <row r="6" spans="2:14" ht="43.9" customHeight="1" x14ac:dyDescent="0.25">
      <c r="B6" s="176" t="s">
        <v>3</v>
      </c>
      <c r="C6" s="184" t="s">
        <v>14</v>
      </c>
      <c r="D6" s="186" t="s">
        <v>5</v>
      </c>
      <c r="E6" s="188" t="s">
        <v>4</v>
      </c>
      <c r="F6" s="181" t="s">
        <v>6</v>
      </c>
      <c r="G6" s="182"/>
      <c r="H6" s="183"/>
      <c r="I6" s="190" t="s">
        <v>365</v>
      </c>
      <c r="J6" s="192" t="s">
        <v>364</v>
      </c>
      <c r="K6" s="178" t="s">
        <v>366</v>
      </c>
      <c r="L6" s="194" t="s">
        <v>367</v>
      </c>
      <c r="M6" s="109" t="s">
        <v>17</v>
      </c>
      <c r="N6" s="3"/>
    </row>
    <row r="7" spans="2:14" ht="14.45" hidden="1" customHeight="1" x14ac:dyDescent="0.25">
      <c r="B7" s="177"/>
      <c r="C7" s="185"/>
      <c r="D7" s="187"/>
      <c r="E7" s="189"/>
      <c r="F7" s="66">
        <v>1</v>
      </c>
      <c r="G7" s="49">
        <v>2</v>
      </c>
      <c r="H7" s="50">
        <v>3</v>
      </c>
      <c r="I7" s="191"/>
      <c r="J7" s="193"/>
      <c r="K7" s="179"/>
      <c r="L7" s="195"/>
      <c r="M7" s="110"/>
      <c r="N7" s="3"/>
    </row>
    <row r="8" spans="2:14" thickBot="1" x14ac:dyDescent="0.3">
      <c r="B8" s="58">
        <v>1</v>
      </c>
      <c r="C8" s="58">
        <v>2</v>
      </c>
      <c r="D8" s="116">
        <v>3</v>
      </c>
      <c r="E8" s="96">
        <v>4</v>
      </c>
      <c r="F8" s="84">
        <v>5</v>
      </c>
      <c r="G8" s="44">
        <v>6</v>
      </c>
      <c r="H8" s="45">
        <v>7</v>
      </c>
      <c r="I8" s="96">
        <v>8</v>
      </c>
      <c r="J8" s="46">
        <v>9</v>
      </c>
      <c r="K8" s="104">
        <v>10</v>
      </c>
      <c r="L8" s="96">
        <v>11</v>
      </c>
      <c r="M8" s="111">
        <v>12</v>
      </c>
      <c r="N8" s="3"/>
    </row>
    <row r="9" spans="2:14" ht="19.149999999999999" customHeight="1" x14ac:dyDescent="0.25">
      <c r="B9" s="59">
        <v>1</v>
      </c>
      <c r="C9" s="59">
        <v>1</v>
      </c>
      <c r="D9" s="119" t="s">
        <v>26</v>
      </c>
      <c r="E9" s="120" t="s">
        <v>327</v>
      </c>
      <c r="F9" s="65">
        <v>247</v>
      </c>
      <c r="G9" s="47">
        <v>0</v>
      </c>
      <c r="H9" s="48">
        <v>0</v>
      </c>
      <c r="I9" s="97">
        <f t="shared" ref="I9:I72" si="0">MAX(F9:H9)</f>
        <v>247</v>
      </c>
      <c r="J9" s="92">
        <f t="shared" ref="J9:J72" si="1">AVERAGE(F9:H9)</f>
        <v>82.333333333333329</v>
      </c>
      <c r="K9" s="105">
        <f t="shared" ref="K9:K72" si="2">SUMPRODUCT(($I$9:$I$48&gt;=I9)/(COUNTIF($I$9:$I$48,$I$9:$I$48)))</f>
        <v>12</v>
      </c>
      <c r="L9" s="142">
        <f>SUM(LARGE(I9:I24,{1,2,3,4,5,6,7}))</f>
        <v>1776</v>
      </c>
      <c r="M9" s="143">
        <f>COUNTIFS($L$9:$L$312,"&gt;"&amp;L9)+1</f>
        <v>3</v>
      </c>
      <c r="N9" s="3"/>
    </row>
    <row r="10" spans="2:14" ht="19.899999999999999" customHeight="1" x14ac:dyDescent="0.25">
      <c r="B10" s="43">
        <v>2</v>
      </c>
      <c r="C10" s="43">
        <v>2</v>
      </c>
      <c r="D10" s="78" t="s">
        <v>27</v>
      </c>
      <c r="E10" s="88" t="s">
        <v>327</v>
      </c>
      <c r="F10" s="66">
        <v>244</v>
      </c>
      <c r="G10" s="49">
        <v>253</v>
      </c>
      <c r="H10" s="50">
        <v>0</v>
      </c>
      <c r="I10" s="98">
        <f t="shared" si="0"/>
        <v>253</v>
      </c>
      <c r="J10" s="93">
        <f t="shared" si="1"/>
        <v>165.66666666666666</v>
      </c>
      <c r="K10" s="106">
        <f t="shared" si="2"/>
        <v>8</v>
      </c>
      <c r="L10" s="112"/>
      <c r="M10" s="112"/>
    </row>
    <row r="11" spans="2:14" ht="19.899999999999999" customHeight="1" x14ac:dyDescent="0.25">
      <c r="B11" s="43">
        <v>3</v>
      </c>
      <c r="C11" s="43">
        <v>3</v>
      </c>
      <c r="D11" s="79" t="s">
        <v>277</v>
      </c>
      <c r="E11" s="88" t="s">
        <v>327</v>
      </c>
      <c r="F11" s="66">
        <v>228</v>
      </c>
      <c r="G11" s="49">
        <v>231</v>
      </c>
      <c r="H11" s="50">
        <v>0</v>
      </c>
      <c r="I11" s="98">
        <f t="shared" si="0"/>
        <v>231</v>
      </c>
      <c r="J11" s="93">
        <f t="shared" si="1"/>
        <v>153</v>
      </c>
      <c r="K11" s="106">
        <f t="shared" si="2"/>
        <v>24</v>
      </c>
      <c r="L11" s="112"/>
      <c r="M11" s="112"/>
    </row>
    <row r="12" spans="2:14" ht="21" customHeight="1" x14ac:dyDescent="0.25">
      <c r="B12" s="43">
        <v>4</v>
      </c>
      <c r="C12" s="43">
        <v>4</v>
      </c>
      <c r="D12" s="78" t="s">
        <v>28</v>
      </c>
      <c r="E12" s="88" t="s">
        <v>327</v>
      </c>
      <c r="F12" s="66">
        <v>234</v>
      </c>
      <c r="G12" s="49">
        <v>244</v>
      </c>
      <c r="H12" s="50">
        <v>238</v>
      </c>
      <c r="I12" s="98">
        <f t="shared" si="0"/>
        <v>244</v>
      </c>
      <c r="J12" s="93">
        <f t="shared" si="1"/>
        <v>238.66666666666666</v>
      </c>
      <c r="K12" s="106">
        <f t="shared" si="2"/>
        <v>14</v>
      </c>
      <c r="L12" s="112"/>
      <c r="M12" s="112"/>
    </row>
    <row r="13" spans="2:14" ht="18.600000000000001" customHeight="1" x14ac:dyDescent="0.25">
      <c r="B13" s="43">
        <v>5</v>
      </c>
      <c r="C13" s="43">
        <v>5</v>
      </c>
      <c r="D13" s="78" t="s">
        <v>29</v>
      </c>
      <c r="E13" s="88" t="s">
        <v>327</v>
      </c>
      <c r="F13" s="66">
        <v>216</v>
      </c>
      <c r="G13" s="49">
        <v>219</v>
      </c>
      <c r="H13" s="50">
        <v>224</v>
      </c>
      <c r="I13" s="98">
        <f t="shared" si="0"/>
        <v>224</v>
      </c>
      <c r="J13" s="93">
        <f t="shared" si="1"/>
        <v>219.66666666666666</v>
      </c>
      <c r="K13" s="106">
        <f t="shared" si="2"/>
        <v>27.999999999999996</v>
      </c>
      <c r="L13" s="112"/>
      <c r="M13" s="112"/>
    </row>
    <row r="14" spans="2:14" ht="22.9" customHeight="1" x14ac:dyDescent="0.25">
      <c r="B14" s="43">
        <v>6</v>
      </c>
      <c r="C14" s="43">
        <v>6</v>
      </c>
      <c r="D14" s="78" t="s">
        <v>30</v>
      </c>
      <c r="E14" s="88" t="s">
        <v>327</v>
      </c>
      <c r="F14" s="66">
        <v>207</v>
      </c>
      <c r="G14" s="49">
        <v>207</v>
      </c>
      <c r="H14" s="50">
        <v>211</v>
      </c>
      <c r="I14" s="149">
        <f t="shared" si="0"/>
        <v>211</v>
      </c>
      <c r="J14" s="93">
        <f t="shared" si="1"/>
        <v>208.33333333333334</v>
      </c>
      <c r="K14" s="106">
        <f t="shared" si="2"/>
        <v>31.999999999999996</v>
      </c>
      <c r="L14" s="112"/>
      <c r="M14" s="112"/>
    </row>
    <row r="15" spans="2:14" ht="22.15" customHeight="1" x14ac:dyDescent="0.25">
      <c r="B15" s="43">
        <v>7</v>
      </c>
      <c r="C15" s="43">
        <v>7</v>
      </c>
      <c r="D15" s="78" t="s">
        <v>31</v>
      </c>
      <c r="E15" s="88" t="s">
        <v>327</v>
      </c>
      <c r="F15" s="66">
        <v>219</v>
      </c>
      <c r="G15" s="49">
        <v>233</v>
      </c>
      <c r="H15" s="50">
        <v>232</v>
      </c>
      <c r="I15" s="98">
        <f t="shared" si="0"/>
        <v>233</v>
      </c>
      <c r="J15" s="93">
        <f t="shared" si="1"/>
        <v>228</v>
      </c>
      <c r="K15" s="106">
        <f t="shared" si="2"/>
        <v>23</v>
      </c>
      <c r="L15" s="112"/>
      <c r="M15" s="112"/>
    </row>
    <row r="16" spans="2:14" ht="21" customHeight="1" thickBot="1" x14ac:dyDescent="0.3">
      <c r="B16" s="61">
        <v>8</v>
      </c>
      <c r="C16" s="61">
        <v>8</v>
      </c>
      <c r="D16" s="121" t="s">
        <v>32</v>
      </c>
      <c r="E16" s="122" t="s">
        <v>327</v>
      </c>
      <c r="F16" s="67">
        <v>0</v>
      </c>
      <c r="G16" s="51">
        <v>251</v>
      </c>
      <c r="H16" s="52">
        <v>0</v>
      </c>
      <c r="I16" s="99">
        <f t="shared" si="0"/>
        <v>251</v>
      </c>
      <c r="J16" s="94">
        <f t="shared" si="1"/>
        <v>83.666666666666671</v>
      </c>
      <c r="K16" s="107">
        <f t="shared" si="2"/>
        <v>10</v>
      </c>
      <c r="L16" s="113"/>
      <c r="M16" s="113"/>
    </row>
    <row r="17" spans="2:13" ht="22.15" customHeight="1" x14ac:dyDescent="0.25">
      <c r="B17" s="62">
        <v>9</v>
      </c>
      <c r="C17" s="62">
        <v>1</v>
      </c>
      <c r="D17" s="126" t="s">
        <v>33</v>
      </c>
      <c r="E17" s="117" t="s">
        <v>328</v>
      </c>
      <c r="F17" s="87">
        <v>0</v>
      </c>
      <c r="G17" s="63">
        <v>0</v>
      </c>
      <c r="H17" s="64">
        <v>236</v>
      </c>
      <c r="I17" s="100">
        <f t="shared" si="0"/>
        <v>236</v>
      </c>
      <c r="J17" s="95">
        <f t="shared" si="1"/>
        <v>78.666666666666671</v>
      </c>
      <c r="K17" s="108">
        <f t="shared" si="2"/>
        <v>21</v>
      </c>
      <c r="L17" s="118">
        <f>SUM(LARGE(I17:I24,{1,2,3,4,5,6,7}))</f>
        <v>1716</v>
      </c>
      <c r="M17" s="112">
        <f>COUNTIFS($L$9:$L$312,"&gt;"&amp;L17)+1</f>
        <v>13</v>
      </c>
    </row>
    <row r="18" spans="2:13" ht="21" customHeight="1" x14ac:dyDescent="0.25">
      <c r="B18" s="43">
        <v>10</v>
      </c>
      <c r="C18" s="43">
        <v>2</v>
      </c>
      <c r="D18" s="80" t="s">
        <v>34</v>
      </c>
      <c r="E18" s="89" t="s">
        <v>328</v>
      </c>
      <c r="F18" s="66">
        <v>227</v>
      </c>
      <c r="G18" s="49">
        <v>243</v>
      </c>
      <c r="H18" s="50">
        <v>232</v>
      </c>
      <c r="I18" s="98">
        <f t="shared" si="0"/>
        <v>243</v>
      </c>
      <c r="J18" s="93">
        <f t="shared" si="1"/>
        <v>234</v>
      </c>
      <c r="K18" s="106">
        <f t="shared" si="2"/>
        <v>15.000000000000002</v>
      </c>
      <c r="L18" s="112"/>
      <c r="M18" s="112"/>
    </row>
    <row r="19" spans="2:13" ht="19.149999999999999" customHeight="1" x14ac:dyDescent="0.25">
      <c r="B19" s="43">
        <v>11</v>
      </c>
      <c r="C19" s="43">
        <v>3</v>
      </c>
      <c r="D19" s="80" t="s">
        <v>278</v>
      </c>
      <c r="E19" s="89" t="s">
        <v>328</v>
      </c>
      <c r="F19" s="66">
        <v>272</v>
      </c>
      <c r="G19" s="49">
        <v>268</v>
      </c>
      <c r="H19" s="50">
        <v>272</v>
      </c>
      <c r="I19" s="98">
        <f t="shared" si="0"/>
        <v>272</v>
      </c>
      <c r="J19" s="93">
        <f t="shared" si="1"/>
        <v>270.66666666666669</v>
      </c>
      <c r="K19" s="106">
        <f t="shared" si="2"/>
        <v>1</v>
      </c>
      <c r="L19" s="112"/>
      <c r="M19" s="112"/>
    </row>
    <row r="20" spans="2:13" ht="22.15" customHeight="1" x14ac:dyDescent="0.25">
      <c r="B20" s="43">
        <v>12</v>
      </c>
      <c r="C20" s="43">
        <v>4</v>
      </c>
      <c r="D20" s="80" t="s">
        <v>35</v>
      </c>
      <c r="E20" s="89" t="s">
        <v>328</v>
      </c>
      <c r="F20" s="66">
        <v>226</v>
      </c>
      <c r="G20" s="49">
        <v>0</v>
      </c>
      <c r="H20" s="50">
        <v>215</v>
      </c>
      <c r="I20" s="98">
        <f t="shared" si="0"/>
        <v>226</v>
      </c>
      <c r="J20" s="93">
        <f t="shared" si="1"/>
        <v>147</v>
      </c>
      <c r="K20" s="106">
        <f t="shared" si="2"/>
        <v>26.999999999999996</v>
      </c>
      <c r="L20" s="112"/>
      <c r="M20" s="112"/>
    </row>
    <row r="21" spans="2:13" ht="21" customHeight="1" x14ac:dyDescent="0.25">
      <c r="B21" s="43">
        <v>13</v>
      </c>
      <c r="C21" s="43">
        <v>5</v>
      </c>
      <c r="D21" s="80" t="s">
        <v>36</v>
      </c>
      <c r="E21" s="89" t="s">
        <v>328</v>
      </c>
      <c r="F21" s="66">
        <v>254</v>
      </c>
      <c r="G21" s="49">
        <v>0</v>
      </c>
      <c r="H21" s="50">
        <v>249</v>
      </c>
      <c r="I21" s="98">
        <f t="shared" si="0"/>
        <v>254</v>
      </c>
      <c r="J21" s="93">
        <f t="shared" si="1"/>
        <v>167.66666666666666</v>
      </c>
      <c r="K21" s="106">
        <f t="shared" si="2"/>
        <v>7</v>
      </c>
      <c r="L21" s="112"/>
      <c r="M21" s="112"/>
    </row>
    <row r="22" spans="2:13" ht="22.9" customHeight="1" x14ac:dyDescent="0.25">
      <c r="B22" s="43">
        <v>14</v>
      </c>
      <c r="C22" s="43">
        <v>6</v>
      </c>
      <c r="D22" s="80" t="s">
        <v>37</v>
      </c>
      <c r="E22" s="89" t="s">
        <v>328</v>
      </c>
      <c r="F22" s="66">
        <v>230</v>
      </c>
      <c r="G22" s="49">
        <v>0</v>
      </c>
      <c r="H22" s="50">
        <v>216</v>
      </c>
      <c r="I22" s="98">
        <f t="shared" si="0"/>
        <v>230</v>
      </c>
      <c r="J22" s="93">
        <f t="shared" si="1"/>
        <v>148.66666666666666</v>
      </c>
      <c r="K22" s="106">
        <f t="shared" si="2"/>
        <v>25</v>
      </c>
      <c r="L22" s="112"/>
      <c r="M22" s="112"/>
    </row>
    <row r="23" spans="2:13" ht="19.899999999999999" customHeight="1" x14ac:dyDescent="0.25">
      <c r="B23" s="43">
        <v>15</v>
      </c>
      <c r="C23" s="43">
        <v>7</v>
      </c>
      <c r="D23" s="80" t="s">
        <v>38</v>
      </c>
      <c r="E23" s="89" t="s">
        <v>328</v>
      </c>
      <c r="F23" s="66">
        <v>244</v>
      </c>
      <c r="G23" s="49">
        <v>245</v>
      </c>
      <c r="H23" s="50">
        <v>255</v>
      </c>
      <c r="I23" s="98">
        <f t="shared" si="0"/>
        <v>255</v>
      </c>
      <c r="J23" s="93">
        <f t="shared" si="1"/>
        <v>248</v>
      </c>
      <c r="K23" s="106">
        <f t="shared" si="2"/>
        <v>6</v>
      </c>
      <c r="L23" s="112"/>
      <c r="M23" s="112"/>
    </row>
    <row r="24" spans="2:13" ht="25.15" customHeight="1" thickBot="1" x14ac:dyDescent="0.3">
      <c r="B24" s="61">
        <v>16</v>
      </c>
      <c r="C24" s="61">
        <v>8</v>
      </c>
      <c r="D24" s="128" t="s">
        <v>39</v>
      </c>
      <c r="E24" s="91" t="s">
        <v>328</v>
      </c>
      <c r="F24" s="67">
        <v>0</v>
      </c>
      <c r="G24" s="51">
        <v>219</v>
      </c>
      <c r="H24" s="52">
        <v>222</v>
      </c>
      <c r="I24" s="150">
        <f t="shared" si="0"/>
        <v>222</v>
      </c>
      <c r="J24" s="94">
        <f t="shared" si="1"/>
        <v>147</v>
      </c>
      <c r="K24" s="107">
        <f t="shared" si="2"/>
        <v>29.999999999999996</v>
      </c>
      <c r="L24" s="113"/>
      <c r="M24" s="113"/>
    </row>
    <row r="25" spans="2:13" ht="29.25" x14ac:dyDescent="0.25">
      <c r="B25" s="62">
        <v>17</v>
      </c>
      <c r="C25" s="62">
        <v>1</v>
      </c>
      <c r="D25" s="131" t="s">
        <v>40</v>
      </c>
      <c r="E25" s="123" t="s">
        <v>329</v>
      </c>
      <c r="F25" s="124">
        <v>0</v>
      </c>
      <c r="G25" s="125">
        <v>240</v>
      </c>
      <c r="H25" s="64">
        <v>242</v>
      </c>
      <c r="I25" s="100">
        <f>MAX(F25:H25)</f>
        <v>242</v>
      </c>
      <c r="J25" s="95">
        <f t="shared" si="1"/>
        <v>160.66666666666666</v>
      </c>
      <c r="K25" s="108">
        <f t="shared" si="2"/>
        <v>16</v>
      </c>
      <c r="L25" s="118">
        <f>SUM(LARGE(I25:I32,{1,2,3,4,5,6,7}))</f>
        <v>1658</v>
      </c>
      <c r="M25" s="112">
        <f>COUNTIFS($L$9:$L$312,"&gt;"&amp;L25)+1</f>
        <v>26</v>
      </c>
    </row>
    <row r="26" spans="2:13" ht="30.6" customHeight="1" x14ac:dyDescent="0.25">
      <c r="B26" s="43">
        <v>18</v>
      </c>
      <c r="C26" s="43">
        <v>2</v>
      </c>
      <c r="D26" s="81" t="s">
        <v>41</v>
      </c>
      <c r="E26" s="90" t="s">
        <v>329</v>
      </c>
      <c r="F26" s="77">
        <v>0</v>
      </c>
      <c r="G26" s="53">
        <v>229</v>
      </c>
      <c r="H26" s="50">
        <v>233</v>
      </c>
      <c r="I26" s="98">
        <f t="shared" si="0"/>
        <v>233</v>
      </c>
      <c r="J26" s="93">
        <f t="shared" si="1"/>
        <v>154</v>
      </c>
      <c r="K26" s="106">
        <f t="shared" si="2"/>
        <v>23</v>
      </c>
      <c r="L26" s="112"/>
      <c r="M26" s="112"/>
    </row>
    <row r="27" spans="2:13" ht="31.15" customHeight="1" x14ac:dyDescent="0.25">
      <c r="B27" s="43">
        <v>19</v>
      </c>
      <c r="C27" s="43">
        <v>3</v>
      </c>
      <c r="D27" s="81" t="s">
        <v>42</v>
      </c>
      <c r="E27" s="90" t="s">
        <v>329</v>
      </c>
      <c r="F27" s="77">
        <v>223</v>
      </c>
      <c r="G27" s="53">
        <v>225</v>
      </c>
      <c r="H27" s="50">
        <v>229</v>
      </c>
      <c r="I27" s="98">
        <f t="shared" si="0"/>
        <v>229</v>
      </c>
      <c r="J27" s="93">
        <f t="shared" si="1"/>
        <v>225.66666666666666</v>
      </c>
      <c r="K27" s="106">
        <f t="shared" si="2"/>
        <v>25.999999999999996</v>
      </c>
      <c r="L27" s="112"/>
      <c r="M27" s="112"/>
    </row>
    <row r="28" spans="2:13" ht="34.15" customHeight="1" x14ac:dyDescent="0.25">
      <c r="B28" s="43">
        <v>20</v>
      </c>
      <c r="C28" s="43">
        <v>4</v>
      </c>
      <c r="D28" s="81" t="s">
        <v>43</v>
      </c>
      <c r="E28" s="90" t="s">
        <v>329</v>
      </c>
      <c r="F28" s="77">
        <v>244</v>
      </c>
      <c r="G28" s="53">
        <v>251</v>
      </c>
      <c r="H28" s="50">
        <v>256</v>
      </c>
      <c r="I28" s="98">
        <f t="shared" si="0"/>
        <v>256</v>
      </c>
      <c r="J28" s="93">
        <f t="shared" si="1"/>
        <v>250.33333333333334</v>
      </c>
      <c r="K28" s="106">
        <f t="shared" si="2"/>
        <v>5</v>
      </c>
      <c r="L28" s="112"/>
      <c r="M28" s="112"/>
    </row>
    <row r="29" spans="2:13" ht="32.450000000000003" customHeight="1" x14ac:dyDescent="0.25">
      <c r="B29" s="43">
        <v>21</v>
      </c>
      <c r="C29" s="43">
        <v>5</v>
      </c>
      <c r="D29" s="81" t="s">
        <v>44</v>
      </c>
      <c r="E29" s="90" t="s">
        <v>329</v>
      </c>
      <c r="F29" s="77">
        <v>226</v>
      </c>
      <c r="G29" s="53">
        <v>229</v>
      </c>
      <c r="H29" s="50">
        <v>238</v>
      </c>
      <c r="I29" s="98">
        <f t="shared" si="0"/>
        <v>238</v>
      </c>
      <c r="J29" s="93">
        <f t="shared" si="1"/>
        <v>231</v>
      </c>
      <c r="K29" s="106">
        <f t="shared" si="2"/>
        <v>19</v>
      </c>
      <c r="L29" s="112"/>
      <c r="M29" s="112"/>
    </row>
    <row r="30" spans="2:13" ht="28.9" customHeight="1" x14ac:dyDescent="0.25">
      <c r="B30" s="43">
        <v>22</v>
      </c>
      <c r="C30" s="43">
        <v>6</v>
      </c>
      <c r="D30" s="81" t="s">
        <v>325</v>
      </c>
      <c r="E30" s="90" t="s">
        <v>329</v>
      </c>
      <c r="F30" s="77">
        <v>232</v>
      </c>
      <c r="G30" s="53">
        <v>239</v>
      </c>
      <c r="H30" s="50">
        <v>0</v>
      </c>
      <c r="I30" s="98">
        <f t="shared" si="0"/>
        <v>239</v>
      </c>
      <c r="J30" s="93">
        <f t="shared" si="1"/>
        <v>157</v>
      </c>
      <c r="K30" s="106">
        <f t="shared" si="2"/>
        <v>18</v>
      </c>
      <c r="L30" s="112"/>
      <c r="M30" s="112"/>
    </row>
    <row r="31" spans="2:13" ht="32.450000000000003" customHeight="1" x14ac:dyDescent="0.25">
      <c r="B31" s="43">
        <v>23</v>
      </c>
      <c r="C31" s="43">
        <v>7</v>
      </c>
      <c r="D31" s="81" t="s">
        <v>45</v>
      </c>
      <c r="E31" s="90" t="s">
        <v>329</v>
      </c>
      <c r="F31" s="77">
        <v>0</v>
      </c>
      <c r="G31" s="53">
        <v>221</v>
      </c>
      <c r="H31" s="50">
        <v>221</v>
      </c>
      <c r="I31" s="98">
        <f t="shared" si="0"/>
        <v>221</v>
      </c>
      <c r="J31" s="93">
        <f t="shared" si="1"/>
        <v>147.33333333333334</v>
      </c>
      <c r="K31" s="106">
        <f t="shared" si="2"/>
        <v>30.999999999999996</v>
      </c>
      <c r="L31" s="112"/>
      <c r="M31" s="112"/>
    </row>
    <row r="32" spans="2:13" ht="33" customHeight="1" thickBot="1" x14ac:dyDescent="0.3">
      <c r="B32" s="61">
        <v>24</v>
      </c>
      <c r="C32" s="61">
        <v>8</v>
      </c>
      <c r="D32" s="132" t="s">
        <v>46</v>
      </c>
      <c r="E32" s="127" t="s">
        <v>329</v>
      </c>
      <c r="F32" s="85">
        <v>0</v>
      </c>
      <c r="G32" s="54">
        <v>0</v>
      </c>
      <c r="H32" s="52">
        <v>198</v>
      </c>
      <c r="I32" s="150">
        <f t="shared" si="0"/>
        <v>198</v>
      </c>
      <c r="J32" s="94">
        <f t="shared" si="1"/>
        <v>66</v>
      </c>
      <c r="K32" s="107">
        <f t="shared" si="2"/>
        <v>33</v>
      </c>
      <c r="L32" s="113"/>
      <c r="M32" s="113"/>
    </row>
    <row r="33" spans="2:13" ht="24.95" customHeight="1" x14ac:dyDescent="0.25">
      <c r="B33" s="62">
        <v>25</v>
      </c>
      <c r="C33" s="62">
        <v>1</v>
      </c>
      <c r="D33" s="126" t="s">
        <v>47</v>
      </c>
      <c r="E33" s="117" t="s">
        <v>330</v>
      </c>
      <c r="F33" s="87">
        <v>252</v>
      </c>
      <c r="G33" s="63">
        <v>251</v>
      </c>
      <c r="H33" s="64">
        <v>0</v>
      </c>
      <c r="I33" s="100">
        <f t="shared" si="0"/>
        <v>252</v>
      </c>
      <c r="J33" s="95">
        <f t="shared" si="1"/>
        <v>167.66666666666666</v>
      </c>
      <c r="K33" s="108">
        <f t="shared" si="2"/>
        <v>9</v>
      </c>
      <c r="L33" s="118">
        <f>SUM(LARGE(I33:I40,{1,2,3,4,5,6,7}))</f>
        <v>1761</v>
      </c>
      <c r="M33" s="112">
        <f>COUNTIFS($L$9:$L$312,"&gt;"&amp;L33)+1</f>
        <v>7</v>
      </c>
    </row>
    <row r="34" spans="2:13" ht="24.95" customHeight="1" x14ac:dyDescent="0.25">
      <c r="B34" s="43">
        <v>26</v>
      </c>
      <c r="C34" s="43">
        <v>2</v>
      </c>
      <c r="D34" s="80" t="s">
        <v>48</v>
      </c>
      <c r="E34" s="89" t="s">
        <v>330</v>
      </c>
      <c r="F34" s="66">
        <v>229</v>
      </c>
      <c r="G34" s="49">
        <v>235</v>
      </c>
      <c r="H34" s="50">
        <v>231</v>
      </c>
      <c r="I34" s="149">
        <f t="shared" si="0"/>
        <v>235</v>
      </c>
      <c r="J34" s="93">
        <f t="shared" si="1"/>
        <v>231.66666666666666</v>
      </c>
      <c r="K34" s="106">
        <f t="shared" si="2"/>
        <v>22</v>
      </c>
      <c r="L34" s="112"/>
      <c r="M34" s="112"/>
    </row>
    <row r="35" spans="2:13" ht="24.95" customHeight="1" x14ac:dyDescent="0.25">
      <c r="B35" s="43">
        <v>27</v>
      </c>
      <c r="C35" s="43">
        <v>3</v>
      </c>
      <c r="D35" s="80" t="s">
        <v>49</v>
      </c>
      <c r="E35" s="89" t="s">
        <v>330</v>
      </c>
      <c r="F35" s="77">
        <v>248</v>
      </c>
      <c r="G35" s="53">
        <v>260</v>
      </c>
      <c r="H35" s="50">
        <v>0</v>
      </c>
      <c r="I35" s="98">
        <f t="shared" si="0"/>
        <v>260</v>
      </c>
      <c r="J35" s="93">
        <f t="shared" si="1"/>
        <v>169.33333333333334</v>
      </c>
      <c r="K35" s="106">
        <f t="shared" si="2"/>
        <v>2</v>
      </c>
      <c r="L35" s="112"/>
      <c r="M35" s="112"/>
    </row>
    <row r="36" spans="2:13" ht="24.95" customHeight="1" x14ac:dyDescent="0.25">
      <c r="B36" s="43">
        <v>28</v>
      </c>
      <c r="C36" s="43">
        <v>4</v>
      </c>
      <c r="D36" s="80" t="s">
        <v>50</v>
      </c>
      <c r="E36" s="89" t="s">
        <v>330</v>
      </c>
      <c r="F36" s="77">
        <v>231</v>
      </c>
      <c r="G36" s="53">
        <v>220</v>
      </c>
      <c r="H36" s="50">
        <v>252</v>
      </c>
      <c r="I36" s="98">
        <f t="shared" si="0"/>
        <v>252</v>
      </c>
      <c r="J36" s="93">
        <f t="shared" si="1"/>
        <v>234.33333333333334</v>
      </c>
      <c r="K36" s="106">
        <f t="shared" si="2"/>
        <v>9</v>
      </c>
      <c r="L36" s="112"/>
      <c r="M36" s="112"/>
    </row>
    <row r="37" spans="2:13" ht="24.95" customHeight="1" x14ac:dyDescent="0.25">
      <c r="B37" s="43">
        <v>29</v>
      </c>
      <c r="C37" s="43">
        <v>5</v>
      </c>
      <c r="D37" s="80" t="s">
        <v>51</v>
      </c>
      <c r="E37" s="89" t="s">
        <v>330</v>
      </c>
      <c r="F37" s="77">
        <v>249</v>
      </c>
      <c r="G37" s="53">
        <v>252</v>
      </c>
      <c r="H37" s="50">
        <v>254</v>
      </c>
      <c r="I37" s="98">
        <f t="shared" si="0"/>
        <v>254</v>
      </c>
      <c r="J37" s="93">
        <f t="shared" si="1"/>
        <v>251.66666666666666</v>
      </c>
      <c r="K37" s="106">
        <f t="shared" si="2"/>
        <v>7</v>
      </c>
      <c r="L37" s="112"/>
      <c r="M37" s="112"/>
    </row>
    <row r="38" spans="2:13" ht="24.95" customHeight="1" x14ac:dyDescent="0.25">
      <c r="B38" s="43">
        <v>30</v>
      </c>
      <c r="C38" s="43">
        <v>6</v>
      </c>
      <c r="D38" s="80" t="s">
        <v>52</v>
      </c>
      <c r="E38" s="89" t="s">
        <v>330</v>
      </c>
      <c r="F38" s="66">
        <v>240</v>
      </c>
      <c r="G38" s="49">
        <v>234</v>
      </c>
      <c r="H38" s="50">
        <v>0</v>
      </c>
      <c r="I38" s="98">
        <f t="shared" si="0"/>
        <v>240</v>
      </c>
      <c r="J38" s="93">
        <f t="shared" si="1"/>
        <v>158</v>
      </c>
      <c r="K38" s="106">
        <f t="shared" si="2"/>
        <v>17</v>
      </c>
      <c r="L38" s="112"/>
      <c r="M38" s="112"/>
    </row>
    <row r="39" spans="2:13" ht="24.95" customHeight="1" x14ac:dyDescent="0.25">
      <c r="B39" s="43">
        <v>31</v>
      </c>
      <c r="C39" s="43">
        <v>7</v>
      </c>
      <c r="D39" s="80" t="s">
        <v>53</v>
      </c>
      <c r="E39" s="89" t="s">
        <v>330</v>
      </c>
      <c r="F39" s="66">
        <v>246</v>
      </c>
      <c r="G39" s="49">
        <v>232</v>
      </c>
      <c r="H39" s="50">
        <v>0</v>
      </c>
      <c r="I39" s="98">
        <f t="shared" si="0"/>
        <v>246</v>
      </c>
      <c r="J39" s="93">
        <f t="shared" si="1"/>
        <v>159.33333333333334</v>
      </c>
      <c r="K39" s="106">
        <f t="shared" si="2"/>
        <v>13</v>
      </c>
      <c r="L39" s="112"/>
      <c r="M39" s="112"/>
    </row>
    <row r="40" spans="2:13" ht="24.95" customHeight="1" thickBot="1" x14ac:dyDescent="0.3">
      <c r="B40" s="61">
        <v>32</v>
      </c>
      <c r="C40" s="61">
        <v>8</v>
      </c>
      <c r="D40" s="128" t="s">
        <v>54</v>
      </c>
      <c r="E40" s="91" t="s">
        <v>330</v>
      </c>
      <c r="F40" s="67">
        <v>257</v>
      </c>
      <c r="G40" s="51">
        <v>0</v>
      </c>
      <c r="H40" s="52">
        <v>255</v>
      </c>
      <c r="I40" s="99">
        <f t="shared" si="0"/>
        <v>257</v>
      </c>
      <c r="J40" s="94">
        <f t="shared" si="1"/>
        <v>170.66666666666666</v>
      </c>
      <c r="K40" s="107">
        <f t="shared" si="2"/>
        <v>4</v>
      </c>
      <c r="L40" s="113"/>
      <c r="M40" s="113"/>
    </row>
    <row r="41" spans="2:13" ht="24.95" customHeight="1" x14ac:dyDescent="0.25">
      <c r="B41" s="62">
        <v>33</v>
      </c>
      <c r="C41" s="62">
        <v>1</v>
      </c>
      <c r="D41" s="126" t="s">
        <v>55</v>
      </c>
      <c r="E41" s="117" t="s">
        <v>331</v>
      </c>
      <c r="F41" s="86">
        <v>215</v>
      </c>
      <c r="G41" s="55">
        <v>215</v>
      </c>
      <c r="H41" s="56">
        <v>222</v>
      </c>
      <c r="I41" s="100">
        <f t="shared" si="0"/>
        <v>222</v>
      </c>
      <c r="J41" s="95">
        <f t="shared" si="1"/>
        <v>217.33333333333334</v>
      </c>
      <c r="K41" s="108">
        <f t="shared" si="2"/>
        <v>29.999999999999996</v>
      </c>
      <c r="L41" s="118">
        <f>SUM(LARGE(I41:I48,{1,2,3,4,5,6,7}))</f>
        <v>1668</v>
      </c>
      <c r="M41" s="112">
        <f>COUNTIFS($L$9:$L$312,"&gt;"&amp;L41)+1</f>
        <v>24</v>
      </c>
    </row>
    <row r="42" spans="2:13" ht="24.95" customHeight="1" x14ac:dyDescent="0.25">
      <c r="B42" s="43">
        <v>34</v>
      </c>
      <c r="C42" s="43">
        <v>2</v>
      </c>
      <c r="D42" s="80" t="s">
        <v>56</v>
      </c>
      <c r="E42" s="89" t="s">
        <v>331</v>
      </c>
      <c r="F42" s="66">
        <v>252</v>
      </c>
      <c r="G42" s="49">
        <v>248</v>
      </c>
      <c r="H42" s="50">
        <v>0</v>
      </c>
      <c r="I42" s="98">
        <f t="shared" si="0"/>
        <v>252</v>
      </c>
      <c r="J42" s="93">
        <f t="shared" si="1"/>
        <v>166.66666666666666</v>
      </c>
      <c r="K42" s="106">
        <f t="shared" si="2"/>
        <v>9</v>
      </c>
      <c r="L42" s="112"/>
      <c r="M42" s="112"/>
    </row>
    <row r="43" spans="2:13" ht="24.95" customHeight="1" x14ac:dyDescent="0.25">
      <c r="B43" s="43">
        <v>35</v>
      </c>
      <c r="C43" s="43">
        <v>3</v>
      </c>
      <c r="D43" s="80" t="s">
        <v>57</v>
      </c>
      <c r="E43" s="89" t="s">
        <v>331</v>
      </c>
      <c r="F43" s="66">
        <v>0</v>
      </c>
      <c r="G43" s="49">
        <v>237</v>
      </c>
      <c r="H43" s="50">
        <v>0</v>
      </c>
      <c r="I43" s="98">
        <f t="shared" si="0"/>
        <v>237</v>
      </c>
      <c r="J43" s="93">
        <f t="shared" si="1"/>
        <v>79</v>
      </c>
      <c r="K43" s="106">
        <f t="shared" si="2"/>
        <v>20</v>
      </c>
      <c r="L43" s="112"/>
      <c r="M43" s="112"/>
    </row>
    <row r="44" spans="2:13" ht="24.95" customHeight="1" x14ac:dyDescent="0.25">
      <c r="B44" s="43">
        <v>36</v>
      </c>
      <c r="C44" s="43">
        <v>4</v>
      </c>
      <c r="D44" s="80" t="s">
        <v>279</v>
      </c>
      <c r="E44" s="89" t="s">
        <v>331</v>
      </c>
      <c r="F44" s="77">
        <v>254</v>
      </c>
      <c r="G44" s="53">
        <v>258</v>
      </c>
      <c r="H44" s="50">
        <v>0</v>
      </c>
      <c r="I44" s="98">
        <f t="shared" si="0"/>
        <v>258</v>
      </c>
      <c r="J44" s="93">
        <f t="shared" si="1"/>
        <v>170.66666666666666</v>
      </c>
      <c r="K44" s="106">
        <f t="shared" si="2"/>
        <v>3</v>
      </c>
      <c r="L44" s="112"/>
      <c r="M44" s="112"/>
    </row>
    <row r="45" spans="2:13" ht="24.95" customHeight="1" x14ac:dyDescent="0.25">
      <c r="B45" s="43">
        <v>37</v>
      </c>
      <c r="C45" s="43">
        <v>5</v>
      </c>
      <c r="D45" s="80" t="s">
        <v>58</v>
      </c>
      <c r="E45" s="89" t="s">
        <v>331</v>
      </c>
      <c r="F45" s="77">
        <v>0</v>
      </c>
      <c r="G45" s="53">
        <v>226</v>
      </c>
      <c r="H45" s="50">
        <v>0</v>
      </c>
      <c r="I45" s="98">
        <f t="shared" si="0"/>
        <v>226</v>
      </c>
      <c r="J45" s="93">
        <f t="shared" si="1"/>
        <v>75.333333333333329</v>
      </c>
      <c r="K45" s="106">
        <f t="shared" si="2"/>
        <v>26.999999999999996</v>
      </c>
      <c r="L45" s="112"/>
      <c r="M45" s="112"/>
    </row>
    <row r="46" spans="2:13" ht="24.95" customHeight="1" x14ac:dyDescent="0.25">
      <c r="B46" s="43">
        <v>38</v>
      </c>
      <c r="C46" s="43">
        <v>6</v>
      </c>
      <c r="D46" s="80" t="s">
        <v>59</v>
      </c>
      <c r="E46" s="89" t="s">
        <v>331</v>
      </c>
      <c r="F46" s="77">
        <v>0</v>
      </c>
      <c r="G46" s="53">
        <v>223</v>
      </c>
      <c r="H46" s="50">
        <v>0</v>
      </c>
      <c r="I46" s="98">
        <f t="shared" si="0"/>
        <v>223</v>
      </c>
      <c r="J46" s="93">
        <f t="shared" si="1"/>
        <v>74.333333333333329</v>
      </c>
      <c r="K46" s="106">
        <f t="shared" si="2"/>
        <v>28.999999999999996</v>
      </c>
      <c r="L46" s="112"/>
      <c r="M46" s="112"/>
    </row>
    <row r="47" spans="2:13" ht="24.95" customHeight="1" x14ac:dyDescent="0.25">
      <c r="B47" s="43">
        <v>39</v>
      </c>
      <c r="C47" s="43">
        <v>7</v>
      </c>
      <c r="D47" s="80" t="s">
        <v>60</v>
      </c>
      <c r="E47" s="89" t="s">
        <v>331</v>
      </c>
      <c r="F47" s="66">
        <v>250</v>
      </c>
      <c r="G47" s="49">
        <v>160</v>
      </c>
      <c r="H47" s="50">
        <v>238</v>
      </c>
      <c r="I47" s="98">
        <f t="shared" si="0"/>
        <v>250</v>
      </c>
      <c r="J47" s="93">
        <f t="shared" si="1"/>
        <v>216</v>
      </c>
      <c r="K47" s="106">
        <f t="shared" si="2"/>
        <v>11</v>
      </c>
      <c r="L47" s="112"/>
      <c r="M47" s="112"/>
    </row>
    <row r="48" spans="2:13" ht="24.95" customHeight="1" thickBot="1" x14ac:dyDescent="0.3">
      <c r="B48" s="61">
        <v>40</v>
      </c>
      <c r="C48" s="61">
        <v>8</v>
      </c>
      <c r="D48" s="128" t="s">
        <v>61</v>
      </c>
      <c r="E48" s="91" t="s">
        <v>331</v>
      </c>
      <c r="F48" s="67">
        <v>0</v>
      </c>
      <c r="G48" s="51">
        <v>0</v>
      </c>
      <c r="H48" s="52">
        <v>194</v>
      </c>
      <c r="I48" s="150">
        <f t="shared" si="0"/>
        <v>194</v>
      </c>
      <c r="J48" s="94">
        <f t="shared" si="1"/>
        <v>64.666666666666671</v>
      </c>
      <c r="K48" s="107">
        <f t="shared" si="2"/>
        <v>34</v>
      </c>
      <c r="L48" s="113"/>
      <c r="M48" s="113"/>
    </row>
    <row r="49" spans="2:14" ht="24.95" customHeight="1" x14ac:dyDescent="0.25">
      <c r="B49" s="62">
        <v>41</v>
      </c>
      <c r="C49" s="62">
        <v>1</v>
      </c>
      <c r="D49" s="129" t="s">
        <v>267</v>
      </c>
      <c r="E49" s="117" t="s">
        <v>332</v>
      </c>
      <c r="F49" s="86">
        <v>0</v>
      </c>
      <c r="G49" s="55">
        <v>256</v>
      </c>
      <c r="H49" s="56">
        <v>269</v>
      </c>
      <c r="I49" s="100">
        <f t="shared" si="0"/>
        <v>269</v>
      </c>
      <c r="J49" s="95">
        <f t="shared" si="1"/>
        <v>175</v>
      </c>
      <c r="K49" s="108">
        <f t="shared" si="2"/>
        <v>1</v>
      </c>
      <c r="L49" s="118">
        <f>SUM(LARGE(I49:I56,{1,2,3,4,5,6,7}))</f>
        <v>1695</v>
      </c>
      <c r="M49" s="112">
        <f>COUNTIFS($L$9:$L$312,"&gt;"&amp;L49)+1</f>
        <v>20</v>
      </c>
      <c r="N49" s="3"/>
    </row>
    <row r="50" spans="2:14" ht="24.95" customHeight="1" x14ac:dyDescent="0.25">
      <c r="B50" s="43">
        <v>42</v>
      </c>
      <c r="C50" s="43">
        <v>2</v>
      </c>
      <c r="D50" s="81" t="s">
        <v>268</v>
      </c>
      <c r="E50" s="89" t="s">
        <v>332</v>
      </c>
      <c r="F50" s="66">
        <v>0</v>
      </c>
      <c r="G50" s="49">
        <v>230</v>
      </c>
      <c r="H50" s="50">
        <v>229</v>
      </c>
      <c r="I50" s="98">
        <f t="shared" si="0"/>
        <v>230</v>
      </c>
      <c r="J50" s="93">
        <f t="shared" si="1"/>
        <v>153</v>
      </c>
      <c r="K50" s="106">
        <f t="shared" si="2"/>
        <v>25</v>
      </c>
      <c r="L50" s="112"/>
      <c r="M50" s="112"/>
    </row>
    <row r="51" spans="2:14" ht="24.95" customHeight="1" x14ac:dyDescent="0.25">
      <c r="B51" s="43">
        <v>43</v>
      </c>
      <c r="C51" s="43">
        <v>3</v>
      </c>
      <c r="D51" s="81" t="s">
        <v>269</v>
      </c>
      <c r="E51" s="89" t="s">
        <v>332</v>
      </c>
      <c r="F51" s="66">
        <v>227</v>
      </c>
      <c r="G51" s="49">
        <v>203</v>
      </c>
      <c r="H51" s="50">
        <v>204</v>
      </c>
      <c r="I51" s="98">
        <f t="shared" si="0"/>
        <v>227</v>
      </c>
      <c r="J51" s="93">
        <f t="shared" si="1"/>
        <v>211.33333333333334</v>
      </c>
      <c r="K51" s="106">
        <f t="shared" si="2"/>
        <v>25.999999999999996</v>
      </c>
      <c r="L51" s="112"/>
      <c r="M51" s="112"/>
    </row>
    <row r="52" spans="2:14" ht="24.95" customHeight="1" x14ac:dyDescent="0.25">
      <c r="B52" s="43">
        <v>44</v>
      </c>
      <c r="C52" s="43">
        <v>4</v>
      </c>
      <c r="D52" s="79" t="s">
        <v>270</v>
      </c>
      <c r="E52" s="89" t="s">
        <v>332</v>
      </c>
      <c r="F52" s="77">
        <v>202</v>
      </c>
      <c r="G52" s="53">
        <v>220</v>
      </c>
      <c r="H52" s="50">
        <v>221</v>
      </c>
      <c r="I52" s="98">
        <f t="shared" si="0"/>
        <v>221</v>
      </c>
      <c r="J52" s="93">
        <f t="shared" si="1"/>
        <v>214.33333333333334</v>
      </c>
      <c r="K52" s="106">
        <f t="shared" si="2"/>
        <v>30.999999999999996</v>
      </c>
      <c r="L52" s="112"/>
      <c r="M52" s="112"/>
    </row>
    <row r="53" spans="2:14" ht="24.95" customHeight="1" x14ac:dyDescent="0.25">
      <c r="B53" s="43">
        <v>45</v>
      </c>
      <c r="C53" s="43">
        <v>5</v>
      </c>
      <c r="D53" s="79" t="s">
        <v>271</v>
      </c>
      <c r="E53" s="89" t="s">
        <v>332</v>
      </c>
      <c r="F53" s="77">
        <v>220</v>
      </c>
      <c r="G53" s="53">
        <v>252</v>
      </c>
      <c r="H53" s="50">
        <v>210</v>
      </c>
      <c r="I53" s="98">
        <f t="shared" si="0"/>
        <v>252</v>
      </c>
      <c r="J53" s="93">
        <f t="shared" si="1"/>
        <v>227.33333333333334</v>
      </c>
      <c r="K53" s="106">
        <f t="shared" si="2"/>
        <v>9</v>
      </c>
      <c r="L53" s="112"/>
      <c r="M53" s="112"/>
    </row>
    <row r="54" spans="2:14" ht="24.95" customHeight="1" x14ac:dyDescent="0.25">
      <c r="B54" s="43">
        <v>46</v>
      </c>
      <c r="C54" s="43">
        <v>6</v>
      </c>
      <c r="D54" s="81" t="s">
        <v>272</v>
      </c>
      <c r="E54" s="89" t="s">
        <v>332</v>
      </c>
      <c r="F54" s="77">
        <v>244</v>
      </c>
      <c r="G54" s="53">
        <v>251</v>
      </c>
      <c r="H54" s="50">
        <v>230</v>
      </c>
      <c r="I54" s="98">
        <f t="shared" si="0"/>
        <v>251</v>
      </c>
      <c r="J54" s="93">
        <f t="shared" si="1"/>
        <v>241.66666666666666</v>
      </c>
      <c r="K54" s="106">
        <f t="shared" si="2"/>
        <v>10</v>
      </c>
      <c r="L54" s="112"/>
      <c r="M54" s="112"/>
    </row>
    <row r="55" spans="2:14" ht="24.95" customHeight="1" x14ac:dyDescent="0.25">
      <c r="B55" s="43">
        <v>47</v>
      </c>
      <c r="C55" s="43">
        <v>7</v>
      </c>
      <c r="D55" s="81" t="s">
        <v>273</v>
      </c>
      <c r="E55" s="89" t="s">
        <v>332</v>
      </c>
      <c r="F55" s="66">
        <v>238</v>
      </c>
      <c r="G55" s="49">
        <v>245</v>
      </c>
      <c r="H55" s="50">
        <v>210</v>
      </c>
      <c r="I55" s="98">
        <f t="shared" si="0"/>
        <v>245</v>
      </c>
      <c r="J55" s="93">
        <f t="shared" si="1"/>
        <v>231</v>
      </c>
      <c r="K55" s="106">
        <f t="shared" si="2"/>
        <v>13</v>
      </c>
      <c r="L55" s="112"/>
      <c r="M55" s="112"/>
    </row>
    <row r="56" spans="2:14" ht="24.95" customHeight="1" thickBot="1" x14ac:dyDescent="0.3">
      <c r="B56" s="61">
        <v>48</v>
      </c>
      <c r="C56" s="61">
        <v>8</v>
      </c>
      <c r="D56" s="130" t="s">
        <v>274</v>
      </c>
      <c r="E56" s="91" t="s">
        <v>332</v>
      </c>
      <c r="F56" s="67">
        <v>212</v>
      </c>
      <c r="G56" s="51">
        <v>213</v>
      </c>
      <c r="H56" s="52">
        <v>212</v>
      </c>
      <c r="I56" s="150">
        <f t="shared" si="0"/>
        <v>213</v>
      </c>
      <c r="J56" s="94">
        <f t="shared" si="1"/>
        <v>212.33333333333334</v>
      </c>
      <c r="K56" s="107">
        <f t="shared" si="2"/>
        <v>30.999999999999996</v>
      </c>
      <c r="L56" s="113"/>
      <c r="M56" s="113"/>
    </row>
    <row r="57" spans="2:14" ht="24.95" customHeight="1" x14ac:dyDescent="0.25">
      <c r="B57" s="62">
        <v>49</v>
      </c>
      <c r="C57" s="62">
        <v>1</v>
      </c>
      <c r="D57" s="131" t="s">
        <v>62</v>
      </c>
      <c r="E57" s="117" t="s">
        <v>333</v>
      </c>
      <c r="F57" s="86">
        <v>0</v>
      </c>
      <c r="G57" s="55">
        <v>0</v>
      </c>
      <c r="H57" s="56">
        <v>0</v>
      </c>
      <c r="I57" s="151">
        <f t="shared" si="0"/>
        <v>0</v>
      </c>
      <c r="J57" s="95">
        <f t="shared" si="1"/>
        <v>0</v>
      </c>
      <c r="K57" s="108">
        <f t="shared" si="2"/>
        <v>34</v>
      </c>
      <c r="L57" s="118">
        <f>SUM(LARGE(I57:I64,{1,2,3,4,5,6,7}))</f>
        <v>1570</v>
      </c>
      <c r="M57" s="112">
        <f>COUNTIFS($L$9:$L$312,"&gt;"&amp;L57)+1</f>
        <v>36</v>
      </c>
    </row>
    <row r="58" spans="2:14" ht="24.95" customHeight="1" x14ac:dyDescent="0.25">
      <c r="B58" s="43">
        <v>50</v>
      </c>
      <c r="C58" s="43">
        <v>2</v>
      </c>
      <c r="D58" s="81" t="s">
        <v>63</v>
      </c>
      <c r="E58" s="89" t="s">
        <v>333</v>
      </c>
      <c r="F58" s="66">
        <v>207</v>
      </c>
      <c r="G58" s="49">
        <v>222</v>
      </c>
      <c r="H58" s="50">
        <v>219</v>
      </c>
      <c r="I58" s="98">
        <f t="shared" si="0"/>
        <v>222</v>
      </c>
      <c r="J58" s="93">
        <f t="shared" si="1"/>
        <v>216</v>
      </c>
      <c r="K58" s="106">
        <f t="shared" si="2"/>
        <v>29.999999999999996</v>
      </c>
      <c r="L58" s="112"/>
      <c r="M58" s="112"/>
    </row>
    <row r="59" spans="2:14" ht="24.95" customHeight="1" x14ac:dyDescent="0.25">
      <c r="B59" s="43">
        <v>51</v>
      </c>
      <c r="C59" s="43">
        <v>3</v>
      </c>
      <c r="D59" s="81" t="s">
        <v>64</v>
      </c>
      <c r="E59" s="89" t="s">
        <v>333</v>
      </c>
      <c r="F59" s="66">
        <v>189</v>
      </c>
      <c r="G59" s="49">
        <v>212</v>
      </c>
      <c r="H59" s="50">
        <v>210</v>
      </c>
      <c r="I59" s="98">
        <f t="shared" si="0"/>
        <v>212</v>
      </c>
      <c r="J59" s="93">
        <f t="shared" si="1"/>
        <v>203.66666666666666</v>
      </c>
      <c r="K59" s="106">
        <f t="shared" si="2"/>
        <v>30.999999999999996</v>
      </c>
      <c r="L59" s="112"/>
      <c r="M59" s="112"/>
    </row>
    <row r="60" spans="2:14" ht="24.95" customHeight="1" x14ac:dyDescent="0.25">
      <c r="B60" s="43">
        <v>52</v>
      </c>
      <c r="C60" s="43">
        <v>4</v>
      </c>
      <c r="D60" s="81" t="s">
        <v>280</v>
      </c>
      <c r="E60" s="89" t="s">
        <v>333</v>
      </c>
      <c r="F60" s="77">
        <v>220</v>
      </c>
      <c r="G60" s="53">
        <v>219</v>
      </c>
      <c r="H60" s="50">
        <v>220</v>
      </c>
      <c r="I60" s="98">
        <f t="shared" si="0"/>
        <v>220</v>
      </c>
      <c r="J60" s="93">
        <f t="shared" si="1"/>
        <v>219.66666666666666</v>
      </c>
      <c r="K60" s="106">
        <f t="shared" si="2"/>
        <v>30.999999999999996</v>
      </c>
      <c r="L60" s="112"/>
      <c r="M60" s="112"/>
    </row>
    <row r="61" spans="2:14" ht="24.95" customHeight="1" x14ac:dyDescent="0.25">
      <c r="B61" s="43">
        <v>53</v>
      </c>
      <c r="C61" s="43">
        <v>5</v>
      </c>
      <c r="D61" s="81" t="s">
        <v>65</v>
      </c>
      <c r="E61" s="89" t="s">
        <v>333</v>
      </c>
      <c r="F61" s="77">
        <v>214</v>
      </c>
      <c r="G61" s="53">
        <v>221</v>
      </c>
      <c r="H61" s="50">
        <v>226</v>
      </c>
      <c r="I61" s="98">
        <f t="shared" si="0"/>
        <v>226</v>
      </c>
      <c r="J61" s="93">
        <f t="shared" si="1"/>
        <v>220.33333333333334</v>
      </c>
      <c r="K61" s="106">
        <f t="shared" si="2"/>
        <v>26.999999999999996</v>
      </c>
      <c r="L61" s="112"/>
      <c r="M61" s="112"/>
    </row>
    <row r="62" spans="2:14" ht="24.95" customHeight="1" x14ac:dyDescent="0.25">
      <c r="B62" s="43">
        <v>54</v>
      </c>
      <c r="C62" s="43">
        <v>6</v>
      </c>
      <c r="D62" s="81" t="s">
        <v>66</v>
      </c>
      <c r="E62" s="89" t="s">
        <v>333</v>
      </c>
      <c r="F62" s="77">
        <v>235</v>
      </c>
      <c r="G62" s="53">
        <v>232</v>
      </c>
      <c r="H62" s="50">
        <v>240</v>
      </c>
      <c r="I62" s="98">
        <f t="shared" si="0"/>
        <v>240</v>
      </c>
      <c r="J62" s="93">
        <f t="shared" si="1"/>
        <v>235.66666666666666</v>
      </c>
      <c r="K62" s="106">
        <f t="shared" si="2"/>
        <v>17</v>
      </c>
      <c r="L62" s="112"/>
      <c r="M62" s="112"/>
    </row>
    <row r="63" spans="2:14" ht="24.95" customHeight="1" x14ac:dyDescent="0.25">
      <c r="B63" s="43">
        <v>55</v>
      </c>
      <c r="C63" s="43">
        <v>7</v>
      </c>
      <c r="D63" s="81" t="s">
        <v>67</v>
      </c>
      <c r="E63" s="89" t="s">
        <v>333</v>
      </c>
      <c r="F63" s="66">
        <v>233</v>
      </c>
      <c r="G63" s="49">
        <v>0</v>
      </c>
      <c r="H63" s="50">
        <v>233</v>
      </c>
      <c r="I63" s="98">
        <f t="shared" si="0"/>
        <v>233</v>
      </c>
      <c r="J63" s="93">
        <f t="shared" si="1"/>
        <v>155.33333333333334</v>
      </c>
      <c r="K63" s="106">
        <f t="shared" si="2"/>
        <v>23</v>
      </c>
      <c r="L63" s="112"/>
      <c r="M63" s="112"/>
    </row>
    <row r="64" spans="2:14" ht="24.95" customHeight="1" thickBot="1" x14ac:dyDescent="0.3">
      <c r="B64" s="61">
        <v>56</v>
      </c>
      <c r="C64" s="61">
        <v>8</v>
      </c>
      <c r="D64" s="132" t="s">
        <v>68</v>
      </c>
      <c r="E64" s="91" t="s">
        <v>333</v>
      </c>
      <c r="F64" s="67">
        <v>0</v>
      </c>
      <c r="G64" s="51">
        <v>217</v>
      </c>
      <c r="H64" s="52">
        <v>212</v>
      </c>
      <c r="I64" s="99">
        <f t="shared" si="0"/>
        <v>217</v>
      </c>
      <c r="J64" s="94">
        <f t="shared" si="1"/>
        <v>143</v>
      </c>
      <c r="K64" s="107">
        <f t="shared" si="2"/>
        <v>30.999999999999996</v>
      </c>
      <c r="L64" s="113"/>
      <c r="M64" s="113"/>
    </row>
    <row r="65" spans="2:13" ht="24.95" customHeight="1" x14ac:dyDescent="0.25">
      <c r="B65" s="62">
        <v>57</v>
      </c>
      <c r="C65" s="62">
        <v>1</v>
      </c>
      <c r="D65" s="131" t="s">
        <v>69</v>
      </c>
      <c r="E65" s="117" t="s">
        <v>334</v>
      </c>
      <c r="F65" s="86">
        <v>239</v>
      </c>
      <c r="G65" s="55">
        <v>241</v>
      </c>
      <c r="H65" s="56">
        <v>241</v>
      </c>
      <c r="I65" s="100">
        <f t="shared" si="0"/>
        <v>241</v>
      </c>
      <c r="J65" s="95">
        <f t="shared" si="1"/>
        <v>240.33333333333334</v>
      </c>
      <c r="K65" s="108">
        <f t="shared" si="2"/>
        <v>16</v>
      </c>
      <c r="L65" s="118">
        <f>SUM(LARGE(I65:I72,{1,2,3,4,5,6,7}))</f>
        <v>1651</v>
      </c>
      <c r="M65" s="112">
        <f>COUNTIFS($L$9:$L$312,"&gt;"&amp;L65)+1</f>
        <v>28</v>
      </c>
    </row>
    <row r="66" spans="2:13" ht="24.95" customHeight="1" x14ac:dyDescent="0.25">
      <c r="B66" s="43">
        <v>58</v>
      </c>
      <c r="C66" s="43">
        <v>2</v>
      </c>
      <c r="D66" s="81" t="s">
        <v>70</v>
      </c>
      <c r="E66" s="89" t="s">
        <v>334</v>
      </c>
      <c r="F66" s="66">
        <v>210</v>
      </c>
      <c r="G66" s="49">
        <v>0</v>
      </c>
      <c r="H66" s="50">
        <v>216</v>
      </c>
      <c r="I66" s="98">
        <f t="shared" si="0"/>
        <v>216</v>
      </c>
      <c r="J66" s="93">
        <f t="shared" si="1"/>
        <v>142</v>
      </c>
      <c r="K66" s="106">
        <f t="shared" si="2"/>
        <v>30.999999999999996</v>
      </c>
      <c r="L66" s="112"/>
      <c r="M66" s="112"/>
    </row>
    <row r="67" spans="2:13" ht="24.95" customHeight="1" x14ac:dyDescent="0.25">
      <c r="B67" s="43">
        <v>59</v>
      </c>
      <c r="C67" s="43">
        <v>3</v>
      </c>
      <c r="D67" s="81" t="s">
        <v>71</v>
      </c>
      <c r="E67" s="89" t="s">
        <v>334</v>
      </c>
      <c r="F67" s="66">
        <v>241</v>
      </c>
      <c r="G67" s="49">
        <v>218</v>
      </c>
      <c r="H67" s="50">
        <v>239</v>
      </c>
      <c r="I67" s="98">
        <f t="shared" si="0"/>
        <v>241</v>
      </c>
      <c r="J67" s="93">
        <f t="shared" si="1"/>
        <v>232.66666666666666</v>
      </c>
      <c r="K67" s="106">
        <f t="shared" si="2"/>
        <v>16</v>
      </c>
      <c r="L67" s="112"/>
      <c r="M67" s="112"/>
    </row>
    <row r="68" spans="2:13" ht="24.95" customHeight="1" x14ac:dyDescent="0.25">
      <c r="B68" s="43">
        <v>60</v>
      </c>
      <c r="C68" s="43">
        <v>4</v>
      </c>
      <c r="D68" s="81" t="s">
        <v>72</v>
      </c>
      <c r="E68" s="89" t="s">
        <v>334</v>
      </c>
      <c r="F68" s="77">
        <v>0</v>
      </c>
      <c r="G68" s="53">
        <v>235</v>
      </c>
      <c r="H68" s="50">
        <v>0</v>
      </c>
      <c r="I68" s="98">
        <f t="shared" si="0"/>
        <v>235</v>
      </c>
      <c r="J68" s="93">
        <f t="shared" si="1"/>
        <v>78.333333333333329</v>
      </c>
      <c r="K68" s="106">
        <f t="shared" si="2"/>
        <v>22</v>
      </c>
      <c r="L68" s="112"/>
      <c r="M68" s="112"/>
    </row>
    <row r="69" spans="2:13" ht="24.95" customHeight="1" x14ac:dyDescent="0.25">
      <c r="B69" s="43">
        <v>61</v>
      </c>
      <c r="C69" s="43">
        <v>5</v>
      </c>
      <c r="D69" s="81" t="s">
        <v>73</v>
      </c>
      <c r="E69" s="89" t="s">
        <v>334</v>
      </c>
      <c r="F69" s="77">
        <v>210</v>
      </c>
      <c r="G69" s="53">
        <v>235</v>
      </c>
      <c r="H69" s="50">
        <v>222</v>
      </c>
      <c r="I69" s="98">
        <f t="shared" si="0"/>
        <v>235</v>
      </c>
      <c r="J69" s="93">
        <f t="shared" si="1"/>
        <v>222.33333333333334</v>
      </c>
      <c r="K69" s="106">
        <f t="shared" si="2"/>
        <v>22</v>
      </c>
      <c r="L69" s="112"/>
      <c r="M69" s="112"/>
    </row>
    <row r="70" spans="2:13" ht="24.95" customHeight="1" x14ac:dyDescent="0.25">
      <c r="B70" s="43">
        <v>62</v>
      </c>
      <c r="C70" s="43">
        <v>6</v>
      </c>
      <c r="D70" s="81" t="s">
        <v>74</v>
      </c>
      <c r="E70" s="89" t="s">
        <v>334</v>
      </c>
      <c r="F70" s="77">
        <v>225</v>
      </c>
      <c r="G70" s="53">
        <v>230</v>
      </c>
      <c r="H70" s="50">
        <v>0</v>
      </c>
      <c r="I70" s="98">
        <f t="shared" si="0"/>
        <v>230</v>
      </c>
      <c r="J70" s="93">
        <f t="shared" si="1"/>
        <v>151.66666666666666</v>
      </c>
      <c r="K70" s="106">
        <f t="shared" si="2"/>
        <v>25</v>
      </c>
      <c r="L70" s="112"/>
      <c r="M70" s="112"/>
    </row>
    <row r="71" spans="2:13" ht="24.95" customHeight="1" x14ac:dyDescent="0.25">
      <c r="B71" s="43">
        <v>63</v>
      </c>
      <c r="C71" s="43">
        <v>7</v>
      </c>
      <c r="D71" s="81" t="s">
        <v>75</v>
      </c>
      <c r="E71" s="89" t="s">
        <v>334</v>
      </c>
      <c r="F71" s="66">
        <v>0</v>
      </c>
      <c r="G71" s="49">
        <v>208</v>
      </c>
      <c r="H71" s="50">
        <v>0</v>
      </c>
      <c r="I71" s="149">
        <f t="shared" si="0"/>
        <v>208</v>
      </c>
      <c r="J71" s="93">
        <f t="shared" si="1"/>
        <v>69.333333333333329</v>
      </c>
      <c r="K71" s="106">
        <f t="shared" si="2"/>
        <v>31.999999999999996</v>
      </c>
      <c r="L71" s="112"/>
      <c r="M71" s="112"/>
    </row>
    <row r="72" spans="2:13" ht="24.95" customHeight="1" thickBot="1" x14ac:dyDescent="0.3">
      <c r="B72" s="61">
        <v>64</v>
      </c>
      <c r="C72" s="61">
        <v>8</v>
      </c>
      <c r="D72" s="132" t="s">
        <v>76</v>
      </c>
      <c r="E72" s="91" t="s">
        <v>334</v>
      </c>
      <c r="F72" s="67">
        <v>249</v>
      </c>
      <c r="G72" s="51">
        <v>0</v>
      </c>
      <c r="H72" s="52">
        <v>253</v>
      </c>
      <c r="I72" s="99">
        <f t="shared" si="0"/>
        <v>253</v>
      </c>
      <c r="J72" s="94">
        <f t="shared" si="1"/>
        <v>167.33333333333334</v>
      </c>
      <c r="K72" s="107">
        <f t="shared" si="2"/>
        <v>8</v>
      </c>
      <c r="L72" s="113"/>
      <c r="M72" s="113"/>
    </row>
    <row r="73" spans="2:13" ht="24.95" customHeight="1" x14ac:dyDescent="0.25">
      <c r="B73" s="62">
        <v>65</v>
      </c>
      <c r="C73" s="62">
        <v>1</v>
      </c>
      <c r="D73" s="129" t="s">
        <v>77</v>
      </c>
      <c r="E73" s="117" t="s">
        <v>335</v>
      </c>
      <c r="F73" s="86">
        <v>221</v>
      </c>
      <c r="G73" s="55">
        <v>226</v>
      </c>
      <c r="H73" s="56">
        <v>227</v>
      </c>
      <c r="I73" s="100">
        <f t="shared" ref="I73:I136" si="3">MAX(F73:H73)</f>
        <v>227</v>
      </c>
      <c r="J73" s="95">
        <f t="shared" ref="J73:J136" si="4">AVERAGE(F73:H73)</f>
        <v>224.66666666666666</v>
      </c>
      <c r="K73" s="108">
        <f t="shared" ref="K73:K136" si="5">SUMPRODUCT(($I$9:$I$48&gt;=I73)/(COUNTIF($I$9:$I$48,$I$9:$I$48)))</f>
        <v>25.999999999999996</v>
      </c>
      <c r="L73" s="118">
        <f>SUM(LARGE(I73:I80,{1,2,3,4,5,6,7}))</f>
        <v>1658</v>
      </c>
      <c r="M73" s="112">
        <f>COUNTIFS($L$9:$L$312,"&gt;"&amp;L73)+1</f>
        <v>26</v>
      </c>
    </row>
    <row r="74" spans="2:13" ht="24.95" customHeight="1" x14ac:dyDescent="0.25">
      <c r="B74" s="43">
        <v>66</v>
      </c>
      <c r="C74" s="43">
        <v>2</v>
      </c>
      <c r="D74" s="81" t="s">
        <v>78</v>
      </c>
      <c r="E74" s="89" t="s">
        <v>335</v>
      </c>
      <c r="F74" s="66">
        <v>210</v>
      </c>
      <c r="G74" s="49">
        <v>219</v>
      </c>
      <c r="H74" s="50">
        <v>215</v>
      </c>
      <c r="I74" s="98">
        <f t="shared" si="3"/>
        <v>219</v>
      </c>
      <c r="J74" s="93">
        <f t="shared" si="4"/>
        <v>214.66666666666666</v>
      </c>
      <c r="K74" s="106">
        <f t="shared" si="5"/>
        <v>30.999999999999996</v>
      </c>
      <c r="L74" s="112"/>
      <c r="M74" s="112"/>
    </row>
    <row r="75" spans="2:13" ht="24.95" customHeight="1" x14ac:dyDescent="0.25">
      <c r="B75" s="43">
        <v>67</v>
      </c>
      <c r="C75" s="43">
        <v>3</v>
      </c>
      <c r="D75" s="81" t="s">
        <v>79</v>
      </c>
      <c r="E75" s="89" t="s">
        <v>335</v>
      </c>
      <c r="F75" s="66">
        <v>270</v>
      </c>
      <c r="G75" s="49">
        <v>266</v>
      </c>
      <c r="H75" s="50">
        <v>0</v>
      </c>
      <c r="I75" s="98">
        <f t="shared" si="3"/>
        <v>270</v>
      </c>
      <c r="J75" s="93">
        <f t="shared" si="4"/>
        <v>178.66666666666666</v>
      </c>
      <c r="K75" s="106">
        <f t="shared" si="5"/>
        <v>1</v>
      </c>
      <c r="L75" s="112"/>
      <c r="M75" s="112"/>
    </row>
    <row r="76" spans="2:13" ht="24.95" customHeight="1" x14ac:dyDescent="0.25">
      <c r="B76" s="43">
        <v>68</v>
      </c>
      <c r="C76" s="43">
        <v>4</v>
      </c>
      <c r="D76" s="79" t="s">
        <v>80</v>
      </c>
      <c r="E76" s="89" t="s">
        <v>335</v>
      </c>
      <c r="F76" s="77">
        <v>237</v>
      </c>
      <c r="G76" s="53">
        <v>0</v>
      </c>
      <c r="H76" s="50">
        <v>0</v>
      </c>
      <c r="I76" s="98">
        <f t="shared" si="3"/>
        <v>237</v>
      </c>
      <c r="J76" s="93">
        <f t="shared" si="4"/>
        <v>79</v>
      </c>
      <c r="K76" s="106">
        <f t="shared" si="5"/>
        <v>20</v>
      </c>
      <c r="L76" s="112"/>
      <c r="M76" s="112"/>
    </row>
    <row r="77" spans="2:13" ht="24.95" customHeight="1" x14ac:dyDescent="0.25">
      <c r="B77" s="43">
        <v>69</v>
      </c>
      <c r="C77" s="43">
        <v>5</v>
      </c>
      <c r="D77" s="79" t="s">
        <v>281</v>
      </c>
      <c r="E77" s="89" t="s">
        <v>335</v>
      </c>
      <c r="F77" s="77">
        <v>0</v>
      </c>
      <c r="G77" s="53">
        <v>0</v>
      </c>
      <c r="H77" s="50">
        <v>0</v>
      </c>
      <c r="I77" s="149">
        <f t="shared" si="3"/>
        <v>0</v>
      </c>
      <c r="J77" s="93">
        <f t="shared" si="4"/>
        <v>0</v>
      </c>
      <c r="K77" s="106">
        <f t="shared" si="5"/>
        <v>34</v>
      </c>
      <c r="L77" s="112"/>
      <c r="M77" s="112"/>
    </row>
    <row r="78" spans="2:13" ht="24.95" customHeight="1" x14ac:dyDescent="0.25">
      <c r="B78" s="43">
        <v>70</v>
      </c>
      <c r="C78" s="43">
        <v>6</v>
      </c>
      <c r="D78" s="81" t="s">
        <v>81</v>
      </c>
      <c r="E78" s="89" t="s">
        <v>335</v>
      </c>
      <c r="F78" s="77">
        <v>0</v>
      </c>
      <c r="G78" s="53">
        <v>244</v>
      </c>
      <c r="H78" s="50">
        <v>249</v>
      </c>
      <c r="I78" s="98">
        <f t="shared" si="3"/>
        <v>249</v>
      </c>
      <c r="J78" s="93">
        <f t="shared" si="4"/>
        <v>164.33333333333334</v>
      </c>
      <c r="K78" s="106">
        <f t="shared" si="5"/>
        <v>11</v>
      </c>
      <c r="L78" s="112"/>
      <c r="M78" s="112"/>
    </row>
    <row r="79" spans="2:13" ht="24.95" customHeight="1" x14ac:dyDescent="0.25">
      <c r="B79" s="43">
        <v>71</v>
      </c>
      <c r="C79" s="43">
        <v>7</v>
      </c>
      <c r="D79" s="81" t="s">
        <v>82</v>
      </c>
      <c r="E79" s="89" t="s">
        <v>335</v>
      </c>
      <c r="F79" s="66">
        <v>223</v>
      </c>
      <c r="G79" s="49">
        <v>244</v>
      </c>
      <c r="H79" s="50">
        <v>233</v>
      </c>
      <c r="I79" s="98">
        <f t="shared" si="3"/>
        <v>244</v>
      </c>
      <c r="J79" s="93">
        <f t="shared" si="4"/>
        <v>233.33333333333334</v>
      </c>
      <c r="K79" s="106">
        <f t="shared" si="5"/>
        <v>14</v>
      </c>
      <c r="L79" s="112"/>
      <c r="M79" s="112"/>
    </row>
    <row r="80" spans="2:13" ht="24.95" customHeight="1" thickBot="1" x14ac:dyDescent="0.3">
      <c r="B80" s="61">
        <v>72</v>
      </c>
      <c r="C80" s="61">
        <v>8</v>
      </c>
      <c r="D80" s="130" t="s">
        <v>282</v>
      </c>
      <c r="E80" s="91" t="s">
        <v>335</v>
      </c>
      <c r="F80" s="67">
        <v>201</v>
      </c>
      <c r="G80" s="51">
        <v>202</v>
      </c>
      <c r="H80" s="52">
        <v>212</v>
      </c>
      <c r="I80" s="99">
        <f t="shared" si="3"/>
        <v>212</v>
      </c>
      <c r="J80" s="94">
        <f t="shared" si="4"/>
        <v>205</v>
      </c>
      <c r="K80" s="107">
        <f t="shared" si="5"/>
        <v>30.999999999999996</v>
      </c>
      <c r="L80" s="113"/>
      <c r="M80" s="113"/>
    </row>
    <row r="81" spans="2:13" ht="24.95" customHeight="1" x14ac:dyDescent="0.25">
      <c r="B81" s="62">
        <v>73</v>
      </c>
      <c r="C81" s="62">
        <v>1</v>
      </c>
      <c r="D81" s="131" t="s">
        <v>83</v>
      </c>
      <c r="E81" s="117" t="s">
        <v>336</v>
      </c>
      <c r="F81" s="86">
        <v>0</v>
      </c>
      <c r="G81" s="55">
        <v>269</v>
      </c>
      <c r="H81" s="56">
        <v>276</v>
      </c>
      <c r="I81" s="100">
        <f t="shared" si="3"/>
        <v>276</v>
      </c>
      <c r="J81" s="95">
        <f t="shared" si="4"/>
        <v>181.66666666666666</v>
      </c>
      <c r="K81" s="108">
        <f t="shared" si="5"/>
        <v>0</v>
      </c>
      <c r="L81" s="118">
        <f>SUM(LARGE(I81:I88,{1,2,3,4,5,6,7}))</f>
        <v>1802</v>
      </c>
      <c r="M81" s="144">
        <f>COUNTIFS($L$9:$L$312,"&gt;"&amp;L81)+1</f>
        <v>2</v>
      </c>
    </row>
    <row r="82" spans="2:13" ht="24.95" customHeight="1" x14ac:dyDescent="0.25">
      <c r="B82" s="43">
        <v>74</v>
      </c>
      <c r="C82" s="43">
        <v>2</v>
      </c>
      <c r="D82" s="81" t="s">
        <v>84</v>
      </c>
      <c r="E82" s="89" t="s">
        <v>336</v>
      </c>
      <c r="F82" s="66">
        <v>237</v>
      </c>
      <c r="G82" s="49">
        <v>253</v>
      </c>
      <c r="H82" s="50">
        <v>231</v>
      </c>
      <c r="I82" s="98">
        <f t="shared" si="3"/>
        <v>253</v>
      </c>
      <c r="J82" s="93">
        <f t="shared" si="4"/>
        <v>240.33333333333334</v>
      </c>
      <c r="K82" s="106">
        <f t="shared" si="5"/>
        <v>8</v>
      </c>
      <c r="L82" s="112"/>
      <c r="M82" s="112"/>
    </row>
    <row r="83" spans="2:13" ht="24.95" customHeight="1" x14ac:dyDescent="0.25">
      <c r="B83" s="43">
        <v>75</v>
      </c>
      <c r="C83" s="43">
        <v>3</v>
      </c>
      <c r="D83" s="81" t="s">
        <v>85</v>
      </c>
      <c r="E83" s="89" t="s">
        <v>336</v>
      </c>
      <c r="F83" s="66">
        <v>0</v>
      </c>
      <c r="G83" s="49">
        <v>200</v>
      </c>
      <c r="H83" s="50">
        <v>0</v>
      </c>
      <c r="I83" s="149">
        <f t="shared" si="3"/>
        <v>200</v>
      </c>
      <c r="J83" s="93">
        <f t="shared" si="4"/>
        <v>66.666666666666671</v>
      </c>
      <c r="K83" s="106">
        <f t="shared" si="5"/>
        <v>31.999999999999996</v>
      </c>
      <c r="L83" s="112"/>
      <c r="M83" s="112"/>
    </row>
    <row r="84" spans="2:13" ht="24.95" customHeight="1" x14ac:dyDescent="0.25">
      <c r="B84" s="43">
        <v>76</v>
      </c>
      <c r="C84" s="43">
        <v>4</v>
      </c>
      <c r="D84" s="81" t="s">
        <v>86</v>
      </c>
      <c r="E84" s="89" t="s">
        <v>336</v>
      </c>
      <c r="F84" s="77">
        <v>254</v>
      </c>
      <c r="G84" s="53">
        <v>256</v>
      </c>
      <c r="H84" s="50">
        <v>250</v>
      </c>
      <c r="I84" s="98">
        <f t="shared" si="3"/>
        <v>256</v>
      </c>
      <c r="J84" s="93">
        <f t="shared" si="4"/>
        <v>253.33333333333334</v>
      </c>
      <c r="K84" s="106">
        <f t="shared" si="5"/>
        <v>5</v>
      </c>
      <c r="L84" s="112"/>
      <c r="M84" s="112"/>
    </row>
    <row r="85" spans="2:13" ht="24.95" customHeight="1" x14ac:dyDescent="0.25">
      <c r="B85" s="43">
        <v>77</v>
      </c>
      <c r="C85" s="43">
        <v>5</v>
      </c>
      <c r="D85" s="81" t="s">
        <v>87</v>
      </c>
      <c r="E85" s="89" t="s">
        <v>336</v>
      </c>
      <c r="F85" s="77">
        <v>0</v>
      </c>
      <c r="G85" s="53">
        <v>239</v>
      </c>
      <c r="H85" s="50">
        <v>0</v>
      </c>
      <c r="I85" s="98">
        <f t="shared" si="3"/>
        <v>239</v>
      </c>
      <c r="J85" s="93">
        <f t="shared" si="4"/>
        <v>79.666666666666671</v>
      </c>
      <c r="K85" s="106">
        <f t="shared" si="5"/>
        <v>18</v>
      </c>
      <c r="L85" s="112"/>
      <c r="M85" s="112"/>
    </row>
    <row r="86" spans="2:13" ht="24.95" customHeight="1" x14ac:dyDescent="0.25">
      <c r="B86" s="43">
        <v>78</v>
      </c>
      <c r="C86" s="43">
        <v>6</v>
      </c>
      <c r="D86" s="81" t="s">
        <v>283</v>
      </c>
      <c r="E86" s="89" t="s">
        <v>336</v>
      </c>
      <c r="F86" s="77">
        <v>251</v>
      </c>
      <c r="G86" s="53">
        <v>250</v>
      </c>
      <c r="H86" s="50">
        <v>257</v>
      </c>
      <c r="I86" s="98">
        <f t="shared" si="3"/>
        <v>257</v>
      </c>
      <c r="J86" s="93">
        <f t="shared" si="4"/>
        <v>252.66666666666666</v>
      </c>
      <c r="K86" s="106">
        <f t="shared" si="5"/>
        <v>4</v>
      </c>
      <c r="L86" s="112"/>
      <c r="M86" s="112"/>
    </row>
    <row r="87" spans="2:13" ht="24.95" customHeight="1" x14ac:dyDescent="0.25">
      <c r="B87" s="43">
        <v>79</v>
      </c>
      <c r="C87" s="43">
        <v>7</v>
      </c>
      <c r="D87" s="81" t="s">
        <v>88</v>
      </c>
      <c r="E87" s="89" t="s">
        <v>336</v>
      </c>
      <c r="F87" s="66">
        <v>257</v>
      </c>
      <c r="G87" s="49">
        <v>261</v>
      </c>
      <c r="H87" s="50">
        <v>0</v>
      </c>
      <c r="I87" s="98">
        <f t="shared" si="3"/>
        <v>261</v>
      </c>
      <c r="J87" s="93">
        <f t="shared" si="4"/>
        <v>172.66666666666666</v>
      </c>
      <c r="K87" s="106">
        <f t="shared" si="5"/>
        <v>1</v>
      </c>
      <c r="L87" s="112"/>
      <c r="M87" s="112"/>
    </row>
    <row r="88" spans="2:13" ht="24.95" customHeight="1" thickBot="1" x14ac:dyDescent="0.3">
      <c r="B88" s="61">
        <v>80</v>
      </c>
      <c r="C88" s="61">
        <v>8</v>
      </c>
      <c r="D88" s="132" t="s">
        <v>89</v>
      </c>
      <c r="E88" s="91" t="s">
        <v>336</v>
      </c>
      <c r="F88" s="67">
        <v>0</v>
      </c>
      <c r="G88" s="51">
        <v>260</v>
      </c>
      <c r="H88" s="52">
        <v>259</v>
      </c>
      <c r="I88" s="99">
        <f t="shared" si="3"/>
        <v>260</v>
      </c>
      <c r="J88" s="94">
        <f t="shared" si="4"/>
        <v>173</v>
      </c>
      <c r="K88" s="107">
        <f t="shared" si="5"/>
        <v>2</v>
      </c>
      <c r="L88" s="113"/>
      <c r="M88" s="113"/>
    </row>
    <row r="89" spans="2:13" ht="24.95" customHeight="1" x14ac:dyDescent="0.25">
      <c r="B89" s="62">
        <v>81</v>
      </c>
      <c r="C89" s="62">
        <v>1</v>
      </c>
      <c r="D89" s="131" t="s">
        <v>90</v>
      </c>
      <c r="E89" s="117" t="s">
        <v>337</v>
      </c>
      <c r="F89" s="86">
        <v>209</v>
      </c>
      <c r="G89" s="55">
        <v>208</v>
      </c>
      <c r="H89" s="56">
        <v>214</v>
      </c>
      <c r="I89" s="151">
        <f t="shared" si="3"/>
        <v>214</v>
      </c>
      <c r="J89" s="95">
        <f t="shared" si="4"/>
        <v>210.33333333333334</v>
      </c>
      <c r="K89" s="108">
        <f t="shared" si="5"/>
        <v>30.999999999999996</v>
      </c>
      <c r="L89" s="118">
        <f>SUM(LARGE(I89:I96,{1,2,3,4,5,6,7}))</f>
        <v>1762</v>
      </c>
      <c r="M89" s="112">
        <f>COUNTIFS($L$9:$L$312,"&gt;"&amp;L89)+1</f>
        <v>5</v>
      </c>
    </row>
    <row r="90" spans="2:13" ht="24.95" customHeight="1" x14ac:dyDescent="0.25">
      <c r="B90" s="43">
        <v>82</v>
      </c>
      <c r="C90" s="43">
        <v>2</v>
      </c>
      <c r="D90" s="81" t="s">
        <v>326</v>
      </c>
      <c r="E90" s="89" t="s">
        <v>337</v>
      </c>
      <c r="F90" s="66">
        <v>256</v>
      </c>
      <c r="G90" s="49">
        <v>0</v>
      </c>
      <c r="H90" s="50">
        <v>0</v>
      </c>
      <c r="I90" s="98">
        <f t="shared" si="3"/>
        <v>256</v>
      </c>
      <c r="J90" s="93">
        <f t="shared" si="4"/>
        <v>85.333333333333329</v>
      </c>
      <c r="K90" s="106">
        <f t="shared" si="5"/>
        <v>5</v>
      </c>
      <c r="L90" s="112"/>
      <c r="M90" s="112"/>
    </row>
    <row r="91" spans="2:13" ht="24.95" customHeight="1" x14ac:dyDescent="0.25">
      <c r="B91" s="43">
        <v>83</v>
      </c>
      <c r="C91" s="43">
        <v>3</v>
      </c>
      <c r="D91" s="81" t="s">
        <v>91</v>
      </c>
      <c r="E91" s="89" t="s">
        <v>337</v>
      </c>
      <c r="F91" s="66">
        <v>249</v>
      </c>
      <c r="G91" s="49">
        <v>250</v>
      </c>
      <c r="H91" s="50">
        <v>0</v>
      </c>
      <c r="I91" s="98">
        <f t="shared" si="3"/>
        <v>250</v>
      </c>
      <c r="J91" s="93">
        <f t="shared" si="4"/>
        <v>166.33333333333334</v>
      </c>
      <c r="K91" s="106">
        <f t="shared" si="5"/>
        <v>11</v>
      </c>
      <c r="L91" s="112"/>
      <c r="M91" s="112"/>
    </row>
    <row r="92" spans="2:13" ht="24.95" customHeight="1" x14ac:dyDescent="0.25">
      <c r="B92" s="43">
        <v>84</v>
      </c>
      <c r="C92" s="43">
        <v>4</v>
      </c>
      <c r="D92" s="81" t="s">
        <v>92</v>
      </c>
      <c r="E92" s="89" t="s">
        <v>337</v>
      </c>
      <c r="F92" s="77">
        <v>0</v>
      </c>
      <c r="G92" s="53">
        <v>225</v>
      </c>
      <c r="H92" s="50">
        <v>232</v>
      </c>
      <c r="I92" s="98">
        <f t="shared" si="3"/>
        <v>232</v>
      </c>
      <c r="J92" s="93">
        <f t="shared" si="4"/>
        <v>152.33333333333334</v>
      </c>
      <c r="K92" s="106">
        <f t="shared" si="5"/>
        <v>23</v>
      </c>
      <c r="L92" s="112"/>
      <c r="M92" s="112"/>
    </row>
    <row r="93" spans="2:13" ht="27.6" customHeight="1" x14ac:dyDescent="0.25">
      <c r="B93" s="43">
        <v>85</v>
      </c>
      <c r="C93" s="43">
        <v>5</v>
      </c>
      <c r="D93" s="82" t="s">
        <v>93</v>
      </c>
      <c r="E93" s="89" t="s">
        <v>337</v>
      </c>
      <c r="F93" s="77">
        <v>241</v>
      </c>
      <c r="G93" s="53">
        <v>257</v>
      </c>
      <c r="H93" s="50">
        <v>260</v>
      </c>
      <c r="I93" s="98">
        <f t="shared" si="3"/>
        <v>260</v>
      </c>
      <c r="J93" s="93">
        <f t="shared" si="4"/>
        <v>252.66666666666666</v>
      </c>
      <c r="K93" s="106">
        <f t="shared" si="5"/>
        <v>2</v>
      </c>
      <c r="L93" s="112"/>
      <c r="M93" s="112"/>
    </row>
    <row r="94" spans="2:13" ht="24.95" customHeight="1" x14ac:dyDescent="0.25">
      <c r="B94" s="43">
        <v>86</v>
      </c>
      <c r="C94" s="43">
        <v>6</v>
      </c>
      <c r="D94" s="81" t="s">
        <v>94</v>
      </c>
      <c r="E94" s="89" t="s">
        <v>337</v>
      </c>
      <c r="F94" s="77">
        <v>251</v>
      </c>
      <c r="G94" s="53">
        <v>253</v>
      </c>
      <c r="H94" s="50">
        <v>170</v>
      </c>
      <c r="I94" s="98">
        <f t="shared" si="3"/>
        <v>253</v>
      </c>
      <c r="J94" s="93">
        <f t="shared" si="4"/>
        <v>224.66666666666666</v>
      </c>
      <c r="K94" s="106">
        <f t="shared" si="5"/>
        <v>8</v>
      </c>
      <c r="L94" s="112"/>
      <c r="M94" s="112"/>
    </row>
    <row r="95" spans="2:13" ht="29.45" customHeight="1" x14ac:dyDescent="0.25">
      <c r="B95" s="43">
        <v>87</v>
      </c>
      <c r="C95" s="43">
        <v>7</v>
      </c>
      <c r="D95" s="81" t="s">
        <v>95</v>
      </c>
      <c r="E95" s="89" t="s">
        <v>337</v>
      </c>
      <c r="F95" s="66">
        <v>236</v>
      </c>
      <c r="G95" s="49">
        <v>247</v>
      </c>
      <c r="H95" s="50">
        <v>175</v>
      </c>
      <c r="I95" s="98">
        <f t="shared" si="3"/>
        <v>247</v>
      </c>
      <c r="J95" s="93">
        <f t="shared" si="4"/>
        <v>219.33333333333334</v>
      </c>
      <c r="K95" s="106">
        <f t="shared" si="5"/>
        <v>12</v>
      </c>
      <c r="L95" s="112"/>
      <c r="M95" s="112"/>
    </row>
    <row r="96" spans="2:13" ht="24.95" customHeight="1" thickBot="1" x14ac:dyDescent="0.3">
      <c r="B96" s="61">
        <v>88</v>
      </c>
      <c r="C96" s="61">
        <v>8</v>
      </c>
      <c r="D96" s="128" t="s">
        <v>284</v>
      </c>
      <c r="E96" s="91" t="s">
        <v>337</v>
      </c>
      <c r="F96" s="67">
        <v>0</v>
      </c>
      <c r="G96" s="51">
        <v>253</v>
      </c>
      <c r="H96" s="52">
        <v>264</v>
      </c>
      <c r="I96" s="99">
        <f t="shared" si="3"/>
        <v>264</v>
      </c>
      <c r="J96" s="94">
        <f t="shared" si="4"/>
        <v>172.33333333333334</v>
      </c>
      <c r="K96" s="107">
        <f t="shared" si="5"/>
        <v>1</v>
      </c>
      <c r="L96" s="113"/>
      <c r="M96" s="113"/>
    </row>
    <row r="97" spans="2:13" ht="24.95" customHeight="1" x14ac:dyDescent="0.25">
      <c r="B97" s="62">
        <v>89</v>
      </c>
      <c r="C97" s="62">
        <v>1</v>
      </c>
      <c r="D97" s="126" t="s">
        <v>96</v>
      </c>
      <c r="E97" s="117" t="s">
        <v>338</v>
      </c>
      <c r="F97" s="86">
        <v>262</v>
      </c>
      <c r="G97" s="55">
        <v>264</v>
      </c>
      <c r="H97" s="56">
        <v>0</v>
      </c>
      <c r="I97" s="100">
        <f t="shared" si="3"/>
        <v>264</v>
      </c>
      <c r="J97" s="95">
        <f t="shared" si="4"/>
        <v>175.33333333333334</v>
      </c>
      <c r="K97" s="108">
        <f t="shared" si="5"/>
        <v>1</v>
      </c>
      <c r="L97" s="118">
        <f>SUM(LARGE(I97:I104,{1,2,3,4,5,6,7}))</f>
        <v>1762</v>
      </c>
      <c r="M97" s="112">
        <f>COUNTIFS($L$9:$L$312,"&gt;"&amp;L97)+1</f>
        <v>5</v>
      </c>
    </row>
    <row r="98" spans="2:13" ht="24.95" customHeight="1" x14ac:dyDescent="0.25">
      <c r="B98" s="43">
        <v>90</v>
      </c>
      <c r="C98" s="43">
        <v>2</v>
      </c>
      <c r="D98" s="80" t="s">
        <v>97</v>
      </c>
      <c r="E98" s="89" t="s">
        <v>338</v>
      </c>
      <c r="F98" s="66">
        <v>240</v>
      </c>
      <c r="G98" s="49">
        <v>245</v>
      </c>
      <c r="H98" s="50">
        <v>250</v>
      </c>
      <c r="I98" s="98">
        <f t="shared" si="3"/>
        <v>250</v>
      </c>
      <c r="J98" s="93">
        <f t="shared" si="4"/>
        <v>245</v>
      </c>
      <c r="K98" s="106">
        <f t="shared" si="5"/>
        <v>11</v>
      </c>
      <c r="L98" s="112"/>
      <c r="M98" s="112"/>
    </row>
    <row r="99" spans="2:13" ht="24.95" customHeight="1" x14ac:dyDescent="0.25">
      <c r="B99" s="43">
        <v>91</v>
      </c>
      <c r="C99" s="43">
        <v>3</v>
      </c>
      <c r="D99" s="80" t="s">
        <v>98</v>
      </c>
      <c r="E99" s="89" t="s">
        <v>338</v>
      </c>
      <c r="F99" s="66">
        <v>0</v>
      </c>
      <c r="G99" s="49">
        <v>237</v>
      </c>
      <c r="H99" s="50">
        <v>229</v>
      </c>
      <c r="I99" s="98">
        <f t="shared" si="3"/>
        <v>237</v>
      </c>
      <c r="J99" s="93">
        <f t="shared" si="4"/>
        <v>155.33333333333334</v>
      </c>
      <c r="K99" s="106">
        <f t="shared" si="5"/>
        <v>20</v>
      </c>
      <c r="L99" s="112"/>
      <c r="M99" s="112"/>
    </row>
    <row r="100" spans="2:13" ht="24.95" customHeight="1" x14ac:dyDescent="0.25">
      <c r="B100" s="43">
        <v>92</v>
      </c>
      <c r="C100" s="43">
        <v>4</v>
      </c>
      <c r="D100" s="80" t="s">
        <v>99</v>
      </c>
      <c r="E100" s="89" t="s">
        <v>338</v>
      </c>
      <c r="F100" s="77">
        <v>0</v>
      </c>
      <c r="G100" s="53">
        <v>256</v>
      </c>
      <c r="H100" s="50">
        <v>262</v>
      </c>
      <c r="I100" s="98">
        <f t="shared" si="3"/>
        <v>262</v>
      </c>
      <c r="J100" s="93">
        <f t="shared" si="4"/>
        <v>172.66666666666666</v>
      </c>
      <c r="K100" s="106">
        <f t="shared" si="5"/>
        <v>1</v>
      </c>
      <c r="L100" s="112"/>
      <c r="M100" s="112"/>
    </row>
    <row r="101" spans="2:13" ht="24.95" customHeight="1" x14ac:dyDescent="0.25">
      <c r="B101" s="43">
        <v>93</v>
      </c>
      <c r="C101" s="43">
        <v>5</v>
      </c>
      <c r="D101" s="80" t="s">
        <v>100</v>
      </c>
      <c r="E101" s="89" t="s">
        <v>338</v>
      </c>
      <c r="F101" s="77">
        <v>226</v>
      </c>
      <c r="G101" s="53">
        <v>245</v>
      </c>
      <c r="H101" s="50">
        <v>245</v>
      </c>
      <c r="I101" s="98">
        <f t="shared" si="3"/>
        <v>245</v>
      </c>
      <c r="J101" s="93">
        <f t="shared" si="4"/>
        <v>238.66666666666666</v>
      </c>
      <c r="K101" s="106">
        <f t="shared" si="5"/>
        <v>13</v>
      </c>
      <c r="L101" s="112"/>
      <c r="M101" s="112"/>
    </row>
    <row r="102" spans="2:13" ht="24.95" customHeight="1" x14ac:dyDescent="0.25">
      <c r="B102" s="43">
        <v>94</v>
      </c>
      <c r="C102" s="43">
        <v>6</v>
      </c>
      <c r="D102" s="80" t="s">
        <v>101</v>
      </c>
      <c r="E102" s="89" t="s">
        <v>338</v>
      </c>
      <c r="F102" s="77">
        <v>0</v>
      </c>
      <c r="G102" s="53">
        <v>223</v>
      </c>
      <c r="H102" s="50">
        <v>150</v>
      </c>
      <c r="I102" s="149">
        <f t="shared" si="3"/>
        <v>223</v>
      </c>
      <c r="J102" s="93">
        <f t="shared" si="4"/>
        <v>124.33333333333333</v>
      </c>
      <c r="K102" s="106">
        <f t="shared" si="5"/>
        <v>28.999999999999996</v>
      </c>
      <c r="L102" s="112"/>
      <c r="M102" s="112"/>
    </row>
    <row r="103" spans="2:13" ht="24.95" customHeight="1" x14ac:dyDescent="0.25">
      <c r="B103" s="43">
        <v>95</v>
      </c>
      <c r="C103" s="43">
        <v>7</v>
      </c>
      <c r="D103" s="80" t="s">
        <v>102</v>
      </c>
      <c r="E103" s="89" t="s">
        <v>338</v>
      </c>
      <c r="F103" s="66">
        <v>242</v>
      </c>
      <c r="G103" s="49">
        <v>248</v>
      </c>
      <c r="H103" s="50">
        <v>0</v>
      </c>
      <c r="I103" s="98">
        <f t="shared" si="3"/>
        <v>248</v>
      </c>
      <c r="J103" s="93">
        <f t="shared" si="4"/>
        <v>163.33333333333334</v>
      </c>
      <c r="K103" s="106">
        <f t="shared" si="5"/>
        <v>11</v>
      </c>
      <c r="L103" s="112"/>
      <c r="M103" s="112"/>
    </row>
    <row r="104" spans="2:13" ht="24.95" customHeight="1" thickBot="1" x14ac:dyDescent="0.3">
      <c r="B104" s="61">
        <v>96</v>
      </c>
      <c r="C104" s="61">
        <v>8</v>
      </c>
      <c r="D104" s="128" t="s">
        <v>103</v>
      </c>
      <c r="E104" s="91" t="s">
        <v>338</v>
      </c>
      <c r="F104" s="67">
        <v>249</v>
      </c>
      <c r="G104" s="51">
        <v>256</v>
      </c>
      <c r="H104" s="52">
        <v>253</v>
      </c>
      <c r="I104" s="99">
        <f t="shared" si="3"/>
        <v>256</v>
      </c>
      <c r="J104" s="94">
        <f t="shared" si="4"/>
        <v>252.66666666666666</v>
      </c>
      <c r="K104" s="107">
        <f t="shared" si="5"/>
        <v>5</v>
      </c>
      <c r="L104" s="113"/>
      <c r="M104" s="113"/>
    </row>
    <row r="105" spans="2:13" ht="21" customHeight="1" x14ac:dyDescent="0.25">
      <c r="B105" s="62">
        <v>97</v>
      </c>
      <c r="C105" s="62">
        <v>1</v>
      </c>
      <c r="D105" s="126" t="s">
        <v>104</v>
      </c>
      <c r="E105" s="117" t="s">
        <v>339</v>
      </c>
      <c r="F105" s="86">
        <v>235</v>
      </c>
      <c r="G105" s="55">
        <v>0</v>
      </c>
      <c r="H105" s="56">
        <v>0</v>
      </c>
      <c r="I105" s="100">
        <f t="shared" si="3"/>
        <v>235</v>
      </c>
      <c r="J105" s="95">
        <f t="shared" si="4"/>
        <v>78.333333333333329</v>
      </c>
      <c r="K105" s="108">
        <f t="shared" si="5"/>
        <v>22</v>
      </c>
      <c r="L105" s="118">
        <f>SUM(LARGE(I105:I112,{1,2,3,4,5,6,7}))</f>
        <v>1697</v>
      </c>
      <c r="M105" s="112">
        <f>COUNTIFS($L$9:$L$312,"&gt;"&amp;L105)+1</f>
        <v>19</v>
      </c>
    </row>
    <row r="106" spans="2:13" ht="21.6" customHeight="1" x14ac:dyDescent="0.25">
      <c r="B106" s="43">
        <v>98</v>
      </c>
      <c r="C106" s="43">
        <v>2</v>
      </c>
      <c r="D106" s="80" t="s">
        <v>105</v>
      </c>
      <c r="E106" s="89" t="s">
        <v>339</v>
      </c>
      <c r="F106" s="66">
        <v>0</v>
      </c>
      <c r="G106" s="49">
        <v>0</v>
      </c>
      <c r="H106" s="50">
        <v>227</v>
      </c>
      <c r="I106" s="98">
        <f t="shared" si="3"/>
        <v>227</v>
      </c>
      <c r="J106" s="93">
        <f t="shared" si="4"/>
        <v>75.666666666666671</v>
      </c>
      <c r="K106" s="106">
        <f t="shared" si="5"/>
        <v>25.999999999999996</v>
      </c>
      <c r="L106" s="112"/>
      <c r="M106" s="112"/>
    </row>
    <row r="107" spans="2:13" ht="19.149999999999999" customHeight="1" x14ac:dyDescent="0.25">
      <c r="B107" s="43">
        <v>99</v>
      </c>
      <c r="C107" s="43">
        <v>3</v>
      </c>
      <c r="D107" s="80" t="s">
        <v>106</v>
      </c>
      <c r="E107" s="89" t="s">
        <v>339</v>
      </c>
      <c r="F107" s="66">
        <v>0</v>
      </c>
      <c r="G107" s="49">
        <v>224</v>
      </c>
      <c r="H107" s="50">
        <v>0</v>
      </c>
      <c r="I107" s="98">
        <f t="shared" si="3"/>
        <v>224</v>
      </c>
      <c r="J107" s="93">
        <f t="shared" si="4"/>
        <v>74.666666666666671</v>
      </c>
      <c r="K107" s="106">
        <f t="shared" si="5"/>
        <v>27.999999999999996</v>
      </c>
      <c r="L107" s="112"/>
      <c r="M107" s="112"/>
    </row>
    <row r="108" spans="2:13" ht="19.899999999999999" customHeight="1" x14ac:dyDescent="0.25">
      <c r="B108" s="43">
        <v>100</v>
      </c>
      <c r="C108" s="43">
        <v>4</v>
      </c>
      <c r="D108" s="80" t="s">
        <v>107</v>
      </c>
      <c r="E108" s="89" t="s">
        <v>339</v>
      </c>
      <c r="F108" s="77">
        <v>0</v>
      </c>
      <c r="G108" s="53">
        <v>0</v>
      </c>
      <c r="H108" s="50">
        <v>0</v>
      </c>
      <c r="I108" s="149">
        <f t="shared" si="3"/>
        <v>0</v>
      </c>
      <c r="J108" s="93">
        <f t="shared" si="4"/>
        <v>0</v>
      </c>
      <c r="K108" s="106">
        <f t="shared" si="5"/>
        <v>34</v>
      </c>
      <c r="L108" s="112"/>
      <c r="M108" s="112"/>
    </row>
    <row r="109" spans="2:13" ht="22.15" customHeight="1" x14ac:dyDescent="0.25">
      <c r="B109" s="43">
        <v>101</v>
      </c>
      <c r="C109" s="43">
        <v>5</v>
      </c>
      <c r="D109" s="80" t="s">
        <v>108</v>
      </c>
      <c r="E109" s="89" t="s">
        <v>339</v>
      </c>
      <c r="F109" s="77">
        <v>262</v>
      </c>
      <c r="G109" s="53">
        <v>262</v>
      </c>
      <c r="H109" s="50">
        <v>272</v>
      </c>
      <c r="I109" s="98">
        <f t="shared" si="3"/>
        <v>272</v>
      </c>
      <c r="J109" s="93">
        <f t="shared" si="4"/>
        <v>265.33333333333331</v>
      </c>
      <c r="K109" s="106">
        <f t="shared" si="5"/>
        <v>1</v>
      </c>
      <c r="L109" s="112"/>
      <c r="M109" s="112"/>
    </row>
    <row r="110" spans="2:13" ht="18.600000000000001" customHeight="1" x14ac:dyDescent="0.25">
      <c r="B110" s="43">
        <v>102</v>
      </c>
      <c r="C110" s="43">
        <v>6</v>
      </c>
      <c r="D110" s="80" t="s">
        <v>109</v>
      </c>
      <c r="E110" s="89" t="s">
        <v>339</v>
      </c>
      <c r="F110" s="77">
        <v>224</v>
      </c>
      <c r="G110" s="53">
        <v>218</v>
      </c>
      <c r="H110" s="50">
        <v>0</v>
      </c>
      <c r="I110" s="98">
        <f t="shared" si="3"/>
        <v>224</v>
      </c>
      <c r="J110" s="93">
        <f t="shared" si="4"/>
        <v>147.33333333333334</v>
      </c>
      <c r="K110" s="106">
        <f t="shared" si="5"/>
        <v>27.999999999999996</v>
      </c>
      <c r="L110" s="112"/>
      <c r="M110" s="112"/>
    </row>
    <row r="111" spans="2:13" ht="19.149999999999999" customHeight="1" x14ac:dyDescent="0.25">
      <c r="B111" s="43">
        <v>103</v>
      </c>
      <c r="C111" s="43">
        <v>7</v>
      </c>
      <c r="D111" s="80" t="s">
        <v>110</v>
      </c>
      <c r="E111" s="89" t="s">
        <v>339</v>
      </c>
      <c r="F111" s="66">
        <v>0</v>
      </c>
      <c r="G111" s="49">
        <v>0</v>
      </c>
      <c r="H111" s="50">
        <v>261</v>
      </c>
      <c r="I111" s="98">
        <f t="shared" si="3"/>
        <v>261</v>
      </c>
      <c r="J111" s="93">
        <f t="shared" si="4"/>
        <v>87</v>
      </c>
      <c r="K111" s="106">
        <f t="shared" si="5"/>
        <v>1</v>
      </c>
      <c r="L111" s="112"/>
      <c r="M111" s="112"/>
    </row>
    <row r="112" spans="2:13" ht="20.45" customHeight="1" thickBot="1" x14ac:dyDescent="0.3">
      <c r="B112" s="61">
        <v>104</v>
      </c>
      <c r="C112" s="61">
        <v>8</v>
      </c>
      <c r="D112" s="128" t="s">
        <v>111</v>
      </c>
      <c r="E112" s="91" t="s">
        <v>339</v>
      </c>
      <c r="F112" s="67">
        <v>254</v>
      </c>
      <c r="G112" s="51">
        <v>251</v>
      </c>
      <c r="H112" s="52">
        <v>253</v>
      </c>
      <c r="I112" s="99">
        <f t="shared" si="3"/>
        <v>254</v>
      </c>
      <c r="J112" s="94">
        <f t="shared" si="4"/>
        <v>252.66666666666666</v>
      </c>
      <c r="K112" s="107">
        <f t="shared" si="5"/>
        <v>7</v>
      </c>
      <c r="L112" s="113"/>
      <c r="M112" s="113"/>
    </row>
    <row r="113" spans="2:13" ht="24.95" customHeight="1" x14ac:dyDescent="0.25">
      <c r="B113" s="62">
        <v>105</v>
      </c>
      <c r="C113" s="62">
        <v>1</v>
      </c>
      <c r="D113" s="126" t="s">
        <v>251</v>
      </c>
      <c r="E113" s="117" t="s">
        <v>340</v>
      </c>
      <c r="F113" s="86">
        <v>0</v>
      </c>
      <c r="G113" s="55">
        <v>221</v>
      </c>
      <c r="H113" s="56">
        <v>235</v>
      </c>
      <c r="I113" s="100">
        <f t="shared" si="3"/>
        <v>235</v>
      </c>
      <c r="J113" s="95">
        <f t="shared" si="4"/>
        <v>152</v>
      </c>
      <c r="K113" s="108">
        <f t="shared" si="5"/>
        <v>22</v>
      </c>
      <c r="L113" s="118">
        <f>SUM(LARGE(I113:I120,{1,2,3,4,5,6,7}))</f>
        <v>1816</v>
      </c>
      <c r="M113" s="144">
        <f>COUNTIFS($L$9:$L$312,"&gt;"&amp;L113)+1</f>
        <v>1</v>
      </c>
    </row>
    <row r="114" spans="2:13" ht="24.95" customHeight="1" x14ac:dyDescent="0.25">
      <c r="B114" s="43">
        <v>106</v>
      </c>
      <c r="C114" s="43">
        <v>2</v>
      </c>
      <c r="D114" s="80" t="s">
        <v>112</v>
      </c>
      <c r="E114" s="89" t="s">
        <v>340</v>
      </c>
      <c r="F114" s="66">
        <v>250</v>
      </c>
      <c r="G114" s="49">
        <v>0</v>
      </c>
      <c r="H114" s="50">
        <v>251</v>
      </c>
      <c r="I114" s="98">
        <f t="shared" si="3"/>
        <v>251</v>
      </c>
      <c r="J114" s="93">
        <f t="shared" si="4"/>
        <v>167</v>
      </c>
      <c r="K114" s="106">
        <f t="shared" si="5"/>
        <v>10</v>
      </c>
      <c r="L114" s="112"/>
      <c r="M114" s="112"/>
    </row>
    <row r="115" spans="2:13" ht="24.95" customHeight="1" x14ac:dyDescent="0.25">
      <c r="B115" s="43">
        <v>107</v>
      </c>
      <c r="C115" s="43">
        <v>3</v>
      </c>
      <c r="D115" s="80" t="s">
        <v>113</v>
      </c>
      <c r="E115" s="89" t="s">
        <v>340</v>
      </c>
      <c r="F115" s="66">
        <v>0</v>
      </c>
      <c r="G115" s="49">
        <v>232</v>
      </c>
      <c r="H115" s="50">
        <v>0</v>
      </c>
      <c r="I115" s="149">
        <f t="shared" si="3"/>
        <v>232</v>
      </c>
      <c r="J115" s="93">
        <f t="shared" si="4"/>
        <v>77.333333333333329</v>
      </c>
      <c r="K115" s="106">
        <f t="shared" si="5"/>
        <v>23</v>
      </c>
      <c r="L115" s="112"/>
      <c r="M115" s="112"/>
    </row>
    <row r="116" spans="2:13" ht="24.95" customHeight="1" x14ac:dyDescent="0.25">
      <c r="B116" s="43">
        <v>108</v>
      </c>
      <c r="C116" s="43">
        <v>4</v>
      </c>
      <c r="D116" s="80" t="s">
        <v>285</v>
      </c>
      <c r="E116" s="89" t="s">
        <v>340</v>
      </c>
      <c r="F116" s="77">
        <v>220</v>
      </c>
      <c r="G116" s="53">
        <v>275</v>
      </c>
      <c r="H116" s="50">
        <v>270</v>
      </c>
      <c r="I116" s="98">
        <f t="shared" si="3"/>
        <v>275</v>
      </c>
      <c r="J116" s="93">
        <f t="shared" si="4"/>
        <v>255</v>
      </c>
      <c r="K116" s="106">
        <f t="shared" si="5"/>
        <v>0</v>
      </c>
      <c r="L116" s="112"/>
      <c r="M116" s="112"/>
    </row>
    <row r="117" spans="2:13" ht="24.95" customHeight="1" x14ac:dyDescent="0.25">
      <c r="B117" s="43">
        <v>109</v>
      </c>
      <c r="C117" s="43">
        <v>5</v>
      </c>
      <c r="D117" s="80" t="s">
        <v>114</v>
      </c>
      <c r="E117" s="89" t="s">
        <v>340</v>
      </c>
      <c r="F117" s="77">
        <v>262</v>
      </c>
      <c r="G117" s="53">
        <v>267</v>
      </c>
      <c r="H117" s="50">
        <v>265</v>
      </c>
      <c r="I117" s="98">
        <f t="shared" si="3"/>
        <v>267</v>
      </c>
      <c r="J117" s="93">
        <f t="shared" si="4"/>
        <v>264.66666666666669</v>
      </c>
      <c r="K117" s="106">
        <f t="shared" si="5"/>
        <v>1</v>
      </c>
      <c r="L117" s="112"/>
      <c r="M117" s="112"/>
    </row>
    <row r="118" spans="2:13" ht="24.95" customHeight="1" x14ac:dyDescent="0.25">
      <c r="B118" s="43">
        <v>110</v>
      </c>
      <c r="C118" s="43">
        <v>6</v>
      </c>
      <c r="D118" s="80" t="s">
        <v>115</v>
      </c>
      <c r="E118" s="89" t="s">
        <v>340</v>
      </c>
      <c r="F118" s="77">
        <v>244</v>
      </c>
      <c r="G118" s="53">
        <v>0</v>
      </c>
      <c r="H118" s="50">
        <v>255</v>
      </c>
      <c r="I118" s="98">
        <f t="shared" si="3"/>
        <v>255</v>
      </c>
      <c r="J118" s="93">
        <f t="shared" si="4"/>
        <v>166.33333333333334</v>
      </c>
      <c r="K118" s="106">
        <f t="shared" si="5"/>
        <v>6</v>
      </c>
      <c r="L118" s="112"/>
      <c r="M118" s="112"/>
    </row>
    <row r="119" spans="2:13" ht="24.95" customHeight="1" x14ac:dyDescent="0.25">
      <c r="B119" s="43">
        <v>111</v>
      </c>
      <c r="C119" s="43">
        <v>7</v>
      </c>
      <c r="D119" s="80" t="s">
        <v>252</v>
      </c>
      <c r="E119" s="89" t="s">
        <v>340</v>
      </c>
      <c r="F119" s="66">
        <v>273</v>
      </c>
      <c r="G119" s="49">
        <v>276</v>
      </c>
      <c r="H119" s="50">
        <v>0</v>
      </c>
      <c r="I119" s="98">
        <f t="shared" si="3"/>
        <v>276</v>
      </c>
      <c r="J119" s="93">
        <f t="shared" si="4"/>
        <v>183</v>
      </c>
      <c r="K119" s="106">
        <f t="shared" si="5"/>
        <v>0</v>
      </c>
      <c r="L119" s="112"/>
      <c r="M119" s="112"/>
    </row>
    <row r="120" spans="2:13" ht="24.95" customHeight="1" thickBot="1" x14ac:dyDescent="0.3">
      <c r="B120" s="61">
        <v>112</v>
      </c>
      <c r="C120" s="61">
        <v>8</v>
      </c>
      <c r="D120" s="128" t="s">
        <v>116</v>
      </c>
      <c r="E120" s="91" t="s">
        <v>340</v>
      </c>
      <c r="F120" s="67">
        <v>251</v>
      </c>
      <c r="G120" s="51">
        <v>256</v>
      </c>
      <c r="H120" s="52">
        <v>257</v>
      </c>
      <c r="I120" s="99">
        <f t="shared" si="3"/>
        <v>257</v>
      </c>
      <c r="J120" s="94">
        <f t="shared" si="4"/>
        <v>254.66666666666666</v>
      </c>
      <c r="K120" s="107">
        <f t="shared" si="5"/>
        <v>4</v>
      </c>
      <c r="L120" s="113"/>
      <c r="M120" s="113"/>
    </row>
    <row r="121" spans="2:13" ht="24.95" customHeight="1" x14ac:dyDescent="0.25">
      <c r="B121" s="62">
        <v>113</v>
      </c>
      <c r="C121" s="62">
        <v>1</v>
      </c>
      <c r="D121" s="126" t="s">
        <v>117</v>
      </c>
      <c r="E121" s="117" t="s">
        <v>341</v>
      </c>
      <c r="F121" s="86">
        <v>205</v>
      </c>
      <c r="G121" s="55">
        <v>0</v>
      </c>
      <c r="H121" s="56">
        <v>217</v>
      </c>
      <c r="I121" s="151">
        <f t="shared" si="3"/>
        <v>217</v>
      </c>
      <c r="J121" s="95">
        <f t="shared" si="4"/>
        <v>140.66666666666666</v>
      </c>
      <c r="K121" s="108">
        <f t="shared" si="5"/>
        <v>30.999999999999996</v>
      </c>
      <c r="L121" s="118">
        <f>SUM(LARGE(I121:I128,{1,2,3,4,5,6,7}))</f>
        <v>1756</v>
      </c>
      <c r="M121" s="112">
        <f>COUNTIFS($L$9:$L$312,"&gt;"&amp;L121)+1</f>
        <v>8</v>
      </c>
    </row>
    <row r="122" spans="2:13" ht="24.95" customHeight="1" x14ac:dyDescent="0.25">
      <c r="B122" s="43">
        <v>114</v>
      </c>
      <c r="C122" s="43">
        <v>2</v>
      </c>
      <c r="D122" s="80" t="s">
        <v>118</v>
      </c>
      <c r="E122" s="89" t="s">
        <v>341</v>
      </c>
      <c r="F122" s="66">
        <v>224</v>
      </c>
      <c r="G122" s="49">
        <v>233</v>
      </c>
      <c r="H122" s="50">
        <v>230</v>
      </c>
      <c r="I122" s="98">
        <f t="shared" si="3"/>
        <v>233</v>
      </c>
      <c r="J122" s="93">
        <f t="shared" si="4"/>
        <v>229</v>
      </c>
      <c r="K122" s="106">
        <f t="shared" si="5"/>
        <v>23</v>
      </c>
      <c r="L122" s="112"/>
      <c r="M122" s="112"/>
    </row>
    <row r="123" spans="2:13" ht="24.95" customHeight="1" x14ac:dyDescent="0.25">
      <c r="B123" s="43">
        <v>115</v>
      </c>
      <c r="C123" s="43">
        <v>3</v>
      </c>
      <c r="D123" s="80" t="s">
        <v>119</v>
      </c>
      <c r="E123" s="89" t="s">
        <v>341</v>
      </c>
      <c r="F123" s="66">
        <v>262</v>
      </c>
      <c r="G123" s="49">
        <v>270</v>
      </c>
      <c r="H123" s="50">
        <v>0</v>
      </c>
      <c r="I123" s="98">
        <f t="shared" si="3"/>
        <v>270</v>
      </c>
      <c r="J123" s="93">
        <f t="shared" si="4"/>
        <v>177.33333333333334</v>
      </c>
      <c r="K123" s="106">
        <f t="shared" si="5"/>
        <v>1</v>
      </c>
      <c r="L123" s="112"/>
      <c r="M123" s="112"/>
    </row>
    <row r="124" spans="2:13" ht="24.95" customHeight="1" x14ac:dyDescent="0.25">
      <c r="B124" s="43">
        <v>116</v>
      </c>
      <c r="C124" s="43">
        <v>4</v>
      </c>
      <c r="D124" s="80" t="s">
        <v>120</v>
      </c>
      <c r="E124" s="89" t="s">
        <v>341</v>
      </c>
      <c r="F124" s="77">
        <v>0</v>
      </c>
      <c r="G124" s="53">
        <v>242</v>
      </c>
      <c r="H124" s="50">
        <v>250</v>
      </c>
      <c r="I124" s="98">
        <f t="shared" si="3"/>
        <v>250</v>
      </c>
      <c r="J124" s="93">
        <f t="shared" si="4"/>
        <v>164</v>
      </c>
      <c r="K124" s="106">
        <f t="shared" si="5"/>
        <v>11</v>
      </c>
      <c r="L124" s="112"/>
      <c r="M124" s="112"/>
    </row>
    <row r="125" spans="2:13" ht="24.95" customHeight="1" x14ac:dyDescent="0.25">
      <c r="B125" s="43">
        <v>117</v>
      </c>
      <c r="C125" s="43">
        <v>5</v>
      </c>
      <c r="D125" s="80" t="s">
        <v>121</v>
      </c>
      <c r="E125" s="89" t="s">
        <v>341</v>
      </c>
      <c r="F125" s="77">
        <v>243</v>
      </c>
      <c r="G125" s="53">
        <v>0</v>
      </c>
      <c r="H125" s="50">
        <v>235</v>
      </c>
      <c r="I125" s="98">
        <f t="shared" si="3"/>
        <v>243</v>
      </c>
      <c r="J125" s="93">
        <f t="shared" si="4"/>
        <v>159.33333333333334</v>
      </c>
      <c r="K125" s="106">
        <f t="shared" si="5"/>
        <v>15.000000000000002</v>
      </c>
      <c r="L125" s="112"/>
      <c r="M125" s="112"/>
    </row>
    <row r="126" spans="2:13" ht="24.95" customHeight="1" x14ac:dyDescent="0.25">
      <c r="B126" s="43">
        <v>118</v>
      </c>
      <c r="C126" s="43">
        <v>6</v>
      </c>
      <c r="D126" s="80" t="s">
        <v>122</v>
      </c>
      <c r="E126" s="89" t="s">
        <v>341</v>
      </c>
      <c r="F126" s="77">
        <v>250</v>
      </c>
      <c r="G126" s="53">
        <v>261</v>
      </c>
      <c r="H126" s="50">
        <v>0</v>
      </c>
      <c r="I126" s="98">
        <f t="shared" si="3"/>
        <v>261</v>
      </c>
      <c r="J126" s="93">
        <f t="shared" si="4"/>
        <v>170.33333333333334</v>
      </c>
      <c r="K126" s="106">
        <f t="shared" si="5"/>
        <v>1</v>
      </c>
      <c r="L126" s="112"/>
      <c r="M126" s="112"/>
    </row>
    <row r="127" spans="2:13" ht="24.95" customHeight="1" x14ac:dyDescent="0.25">
      <c r="B127" s="43">
        <v>119</v>
      </c>
      <c r="C127" s="43">
        <v>7</v>
      </c>
      <c r="D127" s="80" t="s">
        <v>286</v>
      </c>
      <c r="E127" s="89" t="s">
        <v>341</v>
      </c>
      <c r="F127" s="66">
        <v>0</v>
      </c>
      <c r="G127" s="49">
        <v>0</v>
      </c>
      <c r="H127" s="50">
        <v>260</v>
      </c>
      <c r="I127" s="98">
        <f t="shared" si="3"/>
        <v>260</v>
      </c>
      <c r="J127" s="93">
        <f t="shared" si="4"/>
        <v>86.666666666666671</v>
      </c>
      <c r="K127" s="106">
        <f t="shared" si="5"/>
        <v>2</v>
      </c>
      <c r="L127" s="112"/>
      <c r="M127" s="112"/>
    </row>
    <row r="128" spans="2:13" ht="24.95" customHeight="1" thickBot="1" x14ac:dyDescent="0.3">
      <c r="B128" s="61">
        <v>120</v>
      </c>
      <c r="C128" s="61">
        <v>8</v>
      </c>
      <c r="D128" s="128" t="s">
        <v>123</v>
      </c>
      <c r="E128" s="91" t="s">
        <v>341</v>
      </c>
      <c r="F128" s="67">
        <v>227</v>
      </c>
      <c r="G128" s="51">
        <v>238</v>
      </c>
      <c r="H128" s="52">
        <v>239</v>
      </c>
      <c r="I128" s="99">
        <f t="shared" si="3"/>
        <v>239</v>
      </c>
      <c r="J128" s="94">
        <f t="shared" si="4"/>
        <v>234.66666666666666</v>
      </c>
      <c r="K128" s="107">
        <f t="shared" si="5"/>
        <v>18</v>
      </c>
      <c r="L128" s="113"/>
      <c r="M128" s="113"/>
    </row>
    <row r="129" spans="2:13" s="1" customFormat="1" ht="24.95" customHeight="1" x14ac:dyDescent="0.25">
      <c r="B129" s="62">
        <v>121</v>
      </c>
      <c r="C129" s="62">
        <v>1</v>
      </c>
      <c r="D129" s="126" t="s">
        <v>124</v>
      </c>
      <c r="E129" s="117" t="s">
        <v>342</v>
      </c>
      <c r="F129" s="87">
        <v>254</v>
      </c>
      <c r="G129" s="63">
        <v>266</v>
      </c>
      <c r="H129" s="64">
        <v>0</v>
      </c>
      <c r="I129" s="100">
        <f t="shared" si="3"/>
        <v>266</v>
      </c>
      <c r="J129" s="95">
        <f t="shared" si="4"/>
        <v>173.33333333333334</v>
      </c>
      <c r="K129" s="108">
        <f t="shared" si="5"/>
        <v>1</v>
      </c>
      <c r="L129" s="118">
        <f>SUM(LARGE(I129:I136,{1,2,3,4,5,6,7}))</f>
        <v>1702</v>
      </c>
      <c r="M129" s="112">
        <f>COUNTIFS($L$9:$L$312,"&gt;"&amp;L129)+1</f>
        <v>14</v>
      </c>
    </row>
    <row r="130" spans="2:13" s="1" customFormat="1" ht="24.95" customHeight="1" x14ac:dyDescent="0.25">
      <c r="B130" s="43">
        <v>122</v>
      </c>
      <c r="C130" s="43">
        <v>2</v>
      </c>
      <c r="D130" s="80" t="s">
        <v>287</v>
      </c>
      <c r="E130" s="89" t="s">
        <v>342</v>
      </c>
      <c r="F130" s="66">
        <v>231</v>
      </c>
      <c r="G130" s="49">
        <v>240</v>
      </c>
      <c r="H130" s="50">
        <v>237</v>
      </c>
      <c r="I130" s="98">
        <f t="shared" si="3"/>
        <v>240</v>
      </c>
      <c r="J130" s="93">
        <f t="shared" si="4"/>
        <v>236</v>
      </c>
      <c r="K130" s="106">
        <f t="shared" si="5"/>
        <v>17</v>
      </c>
      <c r="L130" s="112"/>
      <c r="M130" s="112"/>
    </row>
    <row r="131" spans="2:13" s="1" customFormat="1" ht="24.95" customHeight="1" x14ac:dyDescent="0.25">
      <c r="B131" s="43">
        <v>123</v>
      </c>
      <c r="C131" s="43">
        <v>3</v>
      </c>
      <c r="D131" s="80" t="s">
        <v>125</v>
      </c>
      <c r="E131" s="89" t="s">
        <v>342</v>
      </c>
      <c r="F131" s="66">
        <v>244</v>
      </c>
      <c r="G131" s="49">
        <v>0</v>
      </c>
      <c r="H131" s="50">
        <v>0</v>
      </c>
      <c r="I131" s="98">
        <f t="shared" si="3"/>
        <v>244</v>
      </c>
      <c r="J131" s="93">
        <f t="shared" si="4"/>
        <v>81.333333333333329</v>
      </c>
      <c r="K131" s="106">
        <f t="shared" si="5"/>
        <v>14</v>
      </c>
      <c r="L131" s="112"/>
      <c r="M131" s="112"/>
    </row>
    <row r="132" spans="2:13" s="1" customFormat="1" ht="24.95" customHeight="1" x14ac:dyDescent="0.25">
      <c r="B132" s="43">
        <v>124</v>
      </c>
      <c r="C132" s="43">
        <v>4</v>
      </c>
      <c r="D132" s="80" t="s">
        <v>126</v>
      </c>
      <c r="E132" s="89" t="s">
        <v>342</v>
      </c>
      <c r="F132" s="66">
        <v>0</v>
      </c>
      <c r="G132" s="49">
        <v>221</v>
      </c>
      <c r="H132" s="50">
        <v>190</v>
      </c>
      <c r="I132" s="149">
        <f t="shared" si="3"/>
        <v>221</v>
      </c>
      <c r="J132" s="93">
        <f t="shared" si="4"/>
        <v>137</v>
      </c>
      <c r="K132" s="106">
        <f t="shared" si="5"/>
        <v>30.999999999999996</v>
      </c>
      <c r="L132" s="112"/>
      <c r="M132" s="112"/>
    </row>
    <row r="133" spans="2:13" s="1" customFormat="1" ht="24.95" customHeight="1" x14ac:dyDescent="0.25">
      <c r="B133" s="43">
        <v>125</v>
      </c>
      <c r="C133" s="43">
        <v>5</v>
      </c>
      <c r="D133" s="80" t="s">
        <v>127</v>
      </c>
      <c r="E133" s="89" t="s">
        <v>342</v>
      </c>
      <c r="F133" s="66">
        <v>0</v>
      </c>
      <c r="G133" s="49">
        <v>232</v>
      </c>
      <c r="H133" s="50">
        <v>0</v>
      </c>
      <c r="I133" s="98">
        <f t="shared" si="3"/>
        <v>232</v>
      </c>
      <c r="J133" s="93">
        <f t="shared" si="4"/>
        <v>77.333333333333329</v>
      </c>
      <c r="K133" s="106">
        <f t="shared" si="5"/>
        <v>23</v>
      </c>
      <c r="L133" s="112"/>
      <c r="M133" s="112"/>
    </row>
    <row r="134" spans="2:13" s="1" customFormat="1" ht="28.15" customHeight="1" x14ac:dyDescent="0.25">
      <c r="B134" s="43">
        <v>126</v>
      </c>
      <c r="C134" s="43">
        <v>6</v>
      </c>
      <c r="D134" s="81" t="s">
        <v>288</v>
      </c>
      <c r="E134" s="89" t="s">
        <v>342</v>
      </c>
      <c r="F134" s="66">
        <v>0</v>
      </c>
      <c r="G134" s="49">
        <v>234</v>
      </c>
      <c r="H134" s="50">
        <v>240</v>
      </c>
      <c r="I134" s="98">
        <f t="shared" si="3"/>
        <v>240</v>
      </c>
      <c r="J134" s="93">
        <f t="shared" si="4"/>
        <v>158</v>
      </c>
      <c r="K134" s="106">
        <f t="shared" si="5"/>
        <v>17</v>
      </c>
      <c r="L134" s="112"/>
      <c r="M134" s="112"/>
    </row>
    <row r="135" spans="2:13" s="1" customFormat="1" ht="28.9" customHeight="1" x14ac:dyDescent="0.25">
      <c r="B135" s="43">
        <v>127</v>
      </c>
      <c r="C135" s="43">
        <v>7</v>
      </c>
      <c r="D135" s="81" t="s">
        <v>289</v>
      </c>
      <c r="E135" s="89" t="s">
        <v>342</v>
      </c>
      <c r="F135" s="66">
        <v>238</v>
      </c>
      <c r="G135" s="49">
        <v>239</v>
      </c>
      <c r="H135" s="50">
        <v>0</v>
      </c>
      <c r="I135" s="98">
        <f t="shared" si="3"/>
        <v>239</v>
      </c>
      <c r="J135" s="93">
        <f t="shared" si="4"/>
        <v>159</v>
      </c>
      <c r="K135" s="106">
        <f t="shared" si="5"/>
        <v>18</v>
      </c>
      <c r="L135" s="112"/>
      <c r="M135" s="112"/>
    </row>
    <row r="136" spans="2:13" s="1" customFormat="1" ht="24.95" customHeight="1" thickBot="1" x14ac:dyDescent="0.3">
      <c r="B136" s="61">
        <v>128</v>
      </c>
      <c r="C136" s="61">
        <v>8</v>
      </c>
      <c r="D136" s="128" t="s">
        <v>128</v>
      </c>
      <c r="E136" s="91" t="s">
        <v>342</v>
      </c>
      <c r="F136" s="67">
        <v>0</v>
      </c>
      <c r="G136" s="51">
        <v>235</v>
      </c>
      <c r="H136" s="52">
        <v>241</v>
      </c>
      <c r="I136" s="99">
        <f t="shared" si="3"/>
        <v>241</v>
      </c>
      <c r="J136" s="94">
        <f t="shared" si="4"/>
        <v>158.66666666666666</v>
      </c>
      <c r="K136" s="107">
        <f t="shared" si="5"/>
        <v>16</v>
      </c>
      <c r="L136" s="113"/>
      <c r="M136" s="113"/>
    </row>
    <row r="137" spans="2:13" s="1" customFormat="1" ht="21.6" customHeight="1" x14ac:dyDescent="0.25">
      <c r="B137" s="62">
        <v>129</v>
      </c>
      <c r="C137" s="62">
        <v>1</v>
      </c>
      <c r="D137" s="126" t="s">
        <v>129</v>
      </c>
      <c r="E137" s="117" t="s">
        <v>343</v>
      </c>
      <c r="F137" s="87">
        <v>250</v>
      </c>
      <c r="G137" s="63">
        <v>260</v>
      </c>
      <c r="H137" s="64">
        <v>263</v>
      </c>
      <c r="I137" s="100">
        <f t="shared" ref="I137:I200" si="6">MAX(F137:H137)</f>
        <v>263</v>
      </c>
      <c r="J137" s="95">
        <f t="shared" ref="J137:J200" si="7">AVERAGE(F137:H137)</f>
        <v>257.66666666666669</v>
      </c>
      <c r="K137" s="108">
        <f t="shared" ref="K137:K200" si="8">SUMPRODUCT(($I$9:$I$48&gt;=I137)/(COUNTIF($I$9:$I$48,$I$9:$I$48)))</f>
        <v>1</v>
      </c>
      <c r="L137" s="118">
        <f>SUM(LARGE(I137:I144,{1,2,3,4,5,6,7}))</f>
        <v>1698</v>
      </c>
      <c r="M137" s="112">
        <f>COUNTIFS($L$9:$L$312,"&gt;"&amp;L137)+1</f>
        <v>17</v>
      </c>
    </row>
    <row r="138" spans="2:13" s="1" customFormat="1" ht="22.9" customHeight="1" x14ac:dyDescent="0.25">
      <c r="B138" s="43">
        <v>130</v>
      </c>
      <c r="C138" s="43">
        <v>2</v>
      </c>
      <c r="D138" s="80" t="s">
        <v>130</v>
      </c>
      <c r="E138" s="89" t="s">
        <v>343</v>
      </c>
      <c r="F138" s="66">
        <v>0</v>
      </c>
      <c r="G138" s="49">
        <v>0</v>
      </c>
      <c r="H138" s="50">
        <v>0</v>
      </c>
      <c r="I138" s="149">
        <f t="shared" si="6"/>
        <v>0</v>
      </c>
      <c r="J138" s="93">
        <f t="shared" si="7"/>
        <v>0</v>
      </c>
      <c r="K138" s="106">
        <f t="shared" si="8"/>
        <v>34</v>
      </c>
      <c r="L138" s="112"/>
      <c r="M138" s="112"/>
    </row>
    <row r="139" spans="2:13" s="1" customFormat="1" ht="21" customHeight="1" x14ac:dyDescent="0.25">
      <c r="B139" s="43">
        <v>131</v>
      </c>
      <c r="C139" s="43">
        <v>3</v>
      </c>
      <c r="D139" s="80" t="s">
        <v>131</v>
      </c>
      <c r="E139" s="89" t="s">
        <v>343</v>
      </c>
      <c r="F139" s="66">
        <v>226</v>
      </c>
      <c r="G139" s="49">
        <v>239</v>
      </c>
      <c r="H139" s="50">
        <v>0</v>
      </c>
      <c r="I139" s="98">
        <f t="shared" si="6"/>
        <v>239</v>
      </c>
      <c r="J139" s="93">
        <f t="shared" si="7"/>
        <v>155</v>
      </c>
      <c r="K139" s="106">
        <f t="shared" si="8"/>
        <v>18</v>
      </c>
      <c r="L139" s="112"/>
      <c r="M139" s="112"/>
    </row>
    <row r="140" spans="2:13" s="1" customFormat="1" ht="20.45" customHeight="1" x14ac:dyDescent="0.25">
      <c r="B140" s="43">
        <v>132</v>
      </c>
      <c r="C140" s="43">
        <v>4</v>
      </c>
      <c r="D140" s="80" t="s">
        <v>132</v>
      </c>
      <c r="E140" s="89" t="s">
        <v>343</v>
      </c>
      <c r="F140" s="66">
        <v>0</v>
      </c>
      <c r="G140" s="49">
        <v>252</v>
      </c>
      <c r="H140" s="50">
        <v>0</v>
      </c>
      <c r="I140" s="98">
        <f t="shared" si="6"/>
        <v>252</v>
      </c>
      <c r="J140" s="93">
        <f t="shared" si="7"/>
        <v>84</v>
      </c>
      <c r="K140" s="106">
        <f t="shared" si="8"/>
        <v>9</v>
      </c>
      <c r="L140" s="112"/>
      <c r="M140" s="112"/>
    </row>
    <row r="141" spans="2:13" s="1" customFormat="1" ht="22.15" customHeight="1" x14ac:dyDescent="0.25">
      <c r="B141" s="43">
        <v>133</v>
      </c>
      <c r="C141" s="43">
        <v>5</v>
      </c>
      <c r="D141" s="80" t="s">
        <v>133</v>
      </c>
      <c r="E141" s="89" t="s">
        <v>343</v>
      </c>
      <c r="F141" s="66">
        <v>216</v>
      </c>
      <c r="G141" s="49">
        <v>228</v>
      </c>
      <c r="H141" s="50">
        <v>227</v>
      </c>
      <c r="I141" s="98">
        <f t="shared" si="6"/>
        <v>228</v>
      </c>
      <c r="J141" s="93">
        <f t="shared" si="7"/>
        <v>223.66666666666666</v>
      </c>
      <c r="K141" s="106">
        <f t="shared" si="8"/>
        <v>25.999999999999996</v>
      </c>
      <c r="L141" s="112"/>
      <c r="M141" s="112"/>
    </row>
    <row r="142" spans="2:13" s="1" customFormat="1" ht="21" customHeight="1" x14ac:dyDescent="0.25">
      <c r="B142" s="43">
        <v>134</v>
      </c>
      <c r="C142" s="43">
        <v>6</v>
      </c>
      <c r="D142" s="80" t="s">
        <v>134</v>
      </c>
      <c r="E142" s="89" t="s">
        <v>343</v>
      </c>
      <c r="F142" s="66">
        <v>221</v>
      </c>
      <c r="G142" s="49">
        <v>0</v>
      </c>
      <c r="H142" s="50">
        <v>208</v>
      </c>
      <c r="I142" s="98">
        <f t="shared" si="6"/>
        <v>221</v>
      </c>
      <c r="J142" s="93">
        <f t="shared" si="7"/>
        <v>143</v>
      </c>
      <c r="K142" s="106">
        <f t="shared" si="8"/>
        <v>30.999999999999996</v>
      </c>
      <c r="L142" s="112"/>
      <c r="M142" s="112"/>
    </row>
    <row r="143" spans="2:13" s="1" customFormat="1" ht="21" customHeight="1" x14ac:dyDescent="0.25">
      <c r="B143" s="43">
        <v>135</v>
      </c>
      <c r="C143" s="43">
        <v>7</v>
      </c>
      <c r="D143" s="80" t="s">
        <v>135</v>
      </c>
      <c r="E143" s="89" t="s">
        <v>343</v>
      </c>
      <c r="F143" s="66">
        <v>246</v>
      </c>
      <c r="G143" s="49">
        <v>254</v>
      </c>
      <c r="H143" s="50">
        <v>241</v>
      </c>
      <c r="I143" s="98">
        <f t="shared" si="6"/>
        <v>254</v>
      </c>
      <c r="J143" s="93">
        <f t="shared" si="7"/>
        <v>247</v>
      </c>
      <c r="K143" s="106">
        <f t="shared" si="8"/>
        <v>7</v>
      </c>
      <c r="L143" s="112"/>
      <c r="M143" s="112"/>
    </row>
    <row r="144" spans="2:13" s="1" customFormat="1" ht="24.95" customHeight="1" thickBot="1" x14ac:dyDescent="0.3">
      <c r="B144" s="61">
        <v>136</v>
      </c>
      <c r="C144" s="61">
        <v>8</v>
      </c>
      <c r="D144" s="128" t="s">
        <v>136</v>
      </c>
      <c r="E144" s="91" t="s">
        <v>343</v>
      </c>
      <c r="F144" s="67">
        <v>240</v>
      </c>
      <c r="G144" s="51">
        <v>241</v>
      </c>
      <c r="H144" s="52">
        <v>236</v>
      </c>
      <c r="I144" s="99">
        <f t="shared" si="6"/>
        <v>241</v>
      </c>
      <c r="J144" s="94">
        <f t="shared" si="7"/>
        <v>239</v>
      </c>
      <c r="K144" s="107">
        <f t="shared" si="8"/>
        <v>16</v>
      </c>
      <c r="L144" s="113"/>
      <c r="M144" s="113"/>
    </row>
    <row r="145" spans="2:15" s="1" customFormat="1" ht="24.95" customHeight="1" x14ac:dyDescent="0.25">
      <c r="B145" s="62">
        <v>137</v>
      </c>
      <c r="C145" s="62">
        <v>1</v>
      </c>
      <c r="D145" s="126" t="s">
        <v>137</v>
      </c>
      <c r="E145" s="117" t="s">
        <v>344</v>
      </c>
      <c r="F145" s="87">
        <v>221</v>
      </c>
      <c r="G145" s="63">
        <v>0</v>
      </c>
      <c r="H145" s="64">
        <v>0</v>
      </c>
      <c r="I145" s="151">
        <f t="shared" si="6"/>
        <v>221</v>
      </c>
      <c r="J145" s="95">
        <f t="shared" si="7"/>
        <v>73.666666666666671</v>
      </c>
      <c r="K145" s="108">
        <f t="shared" si="8"/>
        <v>30.999999999999996</v>
      </c>
      <c r="L145" s="118">
        <f>SUM(LARGE(I145:I152,{1,2,3,4,5,6,7}))</f>
        <v>1647</v>
      </c>
      <c r="M145" s="112">
        <f>COUNTIFS($L$9:$L$312,"&gt;"&amp;L145)+1</f>
        <v>29</v>
      </c>
      <c r="O145" s="1">
        <f>I146+I147+I148+I149+I150+I151+I152</f>
        <v>1647</v>
      </c>
    </row>
    <row r="146" spans="2:15" s="1" customFormat="1" ht="24.95" customHeight="1" x14ac:dyDescent="0.25">
      <c r="B146" s="43">
        <v>138</v>
      </c>
      <c r="C146" s="43">
        <v>2</v>
      </c>
      <c r="D146" s="80" t="s">
        <v>290</v>
      </c>
      <c r="E146" s="89" t="s">
        <v>344</v>
      </c>
      <c r="F146" s="66">
        <v>0</v>
      </c>
      <c r="G146" s="49">
        <v>226</v>
      </c>
      <c r="H146" s="50">
        <v>0</v>
      </c>
      <c r="I146" s="98">
        <f t="shared" si="6"/>
        <v>226</v>
      </c>
      <c r="J146" s="93">
        <f t="shared" si="7"/>
        <v>75.333333333333329</v>
      </c>
      <c r="K146" s="106">
        <f t="shared" si="8"/>
        <v>26.999999999999996</v>
      </c>
      <c r="L146" s="112"/>
      <c r="M146" s="112"/>
    </row>
    <row r="147" spans="2:15" s="1" customFormat="1" ht="24.95" customHeight="1" x14ac:dyDescent="0.25">
      <c r="B147" s="43">
        <v>139</v>
      </c>
      <c r="C147" s="43">
        <v>3</v>
      </c>
      <c r="D147" s="80" t="s">
        <v>138</v>
      </c>
      <c r="E147" s="89" t="s">
        <v>344</v>
      </c>
      <c r="F147" s="66">
        <v>0</v>
      </c>
      <c r="G147" s="49">
        <v>225</v>
      </c>
      <c r="H147" s="50">
        <v>0</v>
      </c>
      <c r="I147" s="98">
        <f t="shared" si="6"/>
        <v>225</v>
      </c>
      <c r="J147" s="93">
        <f t="shared" si="7"/>
        <v>75</v>
      </c>
      <c r="K147" s="106">
        <f t="shared" si="8"/>
        <v>26.999999999999996</v>
      </c>
      <c r="L147" s="112"/>
      <c r="M147" s="112"/>
    </row>
    <row r="148" spans="2:15" s="1" customFormat="1" ht="24.95" customHeight="1" x14ac:dyDescent="0.25">
      <c r="B148" s="43">
        <v>140</v>
      </c>
      <c r="C148" s="43">
        <v>4</v>
      </c>
      <c r="D148" s="80" t="s">
        <v>291</v>
      </c>
      <c r="E148" s="89" t="s">
        <v>344</v>
      </c>
      <c r="F148" s="66">
        <v>203</v>
      </c>
      <c r="G148" s="49">
        <v>218</v>
      </c>
      <c r="H148" s="50">
        <v>224</v>
      </c>
      <c r="I148" s="98">
        <f t="shared" si="6"/>
        <v>224</v>
      </c>
      <c r="J148" s="93">
        <f t="shared" si="7"/>
        <v>215</v>
      </c>
      <c r="K148" s="106">
        <f t="shared" si="8"/>
        <v>27.999999999999996</v>
      </c>
      <c r="L148" s="112"/>
      <c r="M148" s="112"/>
    </row>
    <row r="149" spans="2:15" s="1" customFormat="1" ht="24.95" customHeight="1" x14ac:dyDescent="0.25">
      <c r="B149" s="43">
        <v>141</v>
      </c>
      <c r="C149" s="43">
        <v>5</v>
      </c>
      <c r="D149" s="80" t="s">
        <v>139</v>
      </c>
      <c r="E149" s="89" t="s">
        <v>344</v>
      </c>
      <c r="F149" s="66">
        <v>241</v>
      </c>
      <c r="G149" s="49">
        <v>256</v>
      </c>
      <c r="H149" s="50">
        <v>0</v>
      </c>
      <c r="I149" s="98">
        <f t="shared" si="6"/>
        <v>256</v>
      </c>
      <c r="J149" s="93">
        <f t="shared" si="7"/>
        <v>165.66666666666666</v>
      </c>
      <c r="K149" s="106">
        <f t="shared" si="8"/>
        <v>5</v>
      </c>
      <c r="L149" s="112"/>
      <c r="M149" s="112"/>
    </row>
    <row r="150" spans="2:15" s="1" customFormat="1" ht="24.95" customHeight="1" x14ac:dyDescent="0.25">
      <c r="B150" s="43">
        <v>142</v>
      </c>
      <c r="C150" s="43">
        <v>6</v>
      </c>
      <c r="D150" s="80" t="s">
        <v>292</v>
      </c>
      <c r="E150" s="89" t="s">
        <v>344</v>
      </c>
      <c r="F150" s="66">
        <v>244</v>
      </c>
      <c r="G150" s="49">
        <v>242</v>
      </c>
      <c r="H150" s="50">
        <v>253</v>
      </c>
      <c r="I150" s="98">
        <f t="shared" si="6"/>
        <v>253</v>
      </c>
      <c r="J150" s="93">
        <f t="shared" si="7"/>
        <v>246.33333333333334</v>
      </c>
      <c r="K150" s="106">
        <f t="shared" si="8"/>
        <v>8</v>
      </c>
      <c r="L150" s="112"/>
      <c r="M150" s="112"/>
    </row>
    <row r="151" spans="2:15" s="1" customFormat="1" ht="24.95" customHeight="1" x14ac:dyDescent="0.25">
      <c r="B151" s="43">
        <v>143</v>
      </c>
      <c r="C151" s="43">
        <v>7</v>
      </c>
      <c r="D151" s="80" t="s">
        <v>140</v>
      </c>
      <c r="E151" s="89" t="s">
        <v>344</v>
      </c>
      <c r="F151" s="66">
        <v>235</v>
      </c>
      <c r="G151" s="49">
        <v>241</v>
      </c>
      <c r="H151" s="50">
        <v>0</v>
      </c>
      <c r="I151" s="98">
        <f t="shared" si="6"/>
        <v>241</v>
      </c>
      <c r="J151" s="93">
        <f t="shared" si="7"/>
        <v>158.66666666666666</v>
      </c>
      <c r="K151" s="106">
        <f t="shared" si="8"/>
        <v>16</v>
      </c>
      <c r="L151" s="112"/>
      <c r="M151" s="112"/>
    </row>
    <row r="152" spans="2:15" s="1" customFormat="1" ht="24.95" customHeight="1" thickBot="1" x14ac:dyDescent="0.3">
      <c r="B152" s="61">
        <v>144</v>
      </c>
      <c r="C152" s="61">
        <v>8</v>
      </c>
      <c r="D152" s="128" t="s">
        <v>141</v>
      </c>
      <c r="E152" s="91" t="s">
        <v>344</v>
      </c>
      <c r="F152" s="67">
        <v>0</v>
      </c>
      <c r="G152" s="51">
        <v>222</v>
      </c>
      <c r="H152" s="52">
        <v>218</v>
      </c>
      <c r="I152" s="99">
        <f t="shared" si="6"/>
        <v>222</v>
      </c>
      <c r="J152" s="94">
        <f t="shared" si="7"/>
        <v>146.66666666666666</v>
      </c>
      <c r="K152" s="107">
        <f t="shared" si="8"/>
        <v>29.999999999999996</v>
      </c>
      <c r="L152" s="113"/>
      <c r="M152" s="113"/>
    </row>
    <row r="153" spans="2:15" s="1" customFormat="1" ht="24.95" customHeight="1" x14ac:dyDescent="0.25">
      <c r="B153" s="62">
        <v>145</v>
      </c>
      <c r="C153" s="62">
        <v>1</v>
      </c>
      <c r="D153" s="126" t="s">
        <v>293</v>
      </c>
      <c r="E153" s="117" t="s">
        <v>345</v>
      </c>
      <c r="F153" s="87">
        <v>234</v>
      </c>
      <c r="G153" s="63">
        <v>0</v>
      </c>
      <c r="H153" s="64">
        <v>0</v>
      </c>
      <c r="I153" s="100">
        <f t="shared" si="6"/>
        <v>234</v>
      </c>
      <c r="J153" s="95">
        <f t="shared" si="7"/>
        <v>78</v>
      </c>
      <c r="K153" s="108">
        <f t="shared" si="8"/>
        <v>22</v>
      </c>
      <c r="L153" s="118">
        <f>SUM(LARGE(I153:I160,{1,2,3,4,5,6,7}))</f>
        <v>1775</v>
      </c>
      <c r="M153" s="112">
        <f>COUNTIFS($L$9:$L$312,"&gt;"&amp;L153)+1</f>
        <v>4</v>
      </c>
    </row>
    <row r="154" spans="2:15" s="1" customFormat="1" ht="24.95" customHeight="1" x14ac:dyDescent="0.25">
      <c r="B154" s="43">
        <v>146</v>
      </c>
      <c r="C154" s="43">
        <v>2</v>
      </c>
      <c r="D154" s="80" t="s">
        <v>294</v>
      </c>
      <c r="E154" s="89" t="s">
        <v>345</v>
      </c>
      <c r="F154" s="66">
        <v>274</v>
      </c>
      <c r="G154" s="49">
        <v>291</v>
      </c>
      <c r="H154" s="50">
        <v>289</v>
      </c>
      <c r="I154" s="98">
        <f t="shared" si="6"/>
        <v>291</v>
      </c>
      <c r="J154" s="93">
        <f t="shared" si="7"/>
        <v>284.66666666666669</v>
      </c>
      <c r="K154" s="106">
        <f t="shared" si="8"/>
        <v>0</v>
      </c>
      <c r="L154" s="112"/>
      <c r="M154" s="112"/>
    </row>
    <row r="155" spans="2:15" s="1" customFormat="1" ht="24.95" customHeight="1" x14ac:dyDescent="0.25">
      <c r="B155" s="43">
        <v>147</v>
      </c>
      <c r="C155" s="43">
        <v>3</v>
      </c>
      <c r="D155" s="80" t="s">
        <v>295</v>
      </c>
      <c r="E155" s="89" t="s">
        <v>345</v>
      </c>
      <c r="F155" s="66">
        <v>235</v>
      </c>
      <c r="G155" s="49">
        <v>0</v>
      </c>
      <c r="H155" s="50">
        <v>232</v>
      </c>
      <c r="I155" s="98">
        <f t="shared" si="6"/>
        <v>235</v>
      </c>
      <c r="J155" s="93">
        <f t="shared" si="7"/>
        <v>155.66666666666666</v>
      </c>
      <c r="K155" s="106">
        <f t="shared" si="8"/>
        <v>22</v>
      </c>
      <c r="L155" s="112"/>
      <c r="M155" s="112"/>
    </row>
    <row r="156" spans="2:15" s="1" customFormat="1" ht="24.95" customHeight="1" x14ac:dyDescent="0.25">
      <c r="B156" s="43">
        <v>148</v>
      </c>
      <c r="C156" s="43">
        <v>4</v>
      </c>
      <c r="D156" s="80" t="s">
        <v>142</v>
      </c>
      <c r="E156" s="89" t="s">
        <v>345</v>
      </c>
      <c r="F156" s="66">
        <v>260</v>
      </c>
      <c r="G156" s="49">
        <v>266</v>
      </c>
      <c r="H156" s="50">
        <v>259</v>
      </c>
      <c r="I156" s="98">
        <f t="shared" si="6"/>
        <v>266</v>
      </c>
      <c r="J156" s="93">
        <f t="shared" si="7"/>
        <v>261.66666666666669</v>
      </c>
      <c r="K156" s="106">
        <f t="shared" si="8"/>
        <v>1</v>
      </c>
      <c r="L156" s="112"/>
      <c r="M156" s="112"/>
    </row>
    <row r="157" spans="2:15" s="1" customFormat="1" ht="24.95" customHeight="1" x14ac:dyDescent="0.25">
      <c r="B157" s="43">
        <v>149</v>
      </c>
      <c r="C157" s="43">
        <v>5</v>
      </c>
      <c r="D157" s="80" t="s">
        <v>143</v>
      </c>
      <c r="E157" s="89" t="s">
        <v>345</v>
      </c>
      <c r="F157" s="66">
        <v>0</v>
      </c>
      <c r="G157" s="49">
        <v>218</v>
      </c>
      <c r="H157" s="50">
        <v>241</v>
      </c>
      <c r="I157" s="98">
        <f t="shared" si="6"/>
        <v>241</v>
      </c>
      <c r="J157" s="93">
        <f t="shared" si="7"/>
        <v>153</v>
      </c>
      <c r="K157" s="106">
        <f t="shared" si="8"/>
        <v>16</v>
      </c>
      <c r="L157" s="112"/>
      <c r="M157" s="112"/>
    </row>
    <row r="158" spans="2:15" s="1" customFormat="1" ht="24.95" customHeight="1" x14ac:dyDescent="0.25">
      <c r="B158" s="43">
        <v>150</v>
      </c>
      <c r="C158" s="43">
        <v>6</v>
      </c>
      <c r="D158" s="80" t="s">
        <v>296</v>
      </c>
      <c r="E158" s="89" t="s">
        <v>345</v>
      </c>
      <c r="F158" s="66">
        <v>226</v>
      </c>
      <c r="G158" s="49">
        <v>244</v>
      </c>
      <c r="H158" s="50">
        <v>252</v>
      </c>
      <c r="I158" s="98">
        <f t="shared" si="6"/>
        <v>252</v>
      </c>
      <c r="J158" s="93">
        <f t="shared" si="7"/>
        <v>240.66666666666666</v>
      </c>
      <c r="K158" s="106">
        <f t="shared" si="8"/>
        <v>9</v>
      </c>
      <c r="L158" s="112"/>
      <c r="M158" s="112"/>
    </row>
    <row r="159" spans="2:15" s="1" customFormat="1" ht="24.95" customHeight="1" x14ac:dyDescent="0.25">
      <c r="B159" s="43">
        <v>151</v>
      </c>
      <c r="C159" s="43">
        <v>7</v>
      </c>
      <c r="D159" s="80" t="s">
        <v>144</v>
      </c>
      <c r="E159" s="89" t="s">
        <v>345</v>
      </c>
      <c r="F159" s="66">
        <v>0</v>
      </c>
      <c r="G159" s="49">
        <v>222</v>
      </c>
      <c r="H159" s="50">
        <v>0</v>
      </c>
      <c r="I159" s="149">
        <f t="shared" si="6"/>
        <v>222</v>
      </c>
      <c r="J159" s="93">
        <f t="shared" si="7"/>
        <v>74</v>
      </c>
      <c r="K159" s="106">
        <f t="shared" si="8"/>
        <v>29.999999999999996</v>
      </c>
      <c r="L159" s="112"/>
      <c r="M159" s="112"/>
    </row>
    <row r="160" spans="2:15" s="1" customFormat="1" ht="24.95" customHeight="1" thickBot="1" x14ac:dyDescent="0.3">
      <c r="B160" s="61">
        <v>152</v>
      </c>
      <c r="C160" s="61">
        <v>8</v>
      </c>
      <c r="D160" s="128" t="s">
        <v>145</v>
      </c>
      <c r="E160" s="91" t="s">
        <v>345</v>
      </c>
      <c r="F160" s="67">
        <v>0</v>
      </c>
      <c r="G160" s="51">
        <v>245</v>
      </c>
      <c r="H160" s="52">
        <v>256</v>
      </c>
      <c r="I160" s="99">
        <f t="shared" si="6"/>
        <v>256</v>
      </c>
      <c r="J160" s="94">
        <f t="shared" si="7"/>
        <v>167</v>
      </c>
      <c r="K160" s="107">
        <f t="shared" si="8"/>
        <v>5</v>
      </c>
      <c r="L160" s="113"/>
      <c r="M160" s="113"/>
    </row>
    <row r="161" spans="2:13" s="1" customFormat="1" ht="24.95" customHeight="1" x14ac:dyDescent="0.25">
      <c r="B161" s="62">
        <v>153</v>
      </c>
      <c r="C161" s="62">
        <v>1</v>
      </c>
      <c r="D161" s="126" t="s">
        <v>16</v>
      </c>
      <c r="E161" s="117" t="s">
        <v>346</v>
      </c>
      <c r="F161" s="87">
        <v>239</v>
      </c>
      <c r="G161" s="63">
        <v>241</v>
      </c>
      <c r="H161" s="64">
        <v>248</v>
      </c>
      <c r="I161" s="100">
        <f t="shared" si="6"/>
        <v>248</v>
      </c>
      <c r="J161" s="95">
        <f t="shared" si="7"/>
        <v>242.66666666666666</v>
      </c>
      <c r="K161" s="108">
        <f t="shared" si="8"/>
        <v>11</v>
      </c>
      <c r="L161" s="118">
        <f>SUM(LARGE(I161:I168,{1,2,3,4,5,6,7}))</f>
        <v>1610</v>
      </c>
      <c r="M161" s="112">
        <f>COUNTIFS($L$9:$L$312,"&gt;"&amp;L161)+1</f>
        <v>33</v>
      </c>
    </row>
    <row r="162" spans="2:13" s="1" customFormat="1" ht="24.95" customHeight="1" x14ac:dyDescent="0.25">
      <c r="B162" s="43">
        <v>154</v>
      </c>
      <c r="C162" s="43">
        <v>2</v>
      </c>
      <c r="D162" s="80" t="s">
        <v>146</v>
      </c>
      <c r="E162" s="89" t="s">
        <v>346</v>
      </c>
      <c r="F162" s="66">
        <v>0</v>
      </c>
      <c r="G162" s="49">
        <v>0</v>
      </c>
      <c r="H162" s="50">
        <v>200</v>
      </c>
      <c r="I162" s="149">
        <f t="shared" si="6"/>
        <v>200</v>
      </c>
      <c r="J162" s="93">
        <f t="shared" si="7"/>
        <v>66.666666666666671</v>
      </c>
      <c r="K162" s="106">
        <f t="shared" si="8"/>
        <v>31.999999999999996</v>
      </c>
      <c r="L162" s="112"/>
      <c r="M162" s="112"/>
    </row>
    <row r="163" spans="2:13" s="1" customFormat="1" ht="24.95" customHeight="1" x14ac:dyDescent="0.25">
      <c r="B163" s="43">
        <v>155</v>
      </c>
      <c r="C163" s="43">
        <v>3</v>
      </c>
      <c r="D163" s="80" t="s">
        <v>147</v>
      </c>
      <c r="E163" s="89" t="s">
        <v>346</v>
      </c>
      <c r="F163" s="66">
        <v>0</v>
      </c>
      <c r="G163" s="49">
        <v>212</v>
      </c>
      <c r="H163" s="50">
        <v>220</v>
      </c>
      <c r="I163" s="98">
        <f t="shared" si="6"/>
        <v>220</v>
      </c>
      <c r="J163" s="93">
        <f t="shared" si="7"/>
        <v>144</v>
      </c>
      <c r="K163" s="106">
        <f t="shared" si="8"/>
        <v>30.999999999999996</v>
      </c>
      <c r="L163" s="112"/>
      <c r="M163" s="112"/>
    </row>
    <row r="164" spans="2:13" s="1" customFormat="1" ht="24.95" customHeight="1" x14ac:dyDescent="0.25">
      <c r="B164" s="43">
        <v>156</v>
      </c>
      <c r="C164" s="43">
        <v>4</v>
      </c>
      <c r="D164" s="80" t="s">
        <v>148</v>
      </c>
      <c r="E164" s="89" t="s">
        <v>346</v>
      </c>
      <c r="F164" s="66">
        <v>233</v>
      </c>
      <c r="G164" s="49">
        <v>240</v>
      </c>
      <c r="H164" s="50">
        <v>240</v>
      </c>
      <c r="I164" s="98">
        <f t="shared" si="6"/>
        <v>240</v>
      </c>
      <c r="J164" s="93">
        <f t="shared" si="7"/>
        <v>237.66666666666666</v>
      </c>
      <c r="K164" s="106">
        <f t="shared" si="8"/>
        <v>17</v>
      </c>
      <c r="L164" s="112"/>
      <c r="M164" s="112"/>
    </row>
    <row r="165" spans="2:13" s="1" customFormat="1" ht="24.95" customHeight="1" x14ac:dyDescent="0.25">
      <c r="B165" s="43">
        <v>157</v>
      </c>
      <c r="C165" s="43">
        <v>5</v>
      </c>
      <c r="D165" s="80" t="s">
        <v>149</v>
      </c>
      <c r="E165" s="89" t="s">
        <v>346</v>
      </c>
      <c r="F165" s="66">
        <v>224</v>
      </c>
      <c r="G165" s="49">
        <v>0</v>
      </c>
      <c r="H165" s="50">
        <v>231</v>
      </c>
      <c r="I165" s="98">
        <f t="shared" si="6"/>
        <v>231</v>
      </c>
      <c r="J165" s="93">
        <f t="shared" si="7"/>
        <v>151.66666666666666</v>
      </c>
      <c r="K165" s="106">
        <f t="shared" si="8"/>
        <v>24</v>
      </c>
      <c r="L165" s="112"/>
      <c r="M165" s="112"/>
    </row>
    <row r="166" spans="2:13" s="1" customFormat="1" ht="24.95" customHeight="1" x14ac:dyDescent="0.25">
      <c r="B166" s="43">
        <v>158</v>
      </c>
      <c r="C166" s="43">
        <v>6</v>
      </c>
      <c r="D166" s="80" t="s">
        <v>150</v>
      </c>
      <c r="E166" s="89" t="s">
        <v>346</v>
      </c>
      <c r="F166" s="66">
        <v>0</v>
      </c>
      <c r="G166" s="49">
        <v>238</v>
      </c>
      <c r="H166" s="50">
        <v>234</v>
      </c>
      <c r="I166" s="98">
        <f t="shared" si="6"/>
        <v>238</v>
      </c>
      <c r="J166" s="93">
        <f t="shared" si="7"/>
        <v>157.33333333333334</v>
      </c>
      <c r="K166" s="106">
        <f t="shared" si="8"/>
        <v>19</v>
      </c>
      <c r="L166" s="112"/>
      <c r="M166" s="112"/>
    </row>
    <row r="167" spans="2:13" s="1" customFormat="1" ht="24.95" customHeight="1" x14ac:dyDescent="0.25">
      <c r="B167" s="43">
        <v>159</v>
      </c>
      <c r="C167" s="43">
        <v>7</v>
      </c>
      <c r="D167" s="80" t="s">
        <v>151</v>
      </c>
      <c r="E167" s="89" t="s">
        <v>346</v>
      </c>
      <c r="F167" s="66">
        <v>232</v>
      </c>
      <c r="G167" s="49">
        <v>0</v>
      </c>
      <c r="H167" s="50">
        <v>0</v>
      </c>
      <c r="I167" s="98">
        <f t="shared" si="6"/>
        <v>232</v>
      </c>
      <c r="J167" s="93">
        <f t="shared" si="7"/>
        <v>77.333333333333329</v>
      </c>
      <c r="K167" s="106">
        <f t="shared" si="8"/>
        <v>23</v>
      </c>
      <c r="L167" s="112"/>
      <c r="M167" s="112"/>
    </row>
    <row r="168" spans="2:13" s="1" customFormat="1" ht="24.95" customHeight="1" thickBot="1" x14ac:dyDescent="0.3">
      <c r="B168" s="61">
        <v>160</v>
      </c>
      <c r="C168" s="61">
        <v>8</v>
      </c>
      <c r="D168" s="128" t="s">
        <v>152</v>
      </c>
      <c r="E168" s="91" t="s">
        <v>346</v>
      </c>
      <c r="F168" s="67">
        <v>0</v>
      </c>
      <c r="G168" s="51">
        <v>201</v>
      </c>
      <c r="H168" s="52">
        <v>0</v>
      </c>
      <c r="I168" s="99">
        <f t="shared" si="6"/>
        <v>201</v>
      </c>
      <c r="J168" s="94">
        <f t="shared" si="7"/>
        <v>67</v>
      </c>
      <c r="K168" s="107">
        <f t="shared" si="8"/>
        <v>31.999999999999996</v>
      </c>
      <c r="L168" s="113"/>
      <c r="M168" s="113"/>
    </row>
    <row r="169" spans="2:13" s="1" customFormat="1" ht="24.95" customHeight="1" x14ac:dyDescent="0.25">
      <c r="B169" s="62">
        <v>161</v>
      </c>
      <c r="C169" s="62">
        <v>1</v>
      </c>
      <c r="D169" s="126" t="s">
        <v>153</v>
      </c>
      <c r="E169" s="117" t="s">
        <v>347</v>
      </c>
      <c r="F169" s="87">
        <v>0</v>
      </c>
      <c r="G169" s="63">
        <v>220</v>
      </c>
      <c r="H169" s="64">
        <v>221</v>
      </c>
      <c r="I169" s="151">
        <f t="shared" si="6"/>
        <v>221</v>
      </c>
      <c r="J169" s="95">
        <f t="shared" si="7"/>
        <v>147</v>
      </c>
      <c r="K169" s="108">
        <f t="shared" si="8"/>
        <v>30.999999999999996</v>
      </c>
      <c r="L169" s="118">
        <f>SUM(LARGE(I169:I176,{1,2,3,4,5,6,7}))</f>
        <v>1728</v>
      </c>
      <c r="M169" s="112">
        <f>COUNTIFS($L$9:$L$312,"&gt;"&amp;L169)+1</f>
        <v>12</v>
      </c>
    </row>
    <row r="170" spans="2:13" s="1" customFormat="1" ht="24.95" customHeight="1" x14ac:dyDescent="0.25">
      <c r="B170" s="43">
        <v>162</v>
      </c>
      <c r="C170" s="43">
        <v>2</v>
      </c>
      <c r="D170" s="80" t="s">
        <v>154</v>
      </c>
      <c r="E170" s="89" t="s">
        <v>347</v>
      </c>
      <c r="F170" s="66">
        <v>235</v>
      </c>
      <c r="G170" s="49">
        <v>256</v>
      </c>
      <c r="H170" s="50">
        <v>250</v>
      </c>
      <c r="I170" s="98">
        <f t="shared" si="6"/>
        <v>256</v>
      </c>
      <c r="J170" s="93">
        <f t="shared" si="7"/>
        <v>247</v>
      </c>
      <c r="K170" s="106">
        <f t="shared" si="8"/>
        <v>5</v>
      </c>
      <c r="L170" s="112"/>
      <c r="M170" s="112"/>
    </row>
    <row r="171" spans="2:13" s="1" customFormat="1" ht="24.95" customHeight="1" x14ac:dyDescent="0.25">
      <c r="B171" s="43">
        <v>163</v>
      </c>
      <c r="C171" s="43">
        <v>3</v>
      </c>
      <c r="D171" s="80" t="s">
        <v>155</v>
      </c>
      <c r="E171" s="89" t="s">
        <v>347</v>
      </c>
      <c r="F171" s="66">
        <v>242</v>
      </c>
      <c r="G171" s="49">
        <v>240</v>
      </c>
      <c r="H171" s="50">
        <v>246</v>
      </c>
      <c r="I171" s="98">
        <f t="shared" si="6"/>
        <v>246</v>
      </c>
      <c r="J171" s="93">
        <f t="shared" si="7"/>
        <v>242.66666666666666</v>
      </c>
      <c r="K171" s="106">
        <f t="shared" si="8"/>
        <v>13</v>
      </c>
      <c r="L171" s="112"/>
      <c r="M171" s="112"/>
    </row>
    <row r="172" spans="2:13" s="1" customFormat="1" ht="24.95" customHeight="1" x14ac:dyDescent="0.25">
      <c r="B172" s="43">
        <v>164</v>
      </c>
      <c r="C172" s="43">
        <v>4</v>
      </c>
      <c r="D172" s="80" t="s">
        <v>156</v>
      </c>
      <c r="E172" s="89" t="s">
        <v>347</v>
      </c>
      <c r="F172" s="66">
        <v>247</v>
      </c>
      <c r="G172" s="49">
        <v>246</v>
      </c>
      <c r="H172" s="50">
        <v>0</v>
      </c>
      <c r="I172" s="98">
        <f t="shared" si="6"/>
        <v>247</v>
      </c>
      <c r="J172" s="93">
        <f t="shared" si="7"/>
        <v>164.33333333333334</v>
      </c>
      <c r="K172" s="106">
        <f t="shared" si="8"/>
        <v>12</v>
      </c>
      <c r="L172" s="112"/>
      <c r="M172" s="112"/>
    </row>
    <row r="173" spans="2:13" s="1" customFormat="1" ht="24.95" customHeight="1" x14ac:dyDescent="0.25">
      <c r="B173" s="43">
        <v>165</v>
      </c>
      <c r="C173" s="43">
        <v>5</v>
      </c>
      <c r="D173" s="80" t="s">
        <v>157</v>
      </c>
      <c r="E173" s="89" t="s">
        <v>347</v>
      </c>
      <c r="F173" s="66">
        <v>248</v>
      </c>
      <c r="G173" s="49">
        <v>0</v>
      </c>
      <c r="H173" s="50">
        <v>244</v>
      </c>
      <c r="I173" s="98">
        <f t="shared" si="6"/>
        <v>248</v>
      </c>
      <c r="J173" s="93">
        <f t="shared" si="7"/>
        <v>164</v>
      </c>
      <c r="K173" s="106">
        <f t="shared" si="8"/>
        <v>11</v>
      </c>
      <c r="L173" s="112"/>
      <c r="M173" s="112"/>
    </row>
    <row r="174" spans="2:13" s="1" customFormat="1" ht="24.95" customHeight="1" x14ac:dyDescent="0.25">
      <c r="B174" s="43">
        <v>166</v>
      </c>
      <c r="C174" s="43">
        <v>6</v>
      </c>
      <c r="D174" s="80" t="s">
        <v>297</v>
      </c>
      <c r="E174" s="89" t="s">
        <v>347</v>
      </c>
      <c r="F174" s="66">
        <v>209</v>
      </c>
      <c r="G174" s="49">
        <v>221</v>
      </c>
      <c r="H174" s="50">
        <v>232</v>
      </c>
      <c r="I174" s="98">
        <f t="shared" si="6"/>
        <v>232</v>
      </c>
      <c r="J174" s="93">
        <f t="shared" si="7"/>
        <v>220.66666666666666</v>
      </c>
      <c r="K174" s="106">
        <f t="shared" si="8"/>
        <v>23</v>
      </c>
      <c r="L174" s="112"/>
      <c r="M174" s="112"/>
    </row>
    <row r="175" spans="2:13" s="1" customFormat="1" ht="24.95" customHeight="1" x14ac:dyDescent="0.25">
      <c r="B175" s="43">
        <v>167</v>
      </c>
      <c r="C175" s="43">
        <v>7</v>
      </c>
      <c r="D175" s="80" t="s">
        <v>298</v>
      </c>
      <c r="E175" s="89" t="s">
        <v>347</v>
      </c>
      <c r="F175" s="66">
        <v>224</v>
      </c>
      <c r="G175" s="49">
        <v>0</v>
      </c>
      <c r="H175" s="50">
        <v>218</v>
      </c>
      <c r="I175" s="98">
        <f t="shared" si="6"/>
        <v>224</v>
      </c>
      <c r="J175" s="93">
        <f t="shared" si="7"/>
        <v>147.33333333333334</v>
      </c>
      <c r="K175" s="106">
        <f t="shared" si="8"/>
        <v>27.999999999999996</v>
      </c>
      <c r="L175" s="112"/>
      <c r="M175" s="112"/>
    </row>
    <row r="176" spans="2:13" s="1" customFormat="1" ht="24.95" customHeight="1" thickBot="1" x14ac:dyDescent="0.3">
      <c r="B176" s="61">
        <v>168</v>
      </c>
      <c r="C176" s="61">
        <v>8</v>
      </c>
      <c r="D176" s="128" t="s">
        <v>299</v>
      </c>
      <c r="E176" s="91" t="s">
        <v>347</v>
      </c>
      <c r="F176" s="67">
        <v>264</v>
      </c>
      <c r="G176" s="51">
        <v>266</v>
      </c>
      <c r="H176" s="52">
        <v>275</v>
      </c>
      <c r="I176" s="99">
        <f t="shared" si="6"/>
        <v>275</v>
      </c>
      <c r="J176" s="94">
        <f t="shared" si="7"/>
        <v>268.33333333333331</v>
      </c>
      <c r="K176" s="107">
        <f t="shared" si="8"/>
        <v>0</v>
      </c>
      <c r="L176" s="113"/>
      <c r="M176" s="113"/>
    </row>
    <row r="177" spans="2:16" s="1" customFormat="1" ht="24.95" customHeight="1" x14ac:dyDescent="0.25">
      <c r="B177" s="62">
        <v>169</v>
      </c>
      <c r="C177" s="62">
        <v>1</v>
      </c>
      <c r="D177" s="126" t="s">
        <v>158</v>
      </c>
      <c r="E177" s="117" t="s">
        <v>348</v>
      </c>
      <c r="F177" s="87">
        <v>0</v>
      </c>
      <c r="G177" s="63">
        <v>232</v>
      </c>
      <c r="H177" s="64">
        <v>0</v>
      </c>
      <c r="I177" s="151">
        <f t="shared" si="6"/>
        <v>232</v>
      </c>
      <c r="J177" s="95">
        <f t="shared" si="7"/>
        <v>77.333333333333329</v>
      </c>
      <c r="K177" s="108">
        <f t="shared" si="8"/>
        <v>23</v>
      </c>
      <c r="L177" s="118">
        <f>SUM(LARGE(I177:I184,{1,2,3,4,5,6,7}))</f>
        <v>1735</v>
      </c>
      <c r="M177" s="112">
        <f>COUNTIFS($L$9:$L$312,"&gt;"&amp;L177)+1</f>
        <v>10</v>
      </c>
      <c r="P177" s="1">
        <f>I177+I178+I179+I180+I181+I183+I184</f>
        <v>1735</v>
      </c>
    </row>
    <row r="178" spans="2:16" s="1" customFormat="1" ht="24.95" customHeight="1" x14ac:dyDescent="0.25">
      <c r="B178" s="43">
        <v>170</v>
      </c>
      <c r="C178" s="43">
        <v>2</v>
      </c>
      <c r="D178" s="80" t="s">
        <v>159</v>
      </c>
      <c r="E178" s="89" t="s">
        <v>348</v>
      </c>
      <c r="F178" s="66">
        <v>223</v>
      </c>
      <c r="G178" s="49">
        <v>195</v>
      </c>
      <c r="H178" s="50">
        <v>234</v>
      </c>
      <c r="I178" s="98">
        <f t="shared" si="6"/>
        <v>234</v>
      </c>
      <c r="J178" s="93">
        <f t="shared" si="7"/>
        <v>217.33333333333334</v>
      </c>
      <c r="K178" s="106">
        <f t="shared" si="8"/>
        <v>22</v>
      </c>
      <c r="L178" s="112"/>
      <c r="M178" s="112"/>
    </row>
    <row r="179" spans="2:16" s="1" customFormat="1" ht="24.95" customHeight="1" x14ac:dyDescent="0.25">
      <c r="B179" s="43">
        <v>171</v>
      </c>
      <c r="C179" s="43">
        <v>3</v>
      </c>
      <c r="D179" s="80" t="s">
        <v>160</v>
      </c>
      <c r="E179" s="89" t="s">
        <v>348</v>
      </c>
      <c r="F179" s="66">
        <v>0</v>
      </c>
      <c r="G179" s="49">
        <v>260</v>
      </c>
      <c r="H179" s="50">
        <v>0</v>
      </c>
      <c r="I179" s="98">
        <f t="shared" si="6"/>
        <v>260</v>
      </c>
      <c r="J179" s="93">
        <f t="shared" si="7"/>
        <v>86.666666666666671</v>
      </c>
      <c r="K179" s="106">
        <f t="shared" si="8"/>
        <v>2</v>
      </c>
      <c r="L179" s="112"/>
      <c r="M179" s="112"/>
    </row>
    <row r="180" spans="2:16" s="1" customFormat="1" ht="24.95" customHeight="1" x14ac:dyDescent="0.25">
      <c r="B180" s="43">
        <v>172</v>
      </c>
      <c r="C180" s="43">
        <v>4</v>
      </c>
      <c r="D180" s="80" t="s">
        <v>161</v>
      </c>
      <c r="E180" s="89" t="s">
        <v>348</v>
      </c>
      <c r="F180" s="66">
        <v>0</v>
      </c>
      <c r="G180" s="49">
        <v>270</v>
      </c>
      <c r="H180" s="50">
        <v>0</v>
      </c>
      <c r="I180" s="98">
        <f t="shared" si="6"/>
        <v>270</v>
      </c>
      <c r="J180" s="93">
        <f t="shared" si="7"/>
        <v>90</v>
      </c>
      <c r="K180" s="106">
        <f t="shared" si="8"/>
        <v>1</v>
      </c>
      <c r="L180" s="112"/>
      <c r="M180" s="112"/>
    </row>
    <row r="181" spans="2:16" s="1" customFormat="1" ht="24.95" customHeight="1" x14ac:dyDescent="0.25">
      <c r="B181" s="43">
        <v>173</v>
      </c>
      <c r="C181" s="43">
        <v>5</v>
      </c>
      <c r="D181" s="80" t="s">
        <v>162</v>
      </c>
      <c r="E181" s="89" t="s">
        <v>348</v>
      </c>
      <c r="F181" s="66">
        <v>0</v>
      </c>
      <c r="G181" s="49">
        <v>232</v>
      </c>
      <c r="H181" s="50">
        <v>245</v>
      </c>
      <c r="I181" s="98">
        <f t="shared" si="6"/>
        <v>245</v>
      </c>
      <c r="J181" s="93">
        <f t="shared" si="7"/>
        <v>159</v>
      </c>
      <c r="K181" s="106">
        <f t="shared" si="8"/>
        <v>13</v>
      </c>
      <c r="L181" s="112"/>
      <c r="M181" s="112"/>
    </row>
    <row r="182" spans="2:16" s="1" customFormat="1" ht="24.95" hidden="1" customHeight="1" x14ac:dyDescent="0.25">
      <c r="B182" s="43"/>
      <c r="C182" s="43">
        <v>6</v>
      </c>
      <c r="D182" s="80"/>
      <c r="E182" s="89"/>
      <c r="F182" s="66">
        <v>0</v>
      </c>
      <c r="G182" s="49">
        <v>0</v>
      </c>
      <c r="H182" s="50">
        <v>0</v>
      </c>
      <c r="I182" s="98">
        <f t="shared" si="6"/>
        <v>0</v>
      </c>
      <c r="J182" s="93">
        <f t="shared" si="7"/>
        <v>0</v>
      </c>
      <c r="K182" s="106">
        <f t="shared" si="8"/>
        <v>34</v>
      </c>
      <c r="L182" s="112"/>
      <c r="M182" s="112"/>
    </row>
    <row r="183" spans="2:16" s="1" customFormat="1" ht="24.95" customHeight="1" x14ac:dyDescent="0.25">
      <c r="B183" s="43">
        <v>174</v>
      </c>
      <c r="C183" s="43">
        <v>6</v>
      </c>
      <c r="D183" s="80" t="s">
        <v>163</v>
      </c>
      <c r="E183" s="89" t="s">
        <v>348</v>
      </c>
      <c r="F183" s="66">
        <v>238</v>
      </c>
      <c r="G183" s="49">
        <v>253</v>
      </c>
      <c r="H183" s="50">
        <v>0</v>
      </c>
      <c r="I183" s="98">
        <f t="shared" si="6"/>
        <v>253</v>
      </c>
      <c r="J183" s="93">
        <f t="shared" si="7"/>
        <v>163.66666666666666</v>
      </c>
      <c r="K183" s="106">
        <f t="shared" si="8"/>
        <v>8</v>
      </c>
      <c r="L183" s="112"/>
      <c r="M183" s="112"/>
    </row>
    <row r="184" spans="2:16" s="1" customFormat="1" ht="24.95" customHeight="1" thickBot="1" x14ac:dyDescent="0.3">
      <c r="B184" s="61">
        <v>175</v>
      </c>
      <c r="C184" s="61">
        <v>7</v>
      </c>
      <c r="D184" s="128" t="s">
        <v>164</v>
      </c>
      <c r="E184" s="91" t="s">
        <v>348</v>
      </c>
      <c r="F184" s="67">
        <v>230</v>
      </c>
      <c r="G184" s="51">
        <v>241</v>
      </c>
      <c r="H184" s="52">
        <v>0</v>
      </c>
      <c r="I184" s="99">
        <f t="shared" si="6"/>
        <v>241</v>
      </c>
      <c r="J184" s="94">
        <f t="shared" si="7"/>
        <v>157</v>
      </c>
      <c r="K184" s="107">
        <f t="shared" si="8"/>
        <v>16</v>
      </c>
      <c r="L184" s="113"/>
      <c r="M184" s="113"/>
    </row>
    <row r="185" spans="2:16" s="1" customFormat="1" ht="24.95" customHeight="1" x14ac:dyDescent="0.25">
      <c r="B185" s="59">
        <v>176</v>
      </c>
      <c r="C185" s="59">
        <v>1</v>
      </c>
      <c r="D185" s="140" t="s">
        <v>165</v>
      </c>
      <c r="E185" s="133" t="s">
        <v>349</v>
      </c>
      <c r="F185" s="65">
        <v>191</v>
      </c>
      <c r="G185" s="47">
        <v>0</v>
      </c>
      <c r="H185" s="48">
        <v>203</v>
      </c>
      <c r="I185" s="97">
        <f t="shared" si="6"/>
        <v>203</v>
      </c>
      <c r="J185" s="92">
        <f t="shared" si="7"/>
        <v>131.33333333333334</v>
      </c>
      <c r="K185" s="105">
        <f t="shared" si="8"/>
        <v>31.999999999999996</v>
      </c>
      <c r="L185" s="115">
        <f>SUM(LARGE(I185:I192,{1,2,3,4,5,6,7}))</f>
        <v>1682</v>
      </c>
      <c r="M185" s="114">
        <f>COUNTIFS($L$9:$L$312,"&gt;"&amp;L185)+1</f>
        <v>23</v>
      </c>
    </row>
    <row r="186" spans="2:16" s="1" customFormat="1" ht="24.95" customHeight="1" x14ac:dyDescent="0.25">
      <c r="B186" s="43">
        <v>177</v>
      </c>
      <c r="C186" s="43">
        <v>2</v>
      </c>
      <c r="D186" s="80" t="s">
        <v>166</v>
      </c>
      <c r="E186" s="89" t="s">
        <v>349</v>
      </c>
      <c r="F186" s="66">
        <v>231</v>
      </c>
      <c r="G186" s="49">
        <v>240</v>
      </c>
      <c r="H186" s="50">
        <v>242</v>
      </c>
      <c r="I186" s="98">
        <f t="shared" si="6"/>
        <v>242</v>
      </c>
      <c r="J186" s="93">
        <f t="shared" si="7"/>
        <v>237.66666666666666</v>
      </c>
      <c r="K186" s="106">
        <f t="shared" si="8"/>
        <v>16</v>
      </c>
      <c r="L186" s="112"/>
      <c r="M186" s="112"/>
    </row>
    <row r="187" spans="2:16" s="1" customFormat="1" ht="24.95" customHeight="1" x14ac:dyDescent="0.25">
      <c r="B187" s="43">
        <v>178</v>
      </c>
      <c r="C187" s="43">
        <v>3</v>
      </c>
      <c r="D187" s="80" t="s">
        <v>167</v>
      </c>
      <c r="E187" s="89" t="s">
        <v>349</v>
      </c>
      <c r="F187" s="66">
        <v>0</v>
      </c>
      <c r="G187" s="49">
        <v>0</v>
      </c>
      <c r="H187" s="50">
        <v>243</v>
      </c>
      <c r="I187" s="98">
        <f t="shared" si="6"/>
        <v>243</v>
      </c>
      <c r="J187" s="93">
        <f t="shared" si="7"/>
        <v>81</v>
      </c>
      <c r="K187" s="106">
        <f t="shared" si="8"/>
        <v>15.000000000000002</v>
      </c>
      <c r="L187" s="112"/>
      <c r="M187" s="112"/>
    </row>
    <row r="188" spans="2:16" s="1" customFormat="1" ht="24.95" customHeight="1" x14ac:dyDescent="0.25">
      <c r="B188" s="43">
        <v>179</v>
      </c>
      <c r="C188" s="43">
        <v>4</v>
      </c>
      <c r="D188" s="80" t="s">
        <v>168</v>
      </c>
      <c r="E188" s="89" t="s">
        <v>349</v>
      </c>
      <c r="F188" s="66">
        <v>270</v>
      </c>
      <c r="G188" s="49">
        <v>266</v>
      </c>
      <c r="H188" s="50">
        <v>0</v>
      </c>
      <c r="I188" s="98">
        <f t="shared" si="6"/>
        <v>270</v>
      </c>
      <c r="J188" s="93">
        <f t="shared" si="7"/>
        <v>178.66666666666666</v>
      </c>
      <c r="K188" s="106">
        <f t="shared" si="8"/>
        <v>1</v>
      </c>
      <c r="L188" s="112"/>
      <c r="M188" s="112"/>
    </row>
    <row r="189" spans="2:16" s="1" customFormat="1" ht="24.95" customHeight="1" x14ac:dyDescent="0.25">
      <c r="B189" s="43">
        <v>180</v>
      </c>
      <c r="C189" s="43">
        <v>5</v>
      </c>
      <c r="D189" s="80" t="s">
        <v>169</v>
      </c>
      <c r="E189" s="89" t="s">
        <v>349</v>
      </c>
      <c r="F189" s="66">
        <v>237</v>
      </c>
      <c r="G189" s="49">
        <v>248</v>
      </c>
      <c r="H189" s="50">
        <v>239</v>
      </c>
      <c r="I189" s="98">
        <f t="shared" si="6"/>
        <v>248</v>
      </c>
      <c r="J189" s="93">
        <f t="shared" si="7"/>
        <v>241.33333333333334</v>
      </c>
      <c r="K189" s="106">
        <f t="shared" si="8"/>
        <v>11</v>
      </c>
      <c r="L189" s="112"/>
      <c r="M189" s="112"/>
    </row>
    <row r="190" spans="2:16" s="1" customFormat="1" ht="24.95" customHeight="1" x14ac:dyDescent="0.25">
      <c r="B190" s="43">
        <v>181</v>
      </c>
      <c r="C190" s="43">
        <v>6</v>
      </c>
      <c r="D190" s="80" t="s">
        <v>170</v>
      </c>
      <c r="E190" s="89" t="s">
        <v>349</v>
      </c>
      <c r="F190" s="66">
        <v>214</v>
      </c>
      <c r="G190" s="49">
        <v>226</v>
      </c>
      <c r="H190" s="50">
        <v>227</v>
      </c>
      <c r="I190" s="98">
        <f t="shared" si="6"/>
        <v>227</v>
      </c>
      <c r="J190" s="93">
        <f t="shared" si="7"/>
        <v>222.33333333333334</v>
      </c>
      <c r="K190" s="106">
        <f t="shared" si="8"/>
        <v>25.999999999999996</v>
      </c>
      <c r="L190" s="112"/>
      <c r="M190" s="112"/>
    </row>
    <row r="191" spans="2:16" s="1" customFormat="1" ht="24.95" customHeight="1" x14ac:dyDescent="0.25">
      <c r="B191" s="43">
        <v>182</v>
      </c>
      <c r="C191" s="43">
        <v>7</v>
      </c>
      <c r="D191" s="80" t="s">
        <v>300</v>
      </c>
      <c r="E191" s="89" t="s">
        <v>349</v>
      </c>
      <c r="F191" s="66">
        <v>200</v>
      </c>
      <c r="G191" s="49">
        <v>191</v>
      </c>
      <c r="H191" s="50">
        <v>197</v>
      </c>
      <c r="I191" s="149">
        <f t="shared" si="6"/>
        <v>200</v>
      </c>
      <c r="J191" s="93">
        <f t="shared" si="7"/>
        <v>196</v>
      </c>
      <c r="K191" s="106">
        <f t="shared" si="8"/>
        <v>31.999999999999996</v>
      </c>
      <c r="L191" s="112"/>
      <c r="M191" s="112"/>
    </row>
    <row r="192" spans="2:16" s="1" customFormat="1" ht="24.95" customHeight="1" thickBot="1" x14ac:dyDescent="0.3">
      <c r="B192" s="61">
        <v>183</v>
      </c>
      <c r="C192" s="61">
        <v>8</v>
      </c>
      <c r="D192" s="128" t="s">
        <v>171</v>
      </c>
      <c r="E192" s="91" t="s">
        <v>349</v>
      </c>
      <c r="F192" s="67">
        <v>0</v>
      </c>
      <c r="G192" s="51">
        <v>240</v>
      </c>
      <c r="H192" s="52">
        <v>249</v>
      </c>
      <c r="I192" s="99">
        <f t="shared" si="6"/>
        <v>249</v>
      </c>
      <c r="J192" s="94">
        <f t="shared" si="7"/>
        <v>163</v>
      </c>
      <c r="K192" s="107">
        <f t="shared" si="8"/>
        <v>11</v>
      </c>
      <c r="L192" s="113"/>
      <c r="M192" s="113"/>
    </row>
    <row r="193" spans="2:16" s="1" customFormat="1" ht="21" customHeight="1" x14ac:dyDescent="0.25">
      <c r="B193" s="62">
        <v>184</v>
      </c>
      <c r="C193" s="62">
        <v>1</v>
      </c>
      <c r="D193" s="126" t="s">
        <v>172</v>
      </c>
      <c r="E193" s="117" t="s">
        <v>350</v>
      </c>
      <c r="F193" s="87">
        <v>235</v>
      </c>
      <c r="G193" s="63">
        <v>0</v>
      </c>
      <c r="H193" s="64">
        <v>243</v>
      </c>
      <c r="I193" s="100">
        <f t="shared" si="6"/>
        <v>243</v>
      </c>
      <c r="J193" s="95">
        <f t="shared" si="7"/>
        <v>159.33333333333334</v>
      </c>
      <c r="K193" s="108">
        <f t="shared" si="8"/>
        <v>15.000000000000002</v>
      </c>
      <c r="L193" s="118">
        <f>SUM(LARGE(I193:I200,{1,2,3,4,5,6,7}))</f>
        <v>1733</v>
      </c>
      <c r="M193" s="112">
        <f>COUNTIFS($L$9:$L$312,"&gt;"&amp;L193)+1</f>
        <v>11</v>
      </c>
    </row>
    <row r="194" spans="2:16" s="1" customFormat="1" ht="21" customHeight="1" x14ac:dyDescent="0.25">
      <c r="B194" s="43">
        <v>185</v>
      </c>
      <c r="C194" s="43">
        <v>2</v>
      </c>
      <c r="D194" s="80" t="s">
        <v>173</v>
      </c>
      <c r="E194" s="89" t="s">
        <v>350</v>
      </c>
      <c r="F194" s="66">
        <v>268</v>
      </c>
      <c r="G194" s="49">
        <v>264</v>
      </c>
      <c r="H194" s="50">
        <v>261</v>
      </c>
      <c r="I194" s="98">
        <f t="shared" si="6"/>
        <v>268</v>
      </c>
      <c r="J194" s="93">
        <f t="shared" si="7"/>
        <v>264.33333333333331</v>
      </c>
      <c r="K194" s="106">
        <f t="shared" si="8"/>
        <v>1</v>
      </c>
      <c r="L194" s="112"/>
      <c r="M194" s="112"/>
    </row>
    <row r="195" spans="2:16" s="1" customFormat="1" ht="21" customHeight="1" x14ac:dyDescent="0.25">
      <c r="B195" s="43">
        <v>186</v>
      </c>
      <c r="C195" s="43">
        <v>3</v>
      </c>
      <c r="D195" s="80" t="s">
        <v>174</v>
      </c>
      <c r="E195" s="89" t="s">
        <v>350</v>
      </c>
      <c r="F195" s="66">
        <v>0</v>
      </c>
      <c r="G195" s="49">
        <v>238</v>
      </c>
      <c r="H195" s="50">
        <v>259</v>
      </c>
      <c r="I195" s="98">
        <f t="shared" si="6"/>
        <v>259</v>
      </c>
      <c r="J195" s="93">
        <f t="shared" si="7"/>
        <v>165.66666666666666</v>
      </c>
      <c r="K195" s="106">
        <f t="shared" si="8"/>
        <v>2</v>
      </c>
      <c r="L195" s="112"/>
      <c r="M195" s="112"/>
    </row>
    <row r="196" spans="2:16" s="1" customFormat="1" ht="21" customHeight="1" x14ac:dyDescent="0.25">
      <c r="B196" s="43">
        <v>187</v>
      </c>
      <c r="C196" s="43">
        <v>4</v>
      </c>
      <c r="D196" s="80" t="s">
        <v>175</v>
      </c>
      <c r="E196" s="89" t="s">
        <v>350</v>
      </c>
      <c r="F196" s="66">
        <v>252</v>
      </c>
      <c r="G196" s="49">
        <v>250</v>
      </c>
      <c r="H196" s="50">
        <v>253</v>
      </c>
      <c r="I196" s="98">
        <f t="shared" si="6"/>
        <v>253</v>
      </c>
      <c r="J196" s="93">
        <f t="shared" si="7"/>
        <v>251.66666666666666</v>
      </c>
      <c r="K196" s="106">
        <f t="shared" si="8"/>
        <v>8</v>
      </c>
      <c r="L196" s="112"/>
      <c r="M196" s="112"/>
    </row>
    <row r="197" spans="2:16" s="1" customFormat="1" ht="21" customHeight="1" x14ac:dyDescent="0.25">
      <c r="B197" s="43">
        <v>188</v>
      </c>
      <c r="C197" s="43">
        <v>5</v>
      </c>
      <c r="D197" s="80" t="s">
        <v>176</v>
      </c>
      <c r="E197" s="89" t="s">
        <v>350</v>
      </c>
      <c r="F197" s="66">
        <v>0</v>
      </c>
      <c r="G197" s="49">
        <v>253</v>
      </c>
      <c r="H197" s="50">
        <v>0</v>
      </c>
      <c r="I197" s="98">
        <f t="shared" si="6"/>
        <v>253</v>
      </c>
      <c r="J197" s="93">
        <f t="shared" si="7"/>
        <v>84.333333333333329</v>
      </c>
      <c r="K197" s="106">
        <f t="shared" si="8"/>
        <v>8</v>
      </c>
      <c r="L197" s="112"/>
      <c r="M197" s="112"/>
    </row>
    <row r="198" spans="2:16" s="1" customFormat="1" ht="21" customHeight="1" x14ac:dyDescent="0.25">
      <c r="B198" s="43">
        <v>189</v>
      </c>
      <c r="C198" s="43">
        <v>6</v>
      </c>
      <c r="D198" s="80" t="s">
        <v>177</v>
      </c>
      <c r="E198" s="89" t="s">
        <v>350</v>
      </c>
      <c r="F198" s="66">
        <v>207</v>
      </c>
      <c r="G198" s="49">
        <v>216</v>
      </c>
      <c r="H198" s="50">
        <v>221</v>
      </c>
      <c r="I198" s="98">
        <f t="shared" si="6"/>
        <v>221</v>
      </c>
      <c r="J198" s="93">
        <f t="shared" si="7"/>
        <v>214.66666666666666</v>
      </c>
      <c r="K198" s="106">
        <f t="shared" si="8"/>
        <v>30.999999999999996</v>
      </c>
      <c r="L198" s="112"/>
      <c r="M198" s="112"/>
    </row>
    <row r="199" spans="2:16" s="1" customFormat="1" ht="21" customHeight="1" x14ac:dyDescent="0.25">
      <c r="B199" s="43">
        <v>190</v>
      </c>
      <c r="C199" s="43">
        <v>7</v>
      </c>
      <c r="D199" s="80" t="s">
        <v>178</v>
      </c>
      <c r="E199" s="89" t="s">
        <v>350</v>
      </c>
      <c r="F199" s="66">
        <v>0</v>
      </c>
      <c r="G199" s="49">
        <v>229</v>
      </c>
      <c r="H199" s="50">
        <v>236</v>
      </c>
      <c r="I199" s="98">
        <f t="shared" si="6"/>
        <v>236</v>
      </c>
      <c r="J199" s="93">
        <f t="shared" si="7"/>
        <v>155</v>
      </c>
      <c r="K199" s="106">
        <f t="shared" si="8"/>
        <v>21</v>
      </c>
      <c r="L199" s="112"/>
      <c r="M199" s="112"/>
    </row>
    <row r="200" spans="2:16" s="1" customFormat="1" ht="21" customHeight="1" thickBot="1" x14ac:dyDescent="0.3">
      <c r="B200" s="61">
        <v>191</v>
      </c>
      <c r="C200" s="61">
        <v>8</v>
      </c>
      <c r="D200" s="128" t="s">
        <v>179</v>
      </c>
      <c r="E200" s="91" t="s">
        <v>350</v>
      </c>
      <c r="F200" s="67">
        <v>0</v>
      </c>
      <c r="G200" s="51">
        <v>0</v>
      </c>
      <c r="H200" s="52">
        <v>0</v>
      </c>
      <c r="I200" s="150">
        <f t="shared" si="6"/>
        <v>0</v>
      </c>
      <c r="J200" s="94">
        <f t="shared" si="7"/>
        <v>0</v>
      </c>
      <c r="K200" s="107">
        <f t="shared" si="8"/>
        <v>34</v>
      </c>
      <c r="L200" s="113"/>
      <c r="M200" s="113"/>
    </row>
    <row r="201" spans="2:16" s="1" customFormat="1" ht="21" customHeight="1" x14ac:dyDescent="0.25">
      <c r="B201" s="62">
        <v>192</v>
      </c>
      <c r="C201" s="62">
        <v>1</v>
      </c>
      <c r="D201" s="134" t="s">
        <v>180</v>
      </c>
      <c r="E201" s="145" t="s">
        <v>351</v>
      </c>
      <c r="F201" s="87">
        <v>232</v>
      </c>
      <c r="G201" s="63">
        <v>228</v>
      </c>
      <c r="H201" s="64">
        <v>229</v>
      </c>
      <c r="I201" s="100">
        <f t="shared" ref="I201:I264" si="9">MAX(F201:H201)</f>
        <v>232</v>
      </c>
      <c r="J201" s="95">
        <f t="shared" ref="J201:J264" si="10">AVERAGE(F201:H201)</f>
        <v>229.66666666666666</v>
      </c>
      <c r="K201" s="108">
        <f t="shared" ref="K201:K264" si="11">SUMPRODUCT(($I$9:$I$48&gt;=I201)/(COUNTIF($I$9:$I$48,$I$9:$I$48)))</f>
        <v>23</v>
      </c>
      <c r="L201" s="118">
        <f>SUM(LARGE(I201:I208,{1,2,3,4,5,6,7}))</f>
        <v>1698</v>
      </c>
      <c r="M201" s="112">
        <f>COUNTIFS($L$9:$L$312,"&gt;"&amp;L201)+1</f>
        <v>17</v>
      </c>
      <c r="P201" s="1">
        <f>I201+I202+I203+I204+I205+I206+I207</f>
        <v>1698</v>
      </c>
    </row>
    <row r="202" spans="2:16" s="1" customFormat="1" ht="21" customHeight="1" x14ac:dyDescent="0.25">
      <c r="B202" s="43">
        <v>193</v>
      </c>
      <c r="C202" s="43">
        <v>2</v>
      </c>
      <c r="D202" s="83" t="s">
        <v>181</v>
      </c>
      <c r="E202" s="146" t="s">
        <v>351</v>
      </c>
      <c r="F202" s="66">
        <v>238</v>
      </c>
      <c r="G202" s="49">
        <v>0</v>
      </c>
      <c r="H202" s="50">
        <v>233</v>
      </c>
      <c r="I202" s="98">
        <f t="shared" si="9"/>
        <v>238</v>
      </c>
      <c r="J202" s="93">
        <f t="shared" si="10"/>
        <v>157</v>
      </c>
      <c r="K202" s="106">
        <f t="shared" si="11"/>
        <v>19</v>
      </c>
      <c r="L202" s="112"/>
      <c r="M202" s="112"/>
    </row>
    <row r="203" spans="2:16" s="1" customFormat="1" ht="21" customHeight="1" x14ac:dyDescent="0.25">
      <c r="B203" s="43">
        <v>194</v>
      </c>
      <c r="C203" s="43">
        <v>3</v>
      </c>
      <c r="D203" s="83" t="s">
        <v>182</v>
      </c>
      <c r="E203" s="146" t="s">
        <v>351</v>
      </c>
      <c r="F203" s="66">
        <v>248</v>
      </c>
      <c r="G203" s="49">
        <v>258</v>
      </c>
      <c r="H203" s="50">
        <v>255</v>
      </c>
      <c r="I203" s="98">
        <f t="shared" si="9"/>
        <v>258</v>
      </c>
      <c r="J203" s="93">
        <f t="shared" si="10"/>
        <v>253.66666666666666</v>
      </c>
      <c r="K203" s="106">
        <f t="shared" si="11"/>
        <v>3</v>
      </c>
      <c r="L203" s="112"/>
      <c r="M203" s="112"/>
    </row>
    <row r="204" spans="2:16" s="1" customFormat="1" ht="21" customHeight="1" x14ac:dyDescent="0.25">
      <c r="B204" s="43">
        <v>195</v>
      </c>
      <c r="C204" s="43">
        <v>4</v>
      </c>
      <c r="D204" s="83" t="s">
        <v>183</v>
      </c>
      <c r="E204" s="146" t="s">
        <v>351</v>
      </c>
      <c r="F204" s="66">
        <v>217</v>
      </c>
      <c r="G204" s="49">
        <v>219</v>
      </c>
      <c r="H204" s="50">
        <v>0</v>
      </c>
      <c r="I204" s="98">
        <f t="shared" si="9"/>
        <v>219</v>
      </c>
      <c r="J204" s="93">
        <f t="shared" si="10"/>
        <v>145.33333333333334</v>
      </c>
      <c r="K204" s="106">
        <f t="shared" si="11"/>
        <v>30.999999999999996</v>
      </c>
      <c r="L204" s="112"/>
      <c r="M204" s="112"/>
    </row>
    <row r="205" spans="2:16" s="1" customFormat="1" ht="21" customHeight="1" x14ac:dyDescent="0.25">
      <c r="B205" s="43">
        <v>196</v>
      </c>
      <c r="C205" s="43">
        <v>5</v>
      </c>
      <c r="D205" s="83" t="s">
        <v>184</v>
      </c>
      <c r="E205" s="146" t="s">
        <v>351</v>
      </c>
      <c r="F205" s="66">
        <v>250</v>
      </c>
      <c r="G205" s="49">
        <v>250</v>
      </c>
      <c r="H205" s="50">
        <v>248</v>
      </c>
      <c r="I205" s="98">
        <f t="shared" si="9"/>
        <v>250</v>
      </c>
      <c r="J205" s="93">
        <f t="shared" si="10"/>
        <v>249.33333333333334</v>
      </c>
      <c r="K205" s="106">
        <f t="shared" si="11"/>
        <v>11</v>
      </c>
      <c r="L205" s="112"/>
      <c r="M205" s="112"/>
    </row>
    <row r="206" spans="2:16" s="1" customFormat="1" ht="21" customHeight="1" x14ac:dyDescent="0.25">
      <c r="B206" s="43">
        <v>197</v>
      </c>
      <c r="C206" s="43">
        <v>6</v>
      </c>
      <c r="D206" s="83" t="s">
        <v>185</v>
      </c>
      <c r="E206" s="146" t="s">
        <v>351</v>
      </c>
      <c r="F206" s="66">
        <v>229</v>
      </c>
      <c r="G206" s="49">
        <v>246</v>
      </c>
      <c r="H206" s="50">
        <v>247</v>
      </c>
      <c r="I206" s="98">
        <f t="shared" si="9"/>
        <v>247</v>
      </c>
      <c r="J206" s="93">
        <f t="shared" si="10"/>
        <v>240.66666666666666</v>
      </c>
      <c r="K206" s="106">
        <f t="shared" si="11"/>
        <v>12</v>
      </c>
      <c r="L206" s="112"/>
      <c r="M206" s="112"/>
    </row>
    <row r="207" spans="2:16" s="1" customFormat="1" ht="21" customHeight="1" thickBot="1" x14ac:dyDescent="0.3">
      <c r="B207" s="61">
        <v>198</v>
      </c>
      <c r="C207" s="61">
        <v>7</v>
      </c>
      <c r="D207" s="139" t="s">
        <v>186</v>
      </c>
      <c r="E207" s="147" t="s">
        <v>351</v>
      </c>
      <c r="F207" s="67">
        <v>254</v>
      </c>
      <c r="G207" s="51">
        <v>249</v>
      </c>
      <c r="H207" s="52">
        <v>249</v>
      </c>
      <c r="I207" s="99">
        <f t="shared" si="9"/>
        <v>254</v>
      </c>
      <c r="J207" s="94">
        <f t="shared" si="10"/>
        <v>250.66666666666666</v>
      </c>
      <c r="K207" s="107">
        <f t="shared" si="11"/>
        <v>7</v>
      </c>
      <c r="L207" s="113"/>
      <c r="M207" s="113"/>
    </row>
    <row r="208" spans="2:16" s="1" customFormat="1" ht="3" customHeight="1" thickBot="1" x14ac:dyDescent="0.3">
      <c r="B208" s="62"/>
      <c r="C208" s="135">
        <v>8</v>
      </c>
      <c r="D208" s="134"/>
      <c r="E208" s="145"/>
      <c r="F208" s="103">
        <v>0</v>
      </c>
      <c r="G208" s="76">
        <v>0</v>
      </c>
      <c r="H208" s="75">
        <v>0</v>
      </c>
      <c r="I208" s="136">
        <f t="shared" si="9"/>
        <v>0</v>
      </c>
      <c r="J208" s="137">
        <f t="shared" si="10"/>
        <v>0</v>
      </c>
      <c r="K208" s="138">
        <f t="shared" si="11"/>
        <v>34</v>
      </c>
      <c r="L208" s="113"/>
      <c r="M208" s="113"/>
    </row>
    <row r="209" spans="2:13" s="1" customFormat="1" ht="21" customHeight="1" x14ac:dyDescent="0.25">
      <c r="B209" s="43">
        <v>199</v>
      </c>
      <c r="C209" s="59">
        <v>1</v>
      </c>
      <c r="D209" s="80" t="s">
        <v>187</v>
      </c>
      <c r="E209" s="89" t="s">
        <v>352</v>
      </c>
      <c r="F209" s="65">
        <v>252</v>
      </c>
      <c r="G209" s="47">
        <v>269</v>
      </c>
      <c r="H209" s="48">
        <v>269</v>
      </c>
      <c r="I209" s="97">
        <f t="shared" si="9"/>
        <v>269</v>
      </c>
      <c r="J209" s="92">
        <f t="shared" si="10"/>
        <v>263.33333333333331</v>
      </c>
      <c r="K209" s="105">
        <f t="shared" si="11"/>
        <v>1</v>
      </c>
      <c r="L209" s="115">
        <f>SUM(LARGE(I209:I216,{1,2,3,4,5,6,7}))</f>
        <v>1699</v>
      </c>
      <c r="M209" s="114">
        <f>COUNTIFS($L$9:$L$312,"&gt;"&amp;L209)+1</f>
        <v>16</v>
      </c>
    </row>
    <row r="210" spans="2:13" s="1" customFormat="1" ht="21" customHeight="1" x14ac:dyDescent="0.25">
      <c r="B210" s="43">
        <v>200</v>
      </c>
      <c r="C210" s="43">
        <v>2</v>
      </c>
      <c r="D210" s="80" t="s">
        <v>188</v>
      </c>
      <c r="E210" s="89" t="s">
        <v>352</v>
      </c>
      <c r="F210" s="66">
        <v>0</v>
      </c>
      <c r="G210" s="49">
        <v>0</v>
      </c>
      <c r="H210" s="50">
        <v>215</v>
      </c>
      <c r="I210" s="149">
        <f t="shared" si="9"/>
        <v>215</v>
      </c>
      <c r="J210" s="93">
        <f t="shared" si="10"/>
        <v>71.666666666666671</v>
      </c>
      <c r="K210" s="106">
        <f t="shared" si="11"/>
        <v>30.999999999999996</v>
      </c>
      <c r="L210" s="112"/>
      <c r="M210" s="112"/>
    </row>
    <row r="211" spans="2:13" s="1" customFormat="1" ht="21" customHeight="1" x14ac:dyDescent="0.25">
      <c r="B211" s="43">
        <v>201</v>
      </c>
      <c r="C211" s="43">
        <v>3</v>
      </c>
      <c r="D211" s="80" t="s">
        <v>189</v>
      </c>
      <c r="E211" s="89" t="s">
        <v>352</v>
      </c>
      <c r="F211" s="66">
        <v>224</v>
      </c>
      <c r="G211" s="49">
        <v>0</v>
      </c>
      <c r="H211" s="50">
        <v>234</v>
      </c>
      <c r="I211" s="98">
        <f t="shared" si="9"/>
        <v>234</v>
      </c>
      <c r="J211" s="93">
        <f t="shared" si="10"/>
        <v>152.66666666666666</v>
      </c>
      <c r="K211" s="106">
        <f t="shared" si="11"/>
        <v>22</v>
      </c>
      <c r="L211" s="112"/>
      <c r="M211" s="112"/>
    </row>
    <row r="212" spans="2:13" s="1" customFormat="1" ht="21" customHeight="1" x14ac:dyDescent="0.25">
      <c r="B212" s="43">
        <v>202</v>
      </c>
      <c r="C212" s="43">
        <v>4</v>
      </c>
      <c r="D212" s="80" t="s">
        <v>190</v>
      </c>
      <c r="E212" s="89" t="s">
        <v>352</v>
      </c>
      <c r="F212" s="66">
        <v>238</v>
      </c>
      <c r="G212" s="49">
        <v>0</v>
      </c>
      <c r="H212" s="50">
        <v>232</v>
      </c>
      <c r="I212" s="98">
        <f t="shared" si="9"/>
        <v>238</v>
      </c>
      <c r="J212" s="93">
        <f t="shared" si="10"/>
        <v>156.66666666666666</v>
      </c>
      <c r="K212" s="106">
        <f t="shared" si="11"/>
        <v>19</v>
      </c>
      <c r="L212" s="112"/>
      <c r="M212" s="112"/>
    </row>
    <row r="213" spans="2:13" s="1" customFormat="1" ht="21" customHeight="1" x14ac:dyDescent="0.25">
      <c r="B213" s="43">
        <v>203</v>
      </c>
      <c r="C213" s="43">
        <v>5</v>
      </c>
      <c r="D213" s="80" t="s">
        <v>191</v>
      </c>
      <c r="E213" s="89" t="s">
        <v>352</v>
      </c>
      <c r="F213" s="66">
        <v>0</v>
      </c>
      <c r="G213" s="49">
        <v>234</v>
      </c>
      <c r="H213" s="50">
        <v>235</v>
      </c>
      <c r="I213" s="98">
        <f t="shared" si="9"/>
        <v>235</v>
      </c>
      <c r="J213" s="93">
        <f t="shared" si="10"/>
        <v>156.33333333333334</v>
      </c>
      <c r="K213" s="106">
        <f t="shared" si="11"/>
        <v>22</v>
      </c>
      <c r="L213" s="112"/>
      <c r="M213" s="112"/>
    </row>
    <row r="214" spans="2:13" s="1" customFormat="1" ht="21" customHeight="1" x14ac:dyDescent="0.25">
      <c r="B214" s="43">
        <v>204</v>
      </c>
      <c r="C214" s="43">
        <v>6</v>
      </c>
      <c r="D214" s="80" t="s">
        <v>192</v>
      </c>
      <c r="E214" s="89" t="s">
        <v>352</v>
      </c>
      <c r="F214" s="66">
        <v>0</v>
      </c>
      <c r="G214" s="49">
        <v>235</v>
      </c>
      <c r="H214" s="50">
        <v>245</v>
      </c>
      <c r="I214" s="98">
        <f t="shared" si="9"/>
        <v>245</v>
      </c>
      <c r="J214" s="93">
        <f t="shared" si="10"/>
        <v>160</v>
      </c>
      <c r="K214" s="106">
        <f t="shared" si="11"/>
        <v>13</v>
      </c>
      <c r="L214" s="112"/>
      <c r="M214" s="112"/>
    </row>
    <row r="215" spans="2:13" s="1" customFormat="1" ht="21" customHeight="1" x14ac:dyDescent="0.25">
      <c r="B215" s="43">
        <v>205</v>
      </c>
      <c r="C215" s="43">
        <v>7</v>
      </c>
      <c r="D215" s="80" t="s">
        <v>193</v>
      </c>
      <c r="E215" s="89" t="s">
        <v>352</v>
      </c>
      <c r="F215" s="66">
        <v>0</v>
      </c>
      <c r="G215" s="49">
        <v>226</v>
      </c>
      <c r="H215" s="50">
        <v>233</v>
      </c>
      <c r="I215" s="98">
        <f t="shared" si="9"/>
        <v>233</v>
      </c>
      <c r="J215" s="93">
        <f t="shared" si="10"/>
        <v>153</v>
      </c>
      <c r="K215" s="106">
        <f t="shared" si="11"/>
        <v>23</v>
      </c>
      <c r="L215" s="112"/>
      <c r="M215" s="112"/>
    </row>
    <row r="216" spans="2:13" s="1" customFormat="1" ht="21" customHeight="1" thickBot="1" x14ac:dyDescent="0.3">
      <c r="B216" s="61">
        <v>206</v>
      </c>
      <c r="C216" s="61">
        <v>8</v>
      </c>
      <c r="D216" s="128" t="s">
        <v>194</v>
      </c>
      <c r="E216" s="91" t="s">
        <v>352</v>
      </c>
      <c r="F216" s="67">
        <v>238</v>
      </c>
      <c r="G216" s="51">
        <v>240</v>
      </c>
      <c r="H216" s="52">
        <v>245</v>
      </c>
      <c r="I216" s="99">
        <f t="shared" si="9"/>
        <v>245</v>
      </c>
      <c r="J216" s="94">
        <f t="shared" si="10"/>
        <v>241</v>
      </c>
      <c r="K216" s="107">
        <f t="shared" si="11"/>
        <v>13</v>
      </c>
      <c r="L216" s="113"/>
      <c r="M216" s="113"/>
    </row>
    <row r="217" spans="2:13" s="1" customFormat="1" ht="21" customHeight="1" x14ac:dyDescent="0.25">
      <c r="B217" s="62">
        <v>207</v>
      </c>
      <c r="C217" s="62">
        <v>1</v>
      </c>
      <c r="D217" s="126" t="s">
        <v>195</v>
      </c>
      <c r="E217" s="117" t="s">
        <v>353</v>
      </c>
      <c r="F217" s="87">
        <v>224</v>
      </c>
      <c r="G217" s="63">
        <v>224</v>
      </c>
      <c r="H217" s="64">
        <v>235</v>
      </c>
      <c r="I217" s="100">
        <f t="shared" si="9"/>
        <v>235</v>
      </c>
      <c r="J217" s="95">
        <f t="shared" si="10"/>
        <v>227.66666666666666</v>
      </c>
      <c r="K217" s="108">
        <f t="shared" si="11"/>
        <v>22</v>
      </c>
      <c r="L217" s="118">
        <f>SUM(LARGE(I217:I224,{1,2,3,4,5,6,7}))</f>
        <v>1621</v>
      </c>
      <c r="M217" s="112">
        <f>COUNTIFS($L$9:$L$312,"&gt;"&amp;L217)+1</f>
        <v>32</v>
      </c>
    </row>
    <row r="218" spans="2:13" s="1" customFormat="1" ht="21" customHeight="1" x14ac:dyDescent="0.25">
      <c r="B218" s="43">
        <v>208</v>
      </c>
      <c r="C218" s="43">
        <v>2</v>
      </c>
      <c r="D218" s="80" t="s">
        <v>196</v>
      </c>
      <c r="E218" s="89" t="s">
        <v>353</v>
      </c>
      <c r="F218" s="66">
        <v>225</v>
      </c>
      <c r="G218" s="49">
        <v>220</v>
      </c>
      <c r="H218" s="50">
        <v>229</v>
      </c>
      <c r="I218" s="98">
        <f t="shared" si="9"/>
        <v>229</v>
      </c>
      <c r="J218" s="93">
        <f t="shared" si="10"/>
        <v>224.66666666666666</v>
      </c>
      <c r="K218" s="106">
        <f t="shared" si="11"/>
        <v>25.999999999999996</v>
      </c>
      <c r="L218" s="112"/>
      <c r="M218" s="112"/>
    </row>
    <row r="219" spans="2:13" s="1" customFormat="1" ht="21" customHeight="1" x14ac:dyDescent="0.25">
      <c r="B219" s="43">
        <v>209</v>
      </c>
      <c r="C219" s="43">
        <v>3</v>
      </c>
      <c r="D219" s="80" t="s">
        <v>197</v>
      </c>
      <c r="E219" s="89" t="s">
        <v>353</v>
      </c>
      <c r="F219" s="66">
        <v>257</v>
      </c>
      <c r="G219" s="49">
        <v>271</v>
      </c>
      <c r="H219" s="50">
        <v>264</v>
      </c>
      <c r="I219" s="98">
        <f t="shared" si="9"/>
        <v>271</v>
      </c>
      <c r="J219" s="93">
        <f t="shared" si="10"/>
        <v>264</v>
      </c>
      <c r="K219" s="106">
        <f t="shared" si="11"/>
        <v>1</v>
      </c>
      <c r="L219" s="112"/>
      <c r="M219" s="112"/>
    </row>
    <row r="220" spans="2:13" s="1" customFormat="1" ht="21" customHeight="1" x14ac:dyDescent="0.25">
      <c r="B220" s="43">
        <v>210</v>
      </c>
      <c r="C220" s="43">
        <v>4</v>
      </c>
      <c r="D220" s="80" t="s">
        <v>301</v>
      </c>
      <c r="E220" s="89" t="s">
        <v>353</v>
      </c>
      <c r="F220" s="66">
        <v>209</v>
      </c>
      <c r="G220" s="49">
        <v>221</v>
      </c>
      <c r="H220" s="50">
        <v>221</v>
      </c>
      <c r="I220" s="98">
        <f t="shared" si="9"/>
        <v>221</v>
      </c>
      <c r="J220" s="93">
        <f t="shared" si="10"/>
        <v>217</v>
      </c>
      <c r="K220" s="106">
        <f t="shared" si="11"/>
        <v>30.999999999999996</v>
      </c>
      <c r="L220" s="112"/>
      <c r="M220" s="112"/>
    </row>
    <row r="221" spans="2:13" s="1" customFormat="1" ht="21" customHeight="1" x14ac:dyDescent="0.25">
      <c r="B221" s="43">
        <v>211</v>
      </c>
      <c r="C221" s="43">
        <v>5</v>
      </c>
      <c r="D221" s="80" t="s">
        <v>198</v>
      </c>
      <c r="E221" s="89" t="s">
        <v>353</v>
      </c>
      <c r="F221" s="66">
        <v>214</v>
      </c>
      <c r="G221" s="49">
        <v>238</v>
      </c>
      <c r="H221" s="50">
        <v>231</v>
      </c>
      <c r="I221" s="98">
        <f t="shared" si="9"/>
        <v>238</v>
      </c>
      <c r="J221" s="93">
        <f t="shared" si="10"/>
        <v>227.66666666666666</v>
      </c>
      <c r="K221" s="106">
        <f t="shared" si="11"/>
        <v>19</v>
      </c>
      <c r="L221" s="112"/>
      <c r="M221" s="112"/>
    </row>
    <row r="222" spans="2:13" s="1" customFormat="1" ht="21" customHeight="1" x14ac:dyDescent="0.25">
      <c r="B222" s="43">
        <v>212</v>
      </c>
      <c r="C222" s="43">
        <v>6</v>
      </c>
      <c r="D222" s="80" t="s">
        <v>199</v>
      </c>
      <c r="E222" s="89" t="s">
        <v>353</v>
      </c>
      <c r="F222" s="66">
        <v>0</v>
      </c>
      <c r="G222" s="49">
        <v>191</v>
      </c>
      <c r="H222" s="50">
        <v>214</v>
      </c>
      <c r="I222" s="98">
        <f t="shared" si="9"/>
        <v>214</v>
      </c>
      <c r="J222" s="93">
        <f t="shared" si="10"/>
        <v>135</v>
      </c>
      <c r="K222" s="106">
        <f t="shared" si="11"/>
        <v>30.999999999999996</v>
      </c>
      <c r="L222" s="112"/>
      <c r="M222" s="112"/>
    </row>
    <row r="223" spans="2:13" s="1" customFormat="1" ht="21" customHeight="1" x14ac:dyDescent="0.25">
      <c r="B223" s="43">
        <v>213</v>
      </c>
      <c r="C223" s="43">
        <v>7</v>
      </c>
      <c r="D223" s="80" t="s">
        <v>302</v>
      </c>
      <c r="E223" s="89" t="s">
        <v>353</v>
      </c>
      <c r="F223" s="66">
        <v>191</v>
      </c>
      <c r="G223" s="49">
        <v>192</v>
      </c>
      <c r="H223" s="50">
        <v>207</v>
      </c>
      <c r="I223" s="98">
        <f t="shared" si="9"/>
        <v>207</v>
      </c>
      <c r="J223" s="93">
        <f t="shared" si="10"/>
        <v>196.66666666666666</v>
      </c>
      <c r="K223" s="106">
        <f t="shared" si="11"/>
        <v>31.999999999999996</v>
      </c>
      <c r="L223" s="112"/>
      <c r="M223" s="112"/>
    </row>
    <row r="224" spans="2:13" s="1" customFormat="1" ht="21" customHeight="1" thickBot="1" x14ac:dyDescent="0.3">
      <c r="B224" s="61">
        <v>214</v>
      </c>
      <c r="C224" s="61">
        <v>8</v>
      </c>
      <c r="D224" s="128" t="s">
        <v>303</v>
      </c>
      <c r="E224" s="91" t="s">
        <v>353</v>
      </c>
      <c r="F224" s="67">
        <v>0</v>
      </c>
      <c r="G224" s="51">
        <v>0</v>
      </c>
      <c r="H224" s="52">
        <v>213</v>
      </c>
      <c r="I224" s="150">
        <f t="shared" si="9"/>
        <v>213</v>
      </c>
      <c r="J224" s="94">
        <f t="shared" si="10"/>
        <v>71</v>
      </c>
      <c r="K224" s="107">
        <f t="shared" si="11"/>
        <v>30.999999999999996</v>
      </c>
      <c r="L224" s="113"/>
      <c r="M224" s="113"/>
    </row>
    <row r="225" spans="2:13" s="1" customFormat="1" ht="21" customHeight="1" x14ac:dyDescent="0.25">
      <c r="B225" s="62">
        <v>215</v>
      </c>
      <c r="C225" s="62">
        <v>1</v>
      </c>
      <c r="D225" s="134" t="s">
        <v>200</v>
      </c>
      <c r="E225" s="117" t="s">
        <v>354</v>
      </c>
      <c r="F225" s="87">
        <v>0</v>
      </c>
      <c r="G225" s="63">
        <v>0</v>
      </c>
      <c r="H225" s="64">
        <v>228</v>
      </c>
      <c r="I225" s="100">
        <f t="shared" si="9"/>
        <v>228</v>
      </c>
      <c r="J225" s="95">
        <f t="shared" si="10"/>
        <v>76</v>
      </c>
      <c r="K225" s="108">
        <f t="shared" si="11"/>
        <v>25.999999999999996</v>
      </c>
      <c r="L225" s="118">
        <f>SUM(LARGE(I225:I232,{1,2,3,4,5,6,7}))</f>
        <v>1640</v>
      </c>
      <c r="M225" s="112">
        <f>COUNTIFS($L$9:$L$312,"&gt;"&amp;L225)+1</f>
        <v>30</v>
      </c>
    </row>
    <row r="226" spans="2:13" s="1" customFormat="1" ht="21" customHeight="1" x14ac:dyDescent="0.25">
      <c r="B226" s="43">
        <v>216</v>
      </c>
      <c r="C226" s="43">
        <v>2</v>
      </c>
      <c r="D226" s="83" t="s">
        <v>201</v>
      </c>
      <c r="E226" s="89" t="s">
        <v>354</v>
      </c>
      <c r="F226" s="66">
        <v>231</v>
      </c>
      <c r="G226" s="49">
        <v>0</v>
      </c>
      <c r="H226" s="50">
        <v>244</v>
      </c>
      <c r="I226" s="98">
        <f t="shared" si="9"/>
        <v>244</v>
      </c>
      <c r="J226" s="93">
        <f t="shared" si="10"/>
        <v>158.33333333333334</v>
      </c>
      <c r="K226" s="106">
        <f t="shared" si="11"/>
        <v>14</v>
      </c>
      <c r="L226" s="112"/>
      <c r="M226" s="112"/>
    </row>
    <row r="227" spans="2:13" s="1" customFormat="1" ht="21" customHeight="1" x14ac:dyDescent="0.25">
      <c r="B227" s="43">
        <v>217</v>
      </c>
      <c r="C227" s="43">
        <v>3</v>
      </c>
      <c r="D227" s="83" t="s">
        <v>202</v>
      </c>
      <c r="E227" s="89" t="s">
        <v>354</v>
      </c>
      <c r="F227" s="66">
        <v>246</v>
      </c>
      <c r="G227" s="49">
        <v>0</v>
      </c>
      <c r="H227" s="50">
        <v>0</v>
      </c>
      <c r="I227" s="98">
        <f t="shared" si="9"/>
        <v>246</v>
      </c>
      <c r="J227" s="93">
        <f t="shared" si="10"/>
        <v>82</v>
      </c>
      <c r="K227" s="106">
        <f t="shared" si="11"/>
        <v>13</v>
      </c>
      <c r="L227" s="112"/>
      <c r="M227" s="112"/>
    </row>
    <row r="228" spans="2:13" s="1" customFormat="1" ht="21" customHeight="1" x14ac:dyDescent="0.25">
      <c r="B228" s="43">
        <v>218</v>
      </c>
      <c r="C228" s="43">
        <v>4</v>
      </c>
      <c r="D228" s="83" t="s">
        <v>203</v>
      </c>
      <c r="E228" s="89" t="s">
        <v>354</v>
      </c>
      <c r="F228" s="66">
        <v>223</v>
      </c>
      <c r="G228" s="49">
        <v>0</v>
      </c>
      <c r="H228" s="50">
        <v>215</v>
      </c>
      <c r="I228" s="98">
        <f t="shared" si="9"/>
        <v>223</v>
      </c>
      <c r="J228" s="93">
        <f t="shared" si="10"/>
        <v>146</v>
      </c>
      <c r="K228" s="106">
        <f t="shared" si="11"/>
        <v>28.999999999999996</v>
      </c>
      <c r="L228" s="112"/>
      <c r="M228" s="112"/>
    </row>
    <row r="229" spans="2:13" s="1" customFormat="1" ht="21" customHeight="1" x14ac:dyDescent="0.25">
      <c r="B229" s="43">
        <v>219</v>
      </c>
      <c r="C229" s="43">
        <v>5</v>
      </c>
      <c r="D229" s="83" t="s">
        <v>204</v>
      </c>
      <c r="E229" s="89" t="s">
        <v>354</v>
      </c>
      <c r="F229" s="66">
        <v>268</v>
      </c>
      <c r="G229" s="49">
        <v>272</v>
      </c>
      <c r="H229" s="50">
        <v>0</v>
      </c>
      <c r="I229" s="98">
        <f t="shared" si="9"/>
        <v>272</v>
      </c>
      <c r="J229" s="93">
        <f t="shared" si="10"/>
        <v>180</v>
      </c>
      <c r="K229" s="106">
        <f t="shared" si="11"/>
        <v>1</v>
      </c>
      <c r="L229" s="112"/>
      <c r="M229" s="112"/>
    </row>
    <row r="230" spans="2:13" s="1" customFormat="1" ht="21" customHeight="1" x14ac:dyDescent="0.25">
      <c r="B230" s="43">
        <v>220</v>
      </c>
      <c r="C230" s="43">
        <v>6</v>
      </c>
      <c r="D230" s="83" t="s">
        <v>205</v>
      </c>
      <c r="E230" s="89" t="s">
        <v>354</v>
      </c>
      <c r="F230" s="66">
        <v>0</v>
      </c>
      <c r="G230" s="49">
        <v>0</v>
      </c>
      <c r="H230" s="50">
        <v>160</v>
      </c>
      <c r="I230" s="149">
        <f t="shared" si="9"/>
        <v>160</v>
      </c>
      <c r="J230" s="93">
        <f t="shared" si="10"/>
        <v>53.333333333333336</v>
      </c>
      <c r="K230" s="106">
        <f t="shared" si="11"/>
        <v>34</v>
      </c>
      <c r="L230" s="112"/>
      <c r="M230" s="112"/>
    </row>
    <row r="231" spans="2:13" s="1" customFormat="1" ht="21" customHeight="1" x14ac:dyDescent="0.25">
      <c r="B231" s="43">
        <v>221</v>
      </c>
      <c r="C231" s="43">
        <v>7</v>
      </c>
      <c r="D231" s="83" t="s">
        <v>206</v>
      </c>
      <c r="E231" s="89" t="s">
        <v>354</v>
      </c>
      <c r="F231" s="66">
        <v>197</v>
      </c>
      <c r="G231" s="49">
        <v>187</v>
      </c>
      <c r="H231" s="50">
        <v>206</v>
      </c>
      <c r="I231" s="98">
        <f t="shared" si="9"/>
        <v>206</v>
      </c>
      <c r="J231" s="93">
        <f t="shared" si="10"/>
        <v>196.66666666666666</v>
      </c>
      <c r="K231" s="106">
        <f t="shared" si="11"/>
        <v>31.999999999999996</v>
      </c>
      <c r="L231" s="112"/>
      <c r="M231" s="112"/>
    </row>
    <row r="232" spans="2:13" s="1" customFormat="1" ht="21" customHeight="1" thickBot="1" x14ac:dyDescent="0.3">
      <c r="B232" s="61">
        <v>222</v>
      </c>
      <c r="C232" s="61">
        <v>8</v>
      </c>
      <c r="D232" s="139" t="s">
        <v>207</v>
      </c>
      <c r="E232" s="91" t="s">
        <v>354</v>
      </c>
      <c r="F232" s="67">
        <v>0</v>
      </c>
      <c r="G232" s="51">
        <v>218</v>
      </c>
      <c r="H232" s="52">
        <v>221</v>
      </c>
      <c r="I232" s="99">
        <f t="shared" si="9"/>
        <v>221</v>
      </c>
      <c r="J232" s="94">
        <f t="shared" si="10"/>
        <v>146.33333333333334</v>
      </c>
      <c r="K232" s="107">
        <f t="shared" si="11"/>
        <v>30.999999999999996</v>
      </c>
      <c r="L232" s="113"/>
      <c r="M232" s="113"/>
    </row>
    <row r="233" spans="2:13" s="1" customFormat="1" ht="21" customHeight="1" x14ac:dyDescent="0.25">
      <c r="B233" s="62">
        <v>223</v>
      </c>
      <c r="C233" s="62">
        <v>1</v>
      </c>
      <c r="D233" s="126" t="s">
        <v>208</v>
      </c>
      <c r="E233" s="117" t="s">
        <v>355</v>
      </c>
      <c r="F233" s="87">
        <v>239</v>
      </c>
      <c r="G233" s="63">
        <v>0</v>
      </c>
      <c r="H233" s="64">
        <v>250</v>
      </c>
      <c r="I233" s="100">
        <f t="shared" si="9"/>
        <v>250</v>
      </c>
      <c r="J233" s="95">
        <f t="shared" si="10"/>
        <v>163</v>
      </c>
      <c r="K233" s="108">
        <f t="shared" si="11"/>
        <v>11</v>
      </c>
      <c r="L233" s="118">
        <f>SUM(LARGE(I233:I240,{1,2,3,4,5,6,7}))</f>
        <v>1749</v>
      </c>
      <c r="M233" s="112">
        <f>COUNTIFS($L$9:$L$312,"&gt;"&amp;L233)+1</f>
        <v>9</v>
      </c>
    </row>
    <row r="234" spans="2:13" s="1" customFormat="1" ht="21" customHeight="1" x14ac:dyDescent="0.25">
      <c r="B234" s="43">
        <v>224</v>
      </c>
      <c r="C234" s="43">
        <v>2</v>
      </c>
      <c r="D234" s="80" t="s">
        <v>209</v>
      </c>
      <c r="E234" s="89" t="s">
        <v>355</v>
      </c>
      <c r="F234" s="66">
        <v>262</v>
      </c>
      <c r="G234" s="49">
        <v>0</v>
      </c>
      <c r="H234" s="50">
        <v>253</v>
      </c>
      <c r="I234" s="98">
        <f t="shared" si="9"/>
        <v>262</v>
      </c>
      <c r="J234" s="93">
        <f t="shared" si="10"/>
        <v>171.66666666666666</v>
      </c>
      <c r="K234" s="106">
        <f t="shared" si="11"/>
        <v>1</v>
      </c>
      <c r="L234" s="112"/>
      <c r="M234" s="112"/>
    </row>
    <row r="235" spans="2:13" s="1" customFormat="1" ht="21" customHeight="1" x14ac:dyDescent="0.25">
      <c r="B235" s="43">
        <v>225</v>
      </c>
      <c r="C235" s="43">
        <v>3</v>
      </c>
      <c r="D235" s="80" t="s">
        <v>304</v>
      </c>
      <c r="E235" s="89" t="s">
        <v>355</v>
      </c>
      <c r="F235" s="66">
        <v>228</v>
      </c>
      <c r="G235" s="49"/>
      <c r="H235" s="50">
        <v>247</v>
      </c>
      <c r="I235" s="98">
        <f t="shared" si="9"/>
        <v>247</v>
      </c>
      <c r="J235" s="93">
        <f t="shared" si="10"/>
        <v>237.5</v>
      </c>
      <c r="K235" s="106">
        <f t="shared" si="11"/>
        <v>12</v>
      </c>
      <c r="L235" s="112"/>
      <c r="M235" s="112"/>
    </row>
    <row r="236" spans="2:13" s="1" customFormat="1" ht="21" customHeight="1" x14ac:dyDescent="0.25">
      <c r="B236" s="43">
        <v>226</v>
      </c>
      <c r="C236" s="43">
        <v>4</v>
      </c>
      <c r="D236" s="80" t="s">
        <v>305</v>
      </c>
      <c r="E236" s="89" t="s">
        <v>355</v>
      </c>
      <c r="F236" s="66">
        <v>0</v>
      </c>
      <c r="G236" s="49">
        <v>0</v>
      </c>
      <c r="H236" s="50">
        <v>243</v>
      </c>
      <c r="I236" s="98">
        <f t="shared" si="9"/>
        <v>243</v>
      </c>
      <c r="J236" s="93">
        <f t="shared" si="10"/>
        <v>81</v>
      </c>
      <c r="K236" s="106">
        <f t="shared" si="11"/>
        <v>15.000000000000002</v>
      </c>
      <c r="L236" s="112"/>
      <c r="M236" s="112"/>
    </row>
    <row r="237" spans="2:13" s="1" customFormat="1" ht="21" customHeight="1" x14ac:dyDescent="0.25">
      <c r="B237" s="43">
        <v>227</v>
      </c>
      <c r="C237" s="43">
        <v>5</v>
      </c>
      <c r="D237" s="80" t="s">
        <v>210</v>
      </c>
      <c r="E237" s="89" t="s">
        <v>355</v>
      </c>
      <c r="F237" s="66">
        <v>270</v>
      </c>
      <c r="G237" s="49">
        <v>0</v>
      </c>
      <c r="H237" s="50">
        <v>274</v>
      </c>
      <c r="I237" s="98">
        <f t="shared" si="9"/>
        <v>274</v>
      </c>
      <c r="J237" s="93">
        <f t="shared" si="10"/>
        <v>181.33333333333334</v>
      </c>
      <c r="K237" s="106">
        <f t="shared" si="11"/>
        <v>0</v>
      </c>
      <c r="L237" s="112"/>
      <c r="M237" s="112"/>
    </row>
    <row r="238" spans="2:13" s="1" customFormat="1" ht="21" customHeight="1" x14ac:dyDescent="0.25">
      <c r="B238" s="43">
        <v>228</v>
      </c>
      <c r="C238" s="43">
        <v>6</v>
      </c>
      <c r="D238" s="80" t="s">
        <v>211</v>
      </c>
      <c r="E238" s="89" t="s">
        <v>355</v>
      </c>
      <c r="F238" s="66">
        <v>226</v>
      </c>
      <c r="G238" s="49">
        <v>185</v>
      </c>
      <c r="H238" s="50">
        <v>223</v>
      </c>
      <c r="I238" s="98">
        <f t="shared" si="9"/>
        <v>226</v>
      </c>
      <c r="J238" s="93">
        <f t="shared" si="10"/>
        <v>211.33333333333334</v>
      </c>
      <c r="K238" s="106">
        <f t="shared" si="11"/>
        <v>26.999999999999996</v>
      </c>
      <c r="L238" s="112"/>
      <c r="M238" s="112"/>
    </row>
    <row r="239" spans="2:13" s="1" customFormat="1" ht="21" customHeight="1" x14ac:dyDescent="0.25">
      <c r="B239" s="43">
        <v>229</v>
      </c>
      <c r="C239" s="43">
        <v>7</v>
      </c>
      <c r="D239" s="80" t="s">
        <v>306</v>
      </c>
      <c r="E239" s="89" t="s">
        <v>355</v>
      </c>
      <c r="F239" s="66">
        <v>0</v>
      </c>
      <c r="G239" s="49">
        <v>206</v>
      </c>
      <c r="H239" s="50">
        <v>0</v>
      </c>
      <c r="I239" s="149">
        <f t="shared" si="9"/>
        <v>206</v>
      </c>
      <c r="J239" s="93">
        <f t="shared" si="10"/>
        <v>68.666666666666671</v>
      </c>
      <c r="K239" s="106">
        <f t="shared" si="11"/>
        <v>31.999999999999996</v>
      </c>
      <c r="L239" s="112"/>
      <c r="M239" s="112"/>
    </row>
    <row r="240" spans="2:13" s="1" customFormat="1" ht="21" customHeight="1" thickBot="1" x14ac:dyDescent="0.3">
      <c r="B240" s="61">
        <v>230</v>
      </c>
      <c r="C240" s="61">
        <v>8</v>
      </c>
      <c r="D240" s="128" t="s">
        <v>307</v>
      </c>
      <c r="E240" s="91" t="s">
        <v>355</v>
      </c>
      <c r="F240" s="67">
        <v>0</v>
      </c>
      <c r="G240" s="51">
        <v>247</v>
      </c>
      <c r="H240" s="52">
        <v>0</v>
      </c>
      <c r="I240" s="99">
        <f t="shared" si="9"/>
        <v>247</v>
      </c>
      <c r="J240" s="94">
        <f t="shared" si="10"/>
        <v>82.333333333333329</v>
      </c>
      <c r="K240" s="107">
        <f t="shared" si="11"/>
        <v>12</v>
      </c>
      <c r="L240" s="113"/>
      <c r="M240" s="113"/>
    </row>
    <row r="241" spans="2:15" s="1" customFormat="1" ht="21" customHeight="1" x14ac:dyDescent="0.25">
      <c r="B241" s="59">
        <v>231</v>
      </c>
      <c r="C241" s="59">
        <v>1</v>
      </c>
      <c r="D241" s="140" t="s">
        <v>212</v>
      </c>
      <c r="E241" s="133" t="s">
        <v>356</v>
      </c>
      <c r="F241" s="65">
        <v>0</v>
      </c>
      <c r="G241" s="47">
        <v>247</v>
      </c>
      <c r="H241" s="48">
        <v>254</v>
      </c>
      <c r="I241" s="97">
        <f t="shared" si="9"/>
        <v>254</v>
      </c>
      <c r="J241" s="92">
        <f t="shared" si="10"/>
        <v>167</v>
      </c>
      <c r="K241" s="105">
        <f t="shared" si="11"/>
        <v>7</v>
      </c>
      <c r="L241" s="115">
        <f>SUM(LARGE(I241:I248,{1,2,3,4,5,6,7}))</f>
        <v>1701</v>
      </c>
      <c r="M241" s="114">
        <f>COUNTIFS($L$9:$L$312,"&gt;"&amp;L241)+1</f>
        <v>15</v>
      </c>
    </row>
    <row r="242" spans="2:15" s="1" customFormat="1" ht="21" customHeight="1" x14ac:dyDescent="0.25">
      <c r="B242" s="43">
        <v>232</v>
      </c>
      <c r="C242" s="43">
        <v>2</v>
      </c>
      <c r="D242" s="80" t="s">
        <v>213</v>
      </c>
      <c r="E242" s="89" t="s">
        <v>356</v>
      </c>
      <c r="F242" s="66">
        <v>234</v>
      </c>
      <c r="G242" s="49">
        <v>0</v>
      </c>
      <c r="H242" s="50">
        <v>232</v>
      </c>
      <c r="I242" s="98">
        <f t="shared" si="9"/>
        <v>234</v>
      </c>
      <c r="J242" s="93">
        <f t="shared" si="10"/>
        <v>155.33333333333334</v>
      </c>
      <c r="K242" s="106">
        <f t="shared" si="11"/>
        <v>22</v>
      </c>
      <c r="L242" s="112"/>
      <c r="M242" s="112"/>
      <c r="O242" s="1">
        <f>I241+I242+I243+I244+I245+I246+I247</f>
        <v>1701</v>
      </c>
    </row>
    <row r="243" spans="2:15" s="1" customFormat="1" ht="21" customHeight="1" x14ac:dyDescent="0.25">
      <c r="B243" s="43">
        <v>233</v>
      </c>
      <c r="C243" s="43">
        <v>3</v>
      </c>
      <c r="D243" s="80" t="s">
        <v>214</v>
      </c>
      <c r="E243" s="89" t="s">
        <v>356</v>
      </c>
      <c r="F243" s="66">
        <v>247</v>
      </c>
      <c r="G243" s="49">
        <v>250</v>
      </c>
      <c r="H243" s="50">
        <v>245</v>
      </c>
      <c r="I243" s="98">
        <f t="shared" si="9"/>
        <v>250</v>
      </c>
      <c r="J243" s="93">
        <f t="shared" si="10"/>
        <v>247.33333333333334</v>
      </c>
      <c r="K243" s="106">
        <f t="shared" si="11"/>
        <v>11</v>
      </c>
      <c r="L243" s="112"/>
      <c r="M243" s="112"/>
    </row>
    <row r="244" spans="2:15" s="1" customFormat="1" ht="21" customHeight="1" x14ac:dyDescent="0.25">
      <c r="B244" s="43">
        <v>234</v>
      </c>
      <c r="C244" s="43">
        <v>4</v>
      </c>
      <c r="D244" s="80" t="s">
        <v>215</v>
      </c>
      <c r="E244" s="89" t="s">
        <v>356</v>
      </c>
      <c r="F244" s="66">
        <v>236</v>
      </c>
      <c r="G244" s="49">
        <v>250</v>
      </c>
      <c r="H244" s="50">
        <v>243</v>
      </c>
      <c r="I244" s="98">
        <f t="shared" si="9"/>
        <v>250</v>
      </c>
      <c r="J244" s="93">
        <f t="shared" si="10"/>
        <v>243</v>
      </c>
      <c r="K244" s="106">
        <f t="shared" si="11"/>
        <v>11</v>
      </c>
      <c r="L244" s="112"/>
      <c r="M244" s="112"/>
    </row>
    <row r="245" spans="2:15" s="1" customFormat="1" ht="21" customHeight="1" x14ac:dyDescent="0.25">
      <c r="B245" s="43">
        <v>235</v>
      </c>
      <c r="C245" s="43">
        <v>5</v>
      </c>
      <c r="D245" s="80" t="s">
        <v>216</v>
      </c>
      <c r="E245" s="89" t="s">
        <v>356</v>
      </c>
      <c r="F245" s="66">
        <v>220</v>
      </c>
      <c r="G245" s="49">
        <v>236</v>
      </c>
      <c r="H245" s="50">
        <v>238</v>
      </c>
      <c r="I245" s="98">
        <f t="shared" si="9"/>
        <v>238</v>
      </c>
      <c r="J245" s="93">
        <f t="shared" si="10"/>
        <v>231.33333333333334</v>
      </c>
      <c r="K245" s="106">
        <f t="shared" si="11"/>
        <v>19</v>
      </c>
      <c r="L245" s="112"/>
      <c r="M245" s="112"/>
    </row>
    <row r="246" spans="2:15" s="1" customFormat="1" ht="21" customHeight="1" x14ac:dyDescent="0.25">
      <c r="B246" s="43">
        <v>236</v>
      </c>
      <c r="C246" s="43">
        <v>6</v>
      </c>
      <c r="D246" s="80" t="s">
        <v>217</v>
      </c>
      <c r="E246" s="89" t="s">
        <v>356</v>
      </c>
      <c r="F246" s="66">
        <v>235</v>
      </c>
      <c r="G246" s="49">
        <v>240</v>
      </c>
      <c r="H246" s="50">
        <v>239</v>
      </c>
      <c r="I246" s="98">
        <f t="shared" si="9"/>
        <v>240</v>
      </c>
      <c r="J246" s="93">
        <f t="shared" si="10"/>
        <v>238</v>
      </c>
      <c r="K246" s="106">
        <f t="shared" si="11"/>
        <v>17</v>
      </c>
      <c r="L246" s="112"/>
      <c r="M246" s="112"/>
    </row>
    <row r="247" spans="2:15" s="1" customFormat="1" ht="21" customHeight="1" thickBot="1" x14ac:dyDescent="0.3">
      <c r="B247" s="61">
        <v>237</v>
      </c>
      <c r="C247" s="61">
        <v>7</v>
      </c>
      <c r="D247" s="128" t="s">
        <v>218</v>
      </c>
      <c r="E247" s="91" t="s">
        <v>356</v>
      </c>
      <c r="F247" s="67">
        <v>235</v>
      </c>
      <c r="G247" s="51">
        <v>0</v>
      </c>
      <c r="H247" s="52">
        <v>228</v>
      </c>
      <c r="I247" s="99">
        <f t="shared" si="9"/>
        <v>235</v>
      </c>
      <c r="J247" s="94">
        <f t="shared" si="10"/>
        <v>154.33333333333334</v>
      </c>
      <c r="K247" s="107">
        <f t="shared" si="11"/>
        <v>22</v>
      </c>
      <c r="L247" s="113"/>
      <c r="M247" s="113"/>
    </row>
    <row r="248" spans="2:15" s="1" customFormat="1" ht="1.9" hidden="1" customHeight="1" thickBot="1" x14ac:dyDescent="0.3">
      <c r="B248" s="62"/>
      <c r="C248" s="135">
        <v>8</v>
      </c>
      <c r="D248" s="126"/>
      <c r="E248" s="117" t="s">
        <v>219</v>
      </c>
      <c r="F248" s="103">
        <v>0</v>
      </c>
      <c r="G248" s="76">
        <v>0</v>
      </c>
      <c r="H248" s="75">
        <v>0</v>
      </c>
      <c r="I248" s="136">
        <f t="shared" si="9"/>
        <v>0</v>
      </c>
      <c r="J248" s="137">
        <f t="shared" si="10"/>
        <v>0</v>
      </c>
      <c r="K248" s="138">
        <f t="shared" si="11"/>
        <v>34</v>
      </c>
      <c r="L248" s="113"/>
      <c r="M248" s="113"/>
    </row>
    <row r="249" spans="2:15" s="1" customFormat="1" ht="21" customHeight="1" x14ac:dyDescent="0.25">
      <c r="B249" s="43">
        <v>238</v>
      </c>
      <c r="C249" s="59">
        <v>1</v>
      </c>
      <c r="D249" s="80" t="s">
        <v>220</v>
      </c>
      <c r="E249" s="89" t="s">
        <v>357</v>
      </c>
      <c r="F249" s="65">
        <v>0</v>
      </c>
      <c r="G249" s="47">
        <v>216</v>
      </c>
      <c r="H249" s="48">
        <v>0</v>
      </c>
      <c r="I249" s="97">
        <f t="shared" si="9"/>
        <v>216</v>
      </c>
      <c r="J249" s="92">
        <f t="shared" si="10"/>
        <v>72</v>
      </c>
      <c r="K249" s="105">
        <f t="shared" si="11"/>
        <v>30.999999999999996</v>
      </c>
      <c r="L249" s="115">
        <f>SUM(LARGE(I249:I256,{1,2,3,4,5,6,7}))</f>
        <v>1596</v>
      </c>
      <c r="M249" s="114">
        <f>COUNTIFS($L$9:$L$312,"&gt;"&amp;L249)+1</f>
        <v>34</v>
      </c>
    </row>
    <row r="250" spans="2:15" s="1" customFormat="1" ht="21" customHeight="1" x14ac:dyDescent="0.25">
      <c r="B250" s="43">
        <v>239</v>
      </c>
      <c r="C250" s="43">
        <v>2</v>
      </c>
      <c r="D250" s="80" t="s">
        <v>221</v>
      </c>
      <c r="E250" s="89" t="s">
        <v>357</v>
      </c>
      <c r="F250" s="66">
        <v>0</v>
      </c>
      <c r="G250" s="49">
        <v>195</v>
      </c>
      <c r="H250" s="50">
        <v>215</v>
      </c>
      <c r="I250" s="98">
        <f t="shared" si="9"/>
        <v>215</v>
      </c>
      <c r="J250" s="93">
        <f t="shared" si="10"/>
        <v>136.66666666666666</v>
      </c>
      <c r="K250" s="106">
        <f t="shared" si="11"/>
        <v>30.999999999999996</v>
      </c>
      <c r="L250" s="112"/>
      <c r="M250" s="112"/>
    </row>
    <row r="251" spans="2:15" s="1" customFormat="1" ht="21" customHeight="1" x14ac:dyDescent="0.25">
      <c r="B251" s="43">
        <v>240</v>
      </c>
      <c r="C251" s="43">
        <v>3</v>
      </c>
      <c r="D251" s="80" t="s">
        <v>222</v>
      </c>
      <c r="E251" s="89" t="s">
        <v>357</v>
      </c>
      <c r="F251" s="66">
        <v>0</v>
      </c>
      <c r="G251" s="49">
        <v>235</v>
      </c>
      <c r="H251" s="50">
        <v>246</v>
      </c>
      <c r="I251" s="98">
        <f t="shared" si="9"/>
        <v>246</v>
      </c>
      <c r="J251" s="93">
        <f t="shared" si="10"/>
        <v>160.33333333333334</v>
      </c>
      <c r="K251" s="106">
        <f t="shared" si="11"/>
        <v>13</v>
      </c>
      <c r="L251" s="112"/>
      <c r="M251" s="112"/>
    </row>
    <row r="252" spans="2:15" s="1" customFormat="1" ht="21" customHeight="1" x14ac:dyDescent="0.25">
      <c r="B252" s="43">
        <v>241</v>
      </c>
      <c r="C252" s="43">
        <v>4</v>
      </c>
      <c r="D252" s="80" t="s">
        <v>223</v>
      </c>
      <c r="E252" s="89" t="s">
        <v>357</v>
      </c>
      <c r="F252" s="66">
        <v>210</v>
      </c>
      <c r="G252" s="49">
        <v>226</v>
      </c>
      <c r="H252" s="50">
        <v>233</v>
      </c>
      <c r="I252" s="98">
        <f t="shared" si="9"/>
        <v>233</v>
      </c>
      <c r="J252" s="93">
        <f t="shared" si="10"/>
        <v>223</v>
      </c>
      <c r="K252" s="106">
        <f t="shared" si="11"/>
        <v>23</v>
      </c>
      <c r="L252" s="112"/>
      <c r="M252" s="112"/>
    </row>
    <row r="253" spans="2:15" s="1" customFormat="1" ht="21" customHeight="1" x14ac:dyDescent="0.25">
      <c r="B253" s="43">
        <v>242</v>
      </c>
      <c r="C253" s="43">
        <v>5</v>
      </c>
      <c r="D253" s="80" t="s">
        <v>224</v>
      </c>
      <c r="E253" s="89" t="s">
        <v>357</v>
      </c>
      <c r="F253" s="66">
        <v>210</v>
      </c>
      <c r="G253" s="49">
        <v>0</v>
      </c>
      <c r="H253" s="50">
        <v>206</v>
      </c>
      <c r="I253" s="149">
        <f t="shared" si="9"/>
        <v>210</v>
      </c>
      <c r="J253" s="93">
        <f t="shared" si="10"/>
        <v>138.66666666666666</v>
      </c>
      <c r="K253" s="106">
        <f t="shared" si="11"/>
        <v>31.999999999999996</v>
      </c>
      <c r="L253" s="112"/>
      <c r="M253" s="112"/>
    </row>
    <row r="254" spans="2:15" s="1" customFormat="1" ht="21" customHeight="1" x14ac:dyDescent="0.25">
      <c r="B254" s="43">
        <v>243</v>
      </c>
      <c r="C254" s="43">
        <v>6</v>
      </c>
      <c r="D254" s="80" t="s">
        <v>225</v>
      </c>
      <c r="E254" s="89" t="s">
        <v>357</v>
      </c>
      <c r="F254" s="66">
        <v>226</v>
      </c>
      <c r="G254" s="49">
        <v>190</v>
      </c>
      <c r="H254" s="50">
        <v>233</v>
      </c>
      <c r="I254" s="98">
        <f t="shared" si="9"/>
        <v>233</v>
      </c>
      <c r="J254" s="93">
        <f t="shared" si="10"/>
        <v>216.33333333333334</v>
      </c>
      <c r="K254" s="106">
        <f t="shared" si="11"/>
        <v>23</v>
      </c>
      <c r="L254" s="112"/>
      <c r="M254" s="112"/>
    </row>
    <row r="255" spans="2:15" s="1" customFormat="1" ht="21" customHeight="1" x14ac:dyDescent="0.25">
      <c r="B255" s="43">
        <v>244</v>
      </c>
      <c r="C255" s="43">
        <v>7</v>
      </c>
      <c r="D255" s="80" t="s">
        <v>226</v>
      </c>
      <c r="E255" s="89" t="s">
        <v>357</v>
      </c>
      <c r="F255" s="66">
        <v>0</v>
      </c>
      <c r="G255" s="49">
        <v>0</v>
      </c>
      <c r="H255" s="50">
        <v>230</v>
      </c>
      <c r="I255" s="98">
        <f t="shared" si="9"/>
        <v>230</v>
      </c>
      <c r="J255" s="93">
        <f t="shared" si="10"/>
        <v>76.666666666666671</v>
      </c>
      <c r="K255" s="106">
        <f t="shared" si="11"/>
        <v>25</v>
      </c>
      <c r="L255" s="112"/>
      <c r="M255" s="112"/>
    </row>
    <row r="256" spans="2:15" s="1" customFormat="1" ht="21" customHeight="1" thickBot="1" x14ac:dyDescent="0.3">
      <c r="B256" s="61">
        <v>245</v>
      </c>
      <c r="C256" s="61">
        <v>8</v>
      </c>
      <c r="D256" s="128" t="s">
        <v>227</v>
      </c>
      <c r="E256" s="91" t="s">
        <v>357</v>
      </c>
      <c r="F256" s="67">
        <v>0</v>
      </c>
      <c r="G256" s="51">
        <v>223</v>
      </c>
      <c r="H256" s="52">
        <v>0</v>
      </c>
      <c r="I256" s="99">
        <f t="shared" si="9"/>
        <v>223</v>
      </c>
      <c r="J256" s="94">
        <f t="shared" si="10"/>
        <v>74.333333333333329</v>
      </c>
      <c r="K256" s="107">
        <f t="shared" si="11"/>
        <v>28.999999999999996</v>
      </c>
      <c r="L256" s="113"/>
      <c r="M256" s="113"/>
    </row>
    <row r="257" spans="2:13" s="1" customFormat="1" ht="24.95" customHeight="1" x14ac:dyDescent="0.25">
      <c r="B257" s="62">
        <v>246</v>
      </c>
      <c r="C257" s="62">
        <v>1</v>
      </c>
      <c r="D257" s="126" t="s">
        <v>228</v>
      </c>
      <c r="E257" s="117" t="s">
        <v>363</v>
      </c>
      <c r="F257" s="87">
        <v>0</v>
      </c>
      <c r="G257" s="63">
        <v>0</v>
      </c>
      <c r="H257" s="64">
        <v>0</v>
      </c>
      <c r="I257" s="151">
        <f t="shared" si="9"/>
        <v>0</v>
      </c>
      <c r="J257" s="95">
        <f t="shared" si="10"/>
        <v>0</v>
      </c>
      <c r="K257" s="108">
        <f t="shared" si="11"/>
        <v>34</v>
      </c>
      <c r="L257" s="118">
        <f>SUM(LARGE(I257:I264,{1,2,3,4,5,6,7}))</f>
        <v>1596</v>
      </c>
      <c r="M257" s="112">
        <f>COUNTIFS($L$9:$L$312,"&gt;"&amp;L257)+1</f>
        <v>34</v>
      </c>
    </row>
    <row r="258" spans="2:13" s="1" customFormat="1" ht="24.95" customHeight="1" x14ac:dyDescent="0.25">
      <c r="B258" s="43">
        <v>247</v>
      </c>
      <c r="C258" s="43">
        <v>2</v>
      </c>
      <c r="D258" s="80" t="s">
        <v>229</v>
      </c>
      <c r="E258" s="89" t="s">
        <v>363</v>
      </c>
      <c r="F258" s="66">
        <v>185</v>
      </c>
      <c r="G258" s="49">
        <v>207</v>
      </c>
      <c r="H258" s="50">
        <v>0</v>
      </c>
      <c r="I258" s="98">
        <f t="shared" si="9"/>
        <v>207</v>
      </c>
      <c r="J258" s="93">
        <f t="shared" si="10"/>
        <v>130.66666666666666</v>
      </c>
      <c r="K258" s="106">
        <f t="shared" si="11"/>
        <v>31.999999999999996</v>
      </c>
      <c r="L258" s="112"/>
      <c r="M258" s="112"/>
    </row>
    <row r="259" spans="2:13" s="1" customFormat="1" ht="24.95" customHeight="1" x14ac:dyDescent="0.25">
      <c r="B259" s="43">
        <v>248</v>
      </c>
      <c r="C259" s="43">
        <v>3</v>
      </c>
      <c r="D259" s="80" t="s">
        <v>230</v>
      </c>
      <c r="E259" s="89" t="s">
        <v>363</v>
      </c>
      <c r="F259" s="66">
        <v>229</v>
      </c>
      <c r="G259" s="49">
        <v>239</v>
      </c>
      <c r="H259" s="50">
        <v>243</v>
      </c>
      <c r="I259" s="98">
        <f t="shared" si="9"/>
        <v>243</v>
      </c>
      <c r="J259" s="93">
        <f t="shared" si="10"/>
        <v>237</v>
      </c>
      <c r="K259" s="106">
        <f t="shared" si="11"/>
        <v>15.000000000000002</v>
      </c>
      <c r="L259" s="112"/>
      <c r="M259" s="112"/>
    </row>
    <row r="260" spans="2:13" s="1" customFormat="1" ht="24.95" customHeight="1" x14ac:dyDescent="0.25">
      <c r="B260" s="43">
        <v>249</v>
      </c>
      <c r="C260" s="43">
        <v>4</v>
      </c>
      <c r="D260" s="80" t="s">
        <v>231</v>
      </c>
      <c r="E260" s="89" t="s">
        <v>363</v>
      </c>
      <c r="F260" s="66">
        <v>231</v>
      </c>
      <c r="G260" s="49">
        <v>242</v>
      </c>
      <c r="H260" s="50">
        <v>240</v>
      </c>
      <c r="I260" s="98">
        <f t="shared" si="9"/>
        <v>242</v>
      </c>
      <c r="J260" s="93">
        <f t="shared" si="10"/>
        <v>237.66666666666666</v>
      </c>
      <c r="K260" s="106">
        <f t="shared" si="11"/>
        <v>16</v>
      </c>
      <c r="L260" s="112"/>
      <c r="M260" s="112"/>
    </row>
    <row r="261" spans="2:13" s="1" customFormat="1" ht="24.95" customHeight="1" x14ac:dyDescent="0.25">
      <c r="B261" s="43">
        <v>250</v>
      </c>
      <c r="C261" s="43">
        <v>5</v>
      </c>
      <c r="D261" s="80" t="s">
        <v>232</v>
      </c>
      <c r="E261" s="89" t="s">
        <v>363</v>
      </c>
      <c r="F261" s="66">
        <v>0</v>
      </c>
      <c r="G261" s="49">
        <v>209</v>
      </c>
      <c r="H261" s="50">
        <v>212</v>
      </c>
      <c r="I261" s="98">
        <f t="shared" si="9"/>
        <v>212</v>
      </c>
      <c r="J261" s="93">
        <f t="shared" si="10"/>
        <v>140.33333333333334</v>
      </c>
      <c r="K261" s="106">
        <f t="shared" si="11"/>
        <v>30.999999999999996</v>
      </c>
      <c r="L261" s="112"/>
      <c r="M261" s="112"/>
    </row>
    <row r="262" spans="2:13" s="1" customFormat="1" ht="24.95" customHeight="1" x14ac:dyDescent="0.25">
      <c r="B262" s="43">
        <v>251</v>
      </c>
      <c r="C262" s="43">
        <v>6</v>
      </c>
      <c r="D262" s="80" t="s">
        <v>233</v>
      </c>
      <c r="E262" s="89" t="s">
        <v>363</v>
      </c>
      <c r="F262" s="66">
        <v>0</v>
      </c>
      <c r="G262" s="49">
        <v>227</v>
      </c>
      <c r="H262" s="50">
        <v>0</v>
      </c>
      <c r="I262" s="98">
        <f t="shared" si="9"/>
        <v>227</v>
      </c>
      <c r="J262" s="93">
        <f t="shared" si="10"/>
        <v>75.666666666666671</v>
      </c>
      <c r="K262" s="106">
        <f t="shared" si="11"/>
        <v>25.999999999999996</v>
      </c>
      <c r="L262" s="112"/>
      <c r="M262" s="112"/>
    </row>
    <row r="263" spans="2:13" s="1" customFormat="1" ht="24.95" customHeight="1" x14ac:dyDescent="0.25">
      <c r="B263" s="43">
        <v>252</v>
      </c>
      <c r="C263" s="43">
        <v>7</v>
      </c>
      <c r="D263" s="80" t="s">
        <v>234</v>
      </c>
      <c r="E263" s="89" t="s">
        <v>363</v>
      </c>
      <c r="F263" s="66">
        <v>238</v>
      </c>
      <c r="G263" s="49">
        <v>239</v>
      </c>
      <c r="H263" s="50">
        <v>239</v>
      </c>
      <c r="I263" s="98">
        <f t="shared" si="9"/>
        <v>239</v>
      </c>
      <c r="J263" s="93">
        <f t="shared" si="10"/>
        <v>238.66666666666666</v>
      </c>
      <c r="K263" s="106">
        <f t="shared" si="11"/>
        <v>18</v>
      </c>
      <c r="L263" s="112"/>
      <c r="M263" s="112"/>
    </row>
    <row r="264" spans="2:13" s="1" customFormat="1" ht="24.95" customHeight="1" thickBot="1" x14ac:dyDescent="0.3">
      <c r="B264" s="61">
        <v>253</v>
      </c>
      <c r="C264" s="61">
        <v>8</v>
      </c>
      <c r="D264" s="128" t="s">
        <v>235</v>
      </c>
      <c r="E264" s="91" t="s">
        <v>363</v>
      </c>
      <c r="F264" s="67">
        <v>219</v>
      </c>
      <c r="G264" s="51">
        <v>225</v>
      </c>
      <c r="H264" s="52">
        <v>226</v>
      </c>
      <c r="I264" s="99">
        <f t="shared" si="9"/>
        <v>226</v>
      </c>
      <c r="J264" s="94">
        <f t="shared" si="10"/>
        <v>223.33333333333334</v>
      </c>
      <c r="K264" s="107">
        <f t="shared" si="11"/>
        <v>26.999999999999996</v>
      </c>
      <c r="L264" s="113"/>
      <c r="M264" s="113"/>
    </row>
    <row r="265" spans="2:13" s="1" customFormat="1" ht="21" customHeight="1" x14ac:dyDescent="0.25">
      <c r="B265" s="62">
        <v>254</v>
      </c>
      <c r="C265" s="62">
        <v>1</v>
      </c>
      <c r="D265" s="126" t="s">
        <v>236</v>
      </c>
      <c r="E265" s="117" t="s">
        <v>362</v>
      </c>
      <c r="F265" s="87">
        <v>261</v>
      </c>
      <c r="G265" s="63">
        <v>257</v>
      </c>
      <c r="H265" s="64">
        <v>268</v>
      </c>
      <c r="I265" s="100">
        <f t="shared" ref="I265:I288" si="12">MAX(F265:H265)</f>
        <v>268</v>
      </c>
      <c r="J265" s="95">
        <f t="shared" ref="J265:J288" si="13">AVERAGE(F265:H265)</f>
        <v>262</v>
      </c>
      <c r="K265" s="108">
        <f t="shared" ref="K265:K304" si="14">SUMPRODUCT(($I$9:$I$48&gt;=I265)/(COUNTIF($I$9:$I$48,$I$9:$I$48)))</f>
        <v>1</v>
      </c>
      <c r="L265" s="118">
        <f>SUM(LARGE(I265:I272,{1,2,3,4,5,6,7}))</f>
        <v>1663</v>
      </c>
      <c r="M265" s="112">
        <f>COUNTIFS($L$9:$L$312,"&gt;"&amp;L265)+1</f>
        <v>25</v>
      </c>
    </row>
    <row r="266" spans="2:13" s="1" customFormat="1" ht="21" customHeight="1" x14ac:dyDescent="0.25">
      <c r="B266" s="43">
        <v>255</v>
      </c>
      <c r="C266" s="43">
        <v>2</v>
      </c>
      <c r="D266" s="80" t="s">
        <v>237</v>
      </c>
      <c r="E266" s="89" t="s">
        <v>362</v>
      </c>
      <c r="F266" s="66">
        <v>0</v>
      </c>
      <c r="G266" s="49">
        <v>0</v>
      </c>
      <c r="H266" s="50">
        <v>198</v>
      </c>
      <c r="I266" s="149">
        <f t="shared" si="12"/>
        <v>198</v>
      </c>
      <c r="J266" s="93">
        <f t="shared" si="13"/>
        <v>66</v>
      </c>
      <c r="K266" s="106">
        <f t="shared" si="14"/>
        <v>33</v>
      </c>
      <c r="L266" s="112"/>
      <c r="M266" s="112"/>
    </row>
    <row r="267" spans="2:13" s="1" customFormat="1" ht="21" customHeight="1" x14ac:dyDescent="0.25">
      <c r="B267" s="43">
        <v>256</v>
      </c>
      <c r="C267" s="43">
        <v>3</v>
      </c>
      <c r="D267" s="80" t="s">
        <v>238</v>
      </c>
      <c r="E267" s="89" t="s">
        <v>362</v>
      </c>
      <c r="F267" s="66">
        <v>194</v>
      </c>
      <c r="G267" s="49">
        <v>0</v>
      </c>
      <c r="H267" s="50">
        <v>201</v>
      </c>
      <c r="I267" s="98">
        <f t="shared" si="12"/>
        <v>201</v>
      </c>
      <c r="J267" s="93">
        <f t="shared" si="13"/>
        <v>131.66666666666666</v>
      </c>
      <c r="K267" s="106">
        <f t="shared" si="14"/>
        <v>31.999999999999996</v>
      </c>
      <c r="L267" s="112"/>
      <c r="M267" s="112"/>
    </row>
    <row r="268" spans="2:13" s="1" customFormat="1" ht="21" customHeight="1" x14ac:dyDescent="0.25">
      <c r="B268" s="43">
        <v>257</v>
      </c>
      <c r="C268" s="43">
        <v>4</v>
      </c>
      <c r="D268" s="80" t="s">
        <v>15</v>
      </c>
      <c r="E268" s="89" t="s">
        <v>362</v>
      </c>
      <c r="F268" s="66">
        <v>216</v>
      </c>
      <c r="G268" s="49">
        <v>212</v>
      </c>
      <c r="H268" s="50">
        <v>222</v>
      </c>
      <c r="I268" s="98">
        <f t="shared" si="12"/>
        <v>222</v>
      </c>
      <c r="J268" s="93">
        <f t="shared" si="13"/>
        <v>216.66666666666666</v>
      </c>
      <c r="K268" s="106">
        <f t="shared" si="14"/>
        <v>29.999999999999996</v>
      </c>
      <c r="L268" s="112"/>
      <c r="M268" s="112"/>
    </row>
    <row r="269" spans="2:13" s="1" customFormat="1" ht="21" customHeight="1" x14ac:dyDescent="0.25">
      <c r="B269" s="43">
        <v>258</v>
      </c>
      <c r="C269" s="43">
        <v>5</v>
      </c>
      <c r="D269" s="80" t="s">
        <v>239</v>
      </c>
      <c r="E269" s="89" t="s">
        <v>362</v>
      </c>
      <c r="F269" s="66">
        <v>0</v>
      </c>
      <c r="G269" s="49">
        <v>221</v>
      </c>
      <c r="H269" s="50">
        <v>231</v>
      </c>
      <c r="I269" s="98">
        <f t="shared" si="12"/>
        <v>231</v>
      </c>
      <c r="J269" s="93">
        <f t="shared" si="13"/>
        <v>150.66666666666666</v>
      </c>
      <c r="K269" s="106">
        <f t="shared" si="14"/>
        <v>24</v>
      </c>
      <c r="L269" s="112"/>
      <c r="M269" s="112"/>
    </row>
    <row r="270" spans="2:13" s="1" customFormat="1" ht="21" customHeight="1" x14ac:dyDescent="0.25">
      <c r="B270" s="43">
        <v>259</v>
      </c>
      <c r="C270" s="43">
        <v>6</v>
      </c>
      <c r="D270" s="80" t="s">
        <v>240</v>
      </c>
      <c r="E270" s="89" t="s">
        <v>362</v>
      </c>
      <c r="F270" s="66">
        <v>220</v>
      </c>
      <c r="G270" s="49">
        <v>233</v>
      </c>
      <c r="H270" s="50">
        <v>0</v>
      </c>
      <c r="I270" s="98">
        <f t="shared" si="12"/>
        <v>233</v>
      </c>
      <c r="J270" s="93">
        <f t="shared" si="13"/>
        <v>151</v>
      </c>
      <c r="K270" s="106">
        <f t="shared" si="14"/>
        <v>23</v>
      </c>
      <c r="L270" s="112"/>
      <c r="M270" s="112"/>
    </row>
    <row r="271" spans="2:13" s="1" customFormat="1" ht="21" customHeight="1" x14ac:dyDescent="0.25">
      <c r="B271" s="43">
        <v>260</v>
      </c>
      <c r="C271" s="43">
        <v>7</v>
      </c>
      <c r="D271" s="80" t="s">
        <v>241</v>
      </c>
      <c r="E271" s="89" t="s">
        <v>362</v>
      </c>
      <c r="F271" s="66">
        <v>255</v>
      </c>
      <c r="G271" s="49">
        <v>0</v>
      </c>
      <c r="H271" s="50">
        <v>244</v>
      </c>
      <c r="I271" s="98">
        <f t="shared" si="12"/>
        <v>255</v>
      </c>
      <c r="J271" s="93">
        <f t="shared" si="13"/>
        <v>166.33333333333334</v>
      </c>
      <c r="K271" s="106">
        <f t="shared" si="14"/>
        <v>6</v>
      </c>
      <c r="L271" s="112"/>
      <c r="M271" s="112"/>
    </row>
    <row r="272" spans="2:13" s="1" customFormat="1" ht="21" customHeight="1" thickBot="1" x14ac:dyDescent="0.3">
      <c r="B272" s="61">
        <v>261</v>
      </c>
      <c r="C272" s="61">
        <v>8</v>
      </c>
      <c r="D272" s="128" t="s">
        <v>242</v>
      </c>
      <c r="E272" s="91" t="s">
        <v>362</v>
      </c>
      <c r="F272" s="67">
        <v>237</v>
      </c>
      <c r="G272" s="51">
        <v>250</v>
      </c>
      <c r="H272" s="52">
        <v>253</v>
      </c>
      <c r="I272" s="99">
        <f t="shared" si="12"/>
        <v>253</v>
      </c>
      <c r="J272" s="94">
        <f t="shared" si="13"/>
        <v>246.66666666666666</v>
      </c>
      <c r="K272" s="107">
        <f t="shared" si="14"/>
        <v>8</v>
      </c>
      <c r="L272" s="113"/>
      <c r="M272" s="113"/>
    </row>
    <row r="273" spans="2:15" s="1" customFormat="1" ht="21" customHeight="1" x14ac:dyDescent="0.25">
      <c r="B273" s="62">
        <v>262</v>
      </c>
      <c r="C273" s="62">
        <v>1</v>
      </c>
      <c r="D273" s="126" t="s">
        <v>243</v>
      </c>
      <c r="E273" s="117" t="s">
        <v>361</v>
      </c>
      <c r="F273" s="87">
        <v>0</v>
      </c>
      <c r="G273" s="63">
        <v>216</v>
      </c>
      <c r="H273" s="64">
        <v>0</v>
      </c>
      <c r="I273" s="100">
        <f t="shared" si="12"/>
        <v>216</v>
      </c>
      <c r="J273" s="95">
        <f t="shared" si="13"/>
        <v>72</v>
      </c>
      <c r="K273" s="108">
        <f t="shared" si="14"/>
        <v>30.999999999999996</v>
      </c>
      <c r="L273" s="118">
        <f>SUM(LARGE(I273:I280,{1,2,3,4,5,6,7}))</f>
        <v>1689</v>
      </c>
      <c r="M273" s="112">
        <f>COUNTIFS($L$9:$L$312,"&gt;"&amp;L273)+1</f>
        <v>21</v>
      </c>
    </row>
    <row r="274" spans="2:15" s="1" customFormat="1" ht="21" customHeight="1" x14ac:dyDescent="0.25">
      <c r="B274" s="43">
        <v>263</v>
      </c>
      <c r="C274" s="43">
        <v>2</v>
      </c>
      <c r="D274" s="80" t="s">
        <v>244</v>
      </c>
      <c r="E274" s="89" t="s">
        <v>361</v>
      </c>
      <c r="F274" s="66">
        <v>234</v>
      </c>
      <c r="G274" s="49">
        <v>233</v>
      </c>
      <c r="H274" s="50">
        <v>0</v>
      </c>
      <c r="I274" s="98">
        <f t="shared" si="12"/>
        <v>234</v>
      </c>
      <c r="J274" s="93">
        <f t="shared" si="13"/>
        <v>155.66666666666666</v>
      </c>
      <c r="K274" s="106">
        <f t="shared" si="14"/>
        <v>22</v>
      </c>
      <c r="L274" s="112"/>
      <c r="M274" s="112"/>
    </row>
    <row r="275" spans="2:15" s="1" customFormat="1" ht="21" customHeight="1" x14ac:dyDescent="0.25">
      <c r="B275" s="43">
        <v>264</v>
      </c>
      <c r="C275" s="43">
        <v>3</v>
      </c>
      <c r="D275" s="80" t="s">
        <v>245</v>
      </c>
      <c r="E275" s="89" t="s">
        <v>361</v>
      </c>
      <c r="F275" s="66">
        <v>0</v>
      </c>
      <c r="G275" s="49">
        <v>0</v>
      </c>
      <c r="H275" s="50">
        <v>0</v>
      </c>
      <c r="I275" s="149">
        <f t="shared" si="12"/>
        <v>0</v>
      </c>
      <c r="J275" s="93">
        <f t="shared" si="13"/>
        <v>0</v>
      </c>
      <c r="K275" s="106">
        <f t="shared" si="14"/>
        <v>34</v>
      </c>
      <c r="L275" s="112"/>
      <c r="M275" s="112"/>
    </row>
    <row r="276" spans="2:15" s="1" customFormat="1" ht="21" customHeight="1" x14ac:dyDescent="0.25">
      <c r="B276" s="43">
        <v>265</v>
      </c>
      <c r="C276" s="43">
        <v>4</v>
      </c>
      <c r="D276" s="80" t="s">
        <v>246</v>
      </c>
      <c r="E276" s="89" t="s">
        <v>361</v>
      </c>
      <c r="F276" s="66">
        <v>253</v>
      </c>
      <c r="G276" s="49">
        <v>245</v>
      </c>
      <c r="H276" s="50">
        <v>255</v>
      </c>
      <c r="I276" s="98">
        <f t="shared" si="12"/>
        <v>255</v>
      </c>
      <c r="J276" s="93">
        <f t="shared" si="13"/>
        <v>251</v>
      </c>
      <c r="K276" s="106">
        <f t="shared" si="14"/>
        <v>6</v>
      </c>
      <c r="L276" s="112"/>
      <c r="M276" s="112"/>
    </row>
    <row r="277" spans="2:15" s="1" customFormat="1" ht="21" customHeight="1" x14ac:dyDescent="0.25">
      <c r="B277" s="43">
        <v>266</v>
      </c>
      <c r="C277" s="43">
        <v>5</v>
      </c>
      <c r="D277" s="80" t="s">
        <v>247</v>
      </c>
      <c r="E277" s="89" t="s">
        <v>361</v>
      </c>
      <c r="F277" s="66">
        <v>233</v>
      </c>
      <c r="G277" s="49">
        <v>236</v>
      </c>
      <c r="H277" s="50">
        <v>248</v>
      </c>
      <c r="I277" s="98">
        <f t="shared" si="12"/>
        <v>248</v>
      </c>
      <c r="J277" s="93">
        <f t="shared" si="13"/>
        <v>239</v>
      </c>
      <c r="K277" s="106">
        <f t="shared" si="14"/>
        <v>11</v>
      </c>
      <c r="L277" s="112"/>
      <c r="M277" s="112"/>
    </row>
    <row r="278" spans="2:15" s="1" customFormat="1" ht="21" customHeight="1" x14ac:dyDescent="0.25">
      <c r="B278" s="43">
        <v>267</v>
      </c>
      <c r="C278" s="43">
        <v>6</v>
      </c>
      <c r="D278" s="80" t="s">
        <v>248</v>
      </c>
      <c r="E278" s="89" t="s">
        <v>361</v>
      </c>
      <c r="F278" s="66">
        <v>253</v>
      </c>
      <c r="G278" s="49">
        <v>254</v>
      </c>
      <c r="H278" s="50">
        <v>0</v>
      </c>
      <c r="I278" s="98">
        <f t="shared" si="12"/>
        <v>254</v>
      </c>
      <c r="J278" s="93">
        <f t="shared" si="13"/>
        <v>169</v>
      </c>
      <c r="K278" s="106">
        <f t="shared" si="14"/>
        <v>7</v>
      </c>
      <c r="L278" s="112"/>
      <c r="M278" s="112"/>
    </row>
    <row r="279" spans="2:15" s="1" customFormat="1" ht="21" customHeight="1" x14ac:dyDescent="0.25">
      <c r="B279" s="43">
        <v>268</v>
      </c>
      <c r="C279" s="43">
        <v>7</v>
      </c>
      <c r="D279" s="80" t="s">
        <v>249</v>
      </c>
      <c r="E279" s="89" t="s">
        <v>361</v>
      </c>
      <c r="F279" s="66">
        <v>227</v>
      </c>
      <c r="G279" s="49">
        <v>0</v>
      </c>
      <c r="H279" s="50">
        <v>230</v>
      </c>
      <c r="I279" s="98">
        <f t="shared" si="12"/>
        <v>230</v>
      </c>
      <c r="J279" s="93">
        <f t="shared" si="13"/>
        <v>152.33333333333334</v>
      </c>
      <c r="K279" s="106">
        <f t="shared" si="14"/>
        <v>25</v>
      </c>
      <c r="L279" s="112"/>
      <c r="M279" s="112"/>
    </row>
    <row r="280" spans="2:15" s="1" customFormat="1" ht="21" customHeight="1" thickBot="1" x14ac:dyDescent="0.3">
      <c r="B280" s="61">
        <v>269</v>
      </c>
      <c r="C280" s="61">
        <v>8</v>
      </c>
      <c r="D280" s="128" t="s">
        <v>250</v>
      </c>
      <c r="E280" s="91" t="s">
        <v>361</v>
      </c>
      <c r="F280" s="67">
        <v>231</v>
      </c>
      <c r="G280" s="51">
        <v>229</v>
      </c>
      <c r="H280" s="52">
        <v>252</v>
      </c>
      <c r="I280" s="99">
        <f t="shared" si="12"/>
        <v>252</v>
      </c>
      <c r="J280" s="94">
        <f t="shared" si="13"/>
        <v>237.33333333333334</v>
      </c>
      <c r="K280" s="107">
        <f t="shared" si="14"/>
        <v>9</v>
      </c>
      <c r="L280" s="113"/>
      <c r="M280" s="113"/>
    </row>
    <row r="281" spans="2:15" s="1" customFormat="1" ht="21" customHeight="1" x14ac:dyDescent="0.25">
      <c r="B281" s="62">
        <v>270</v>
      </c>
      <c r="C281" s="62">
        <v>1</v>
      </c>
      <c r="D281" s="134" t="s">
        <v>253</v>
      </c>
      <c r="E281" s="117" t="s">
        <v>360</v>
      </c>
      <c r="F281" s="87">
        <v>225</v>
      </c>
      <c r="G281" s="63">
        <v>222</v>
      </c>
      <c r="H281" s="64">
        <v>221</v>
      </c>
      <c r="I281" s="100">
        <f t="shared" si="12"/>
        <v>225</v>
      </c>
      <c r="J281" s="95">
        <f t="shared" si="13"/>
        <v>222.66666666666666</v>
      </c>
      <c r="K281" s="108">
        <f t="shared" si="14"/>
        <v>26.999999999999996</v>
      </c>
      <c r="L281" s="118">
        <f>SUM(LARGE(I281:I288,{1,2,3,4,5,6,7}))</f>
        <v>1396</v>
      </c>
      <c r="M281" s="112">
        <f>COUNTIFS($L$9:$L$312,"&gt;"&amp;L281)+1</f>
        <v>38</v>
      </c>
      <c r="O281" s="1">
        <f>I281+I282+I283+I284+I285+I286</f>
        <v>1396</v>
      </c>
    </row>
    <row r="282" spans="2:15" s="1" customFormat="1" ht="21" customHeight="1" x14ac:dyDescent="0.25">
      <c r="B282" s="43">
        <v>271</v>
      </c>
      <c r="C282" s="43">
        <v>2</v>
      </c>
      <c r="D282" s="83" t="s">
        <v>254</v>
      </c>
      <c r="E282" s="89" t="s">
        <v>360</v>
      </c>
      <c r="F282" s="66">
        <v>205</v>
      </c>
      <c r="G282" s="49">
        <v>206</v>
      </c>
      <c r="H282" s="50">
        <v>209</v>
      </c>
      <c r="I282" s="98">
        <f t="shared" si="12"/>
        <v>209</v>
      </c>
      <c r="J282" s="93">
        <f t="shared" si="13"/>
        <v>206.66666666666666</v>
      </c>
      <c r="K282" s="106">
        <f t="shared" si="14"/>
        <v>31.999999999999996</v>
      </c>
      <c r="L282" s="112"/>
      <c r="M282" s="112"/>
    </row>
    <row r="283" spans="2:15" s="1" customFormat="1" ht="21" customHeight="1" x14ac:dyDescent="0.25">
      <c r="B283" s="43">
        <v>272</v>
      </c>
      <c r="C283" s="43">
        <v>3</v>
      </c>
      <c r="D283" s="83" t="s">
        <v>255</v>
      </c>
      <c r="E283" s="89" t="s">
        <v>360</v>
      </c>
      <c r="F283" s="66">
        <v>212</v>
      </c>
      <c r="G283" s="49">
        <v>215</v>
      </c>
      <c r="H283" s="50">
        <v>0</v>
      </c>
      <c r="I283" s="98">
        <f t="shared" si="12"/>
        <v>215</v>
      </c>
      <c r="J283" s="93">
        <f t="shared" si="13"/>
        <v>142.33333333333334</v>
      </c>
      <c r="K283" s="106">
        <f t="shared" si="14"/>
        <v>30.999999999999996</v>
      </c>
      <c r="L283" s="112"/>
      <c r="M283" s="112"/>
    </row>
    <row r="284" spans="2:15" s="1" customFormat="1" ht="21" customHeight="1" x14ac:dyDescent="0.25">
      <c r="B284" s="43">
        <v>273</v>
      </c>
      <c r="C284" s="43">
        <v>4</v>
      </c>
      <c r="D284" s="83" t="s">
        <v>256</v>
      </c>
      <c r="E284" s="89" t="s">
        <v>360</v>
      </c>
      <c r="F284" s="66">
        <v>232</v>
      </c>
      <c r="G284" s="49">
        <v>250</v>
      </c>
      <c r="H284" s="50">
        <v>254</v>
      </c>
      <c r="I284" s="98">
        <f t="shared" si="12"/>
        <v>254</v>
      </c>
      <c r="J284" s="93">
        <f t="shared" si="13"/>
        <v>245.33333333333334</v>
      </c>
      <c r="K284" s="106">
        <f t="shared" si="14"/>
        <v>7</v>
      </c>
      <c r="L284" s="112"/>
      <c r="M284" s="112"/>
    </row>
    <row r="285" spans="2:15" s="1" customFormat="1" ht="21" customHeight="1" x14ac:dyDescent="0.25">
      <c r="B285" s="43">
        <v>274</v>
      </c>
      <c r="C285" s="43">
        <v>5</v>
      </c>
      <c r="D285" s="83" t="s">
        <v>257</v>
      </c>
      <c r="E285" s="89" t="s">
        <v>360</v>
      </c>
      <c r="F285" s="66">
        <v>238</v>
      </c>
      <c r="G285" s="49">
        <v>239</v>
      </c>
      <c r="H285" s="50">
        <v>242</v>
      </c>
      <c r="I285" s="98">
        <f t="shared" si="12"/>
        <v>242</v>
      </c>
      <c r="J285" s="93">
        <f t="shared" si="13"/>
        <v>239.66666666666666</v>
      </c>
      <c r="K285" s="106">
        <f t="shared" si="14"/>
        <v>16</v>
      </c>
      <c r="L285" s="112"/>
      <c r="M285" s="112"/>
    </row>
    <row r="286" spans="2:15" s="1" customFormat="1" ht="21" customHeight="1" x14ac:dyDescent="0.25">
      <c r="B286" s="43">
        <v>275</v>
      </c>
      <c r="C286" s="43">
        <v>6</v>
      </c>
      <c r="D286" s="83" t="s">
        <v>258</v>
      </c>
      <c r="E286" s="89" t="s">
        <v>360</v>
      </c>
      <c r="F286" s="66">
        <v>248</v>
      </c>
      <c r="G286" s="49">
        <v>251</v>
      </c>
      <c r="H286" s="50">
        <v>225</v>
      </c>
      <c r="I286" s="98">
        <f t="shared" si="12"/>
        <v>251</v>
      </c>
      <c r="J286" s="93">
        <f t="shared" si="13"/>
        <v>241.33333333333334</v>
      </c>
      <c r="K286" s="106">
        <f t="shared" si="14"/>
        <v>10</v>
      </c>
      <c r="L286" s="112"/>
      <c r="M286" s="112"/>
    </row>
    <row r="287" spans="2:15" s="1" customFormat="1" ht="21" customHeight="1" x14ac:dyDescent="0.25">
      <c r="B287" s="43">
        <v>276</v>
      </c>
      <c r="C287" s="43">
        <v>7</v>
      </c>
      <c r="D287" s="83" t="s">
        <v>259</v>
      </c>
      <c r="E287" s="89" t="s">
        <v>360</v>
      </c>
      <c r="F287" s="66">
        <v>0</v>
      </c>
      <c r="G287" s="49">
        <v>0</v>
      </c>
      <c r="H287" s="50">
        <v>0</v>
      </c>
      <c r="I287" s="98">
        <f t="shared" si="12"/>
        <v>0</v>
      </c>
      <c r="J287" s="93">
        <f t="shared" si="13"/>
        <v>0</v>
      </c>
      <c r="K287" s="106">
        <f t="shared" si="14"/>
        <v>34</v>
      </c>
      <c r="L287" s="112"/>
      <c r="M287" s="112"/>
    </row>
    <row r="288" spans="2:15" s="1" customFormat="1" ht="21" customHeight="1" thickBot="1" x14ac:dyDescent="0.3">
      <c r="B288" s="61">
        <v>277</v>
      </c>
      <c r="C288" s="61">
        <v>8</v>
      </c>
      <c r="D288" s="139" t="s">
        <v>260</v>
      </c>
      <c r="E288" s="91" t="s">
        <v>360</v>
      </c>
      <c r="F288" s="67">
        <v>0</v>
      </c>
      <c r="G288" s="51">
        <v>0</v>
      </c>
      <c r="H288" s="52">
        <v>0</v>
      </c>
      <c r="I288" s="99">
        <f t="shared" si="12"/>
        <v>0</v>
      </c>
      <c r="J288" s="94">
        <f t="shared" si="13"/>
        <v>0</v>
      </c>
      <c r="K288" s="107">
        <f t="shared" si="14"/>
        <v>34</v>
      </c>
      <c r="L288" s="113"/>
      <c r="M288" s="113"/>
    </row>
    <row r="289" spans="2:13" s="1" customFormat="1" ht="21" customHeight="1" x14ac:dyDescent="0.25">
      <c r="B289" s="62">
        <v>278</v>
      </c>
      <c r="C289" s="62">
        <v>1</v>
      </c>
      <c r="D289" s="134" t="s">
        <v>275</v>
      </c>
      <c r="E289" s="117" t="s">
        <v>359</v>
      </c>
      <c r="F289" s="30">
        <v>223</v>
      </c>
      <c r="G289" s="63">
        <v>231</v>
      </c>
      <c r="H289" s="64">
        <v>0</v>
      </c>
      <c r="I289" s="100">
        <f>MAX(G289:H289)</f>
        <v>231</v>
      </c>
      <c r="J289" s="95">
        <f>AVERAGE(G289:H289)</f>
        <v>115.5</v>
      </c>
      <c r="K289" s="108">
        <f t="shared" si="14"/>
        <v>24</v>
      </c>
      <c r="L289" s="118">
        <f>SUM(LARGE(I289:I296,{1,2,3,4,5,6,7}))</f>
        <v>1633</v>
      </c>
      <c r="M289" s="112">
        <f>COUNTIFS($L$9:$L$312,"&gt;"&amp;L289)+1</f>
        <v>31</v>
      </c>
    </row>
    <row r="290" spans="2:13" s="1" customFormat="1" ht="21" customHeight="1" x14ac:dyDescent="0.25">
      <c r="B290" s="43">
        <v>279</v>
      </c>
      <c r="C290" s="43">
        <v>2</v>
      </c>
      <c r="D290" s="83" t="s">
        <v>276</v>
      </c>
      <c r="E290" s="89" t="s">
        <v>359</v>
      </c>
      <c r="F290" s="66">
        <v>243</v>
      </c>
      <c r="G290" s="49">
        <v>241</v>
      </c>
      <c r="H290" s="50">
        <v>112</v>
      </c>
      <c r="I290" s="98">
        <f t="shared" ref="I290:I304" si="15">MAX(F290:H290)</f>
        <v>243</v>
      </c>
      <c r="J290" s="93">
        <f t="shared" ref="J290:J304" si="16">AVERAGE(F290:H290)</f>
        <v>198.66666666666666</v>
      </c>
      <c r="K290" s="106">
        <f t="shared" si="14"/>
        <v>15.000000000000002</v>
      </c>
      <c r="L290" s="112"/>
      <c r="M290" s="112"/>
    </row>
    <row r="291" spans="2:13" s="1" customFormat="1" ht="21" customHeight="1" x14ac:dyDescent="0.25">
      <c r="B291" s="43">
        <v>280</v>
      </c>
      <c r="C291" s="43">
        <v>3</v>
      </c>
      <c r="D291" s="83" t="s">
        <v>261</v>
      </c>
      <c r="E291" s="89" t="s">
        <v>359</v>
      </c>
      <c r="F291" s="66">
        <v>219</v>
      </c>
      <c r="G291" s="49">
        <v>0</v>
      </c>
      <c r="H291" s="50">
        <v>212</v>
      </c>
      <c r="I291" s="149">
        <f t="shared" si="15"/>
        <v>219</v>
      </c>
      <c r="J291" s="93">
        <f t="shared" si="16"/>
        <v>143.66666666666666</v>
      </c>
      <c r="K291" s="106">
        <f t="shared" si="14"/>
        <v>30.999999999999996</v>
      </c>
      <c r="L291" s="112"/>
      <c r="M291" s="112"/>
    </row>
    <row r="292" spans="2:13" s="1" customFormat="1" ht="21" customHeight="1" x14ac:dyDescent="0.25">
      <c r="B292" s="43">
        <v>281</v>
      </c>
      <c r="C292" s="43">
        <v>4</v>
      </c>
      <c r="D292" s="83" t="s">
        <v>262</v>
      </c>
      <c r="E292" s="89" t="s">
        <v>359</v>
      </c>
      <c r="F292" s="66">
        <v>231</v>
      </c>
      <c r="G292" s="49">
        <v>232</v>
      </c>
      <c r="H292" s="50">
        <v>175</v>
      </c>
      <c r="I292" s="98">
        <f t="shared" si="15"/>
        <v>232</v>
      </c>
      <c r="J292" s="93">
        <f t="shared" si="16"/>
        <v>212.66666666666666</v>
      </c>
      <c r="K292" s="106">
        <f t="shared" si="14"/>
        <v>23</v>
      </c>
      <c r="L292" s="112"/>
      <c r="M292" s="112"/>
    </row>
    <row r="293" spans="2:13" s="1" customFormat="1" ht="21" customHeight="1" x14ac:dyDescent="0.25">
      <c r="B293" s="43">
        <v>282</v>
      </c>
      <c r="C293" s="43">
        <v>5</v>
      </c>
      <c r="D293" s="83" t="s">
        <v>263</v>
      </c>
      <c r="E293" s="89" t="s">
        <v>359</v>
      </c>
      <c r="F293" s="66">
        <v>0</v>
      </c>
      <c r="G293" s="49">
        <v>219</v>
      </c>
      <c r="H293" s="50">
        <v>231</v>
      </c>
      <c r="I293" s="98">
        <f t="shared" si="15"/>
        <v>231</v>
      </c>
      <c r="J293" s="93">
        <f t="shared" si="16"/>
        <v>150</v>
      </c>
      <c r="K293" s="106">
        <f t="shared" si="14"/>
        <v>24</v>
      </c>
      <c r="L293" s="112"/>
      <c r="M293" s="112"/>
    </row>
    <row r="294" spans="2:13" s="1" customFormat="1" ht="21" customHeight="1" x14ac:dyDescent="0.25">
      <c r="B294" s="43">
        <v>283</v>
      </c>
      <c r="C294" s="43">
        <v>6</v>
      </c>
      <c r="D294" s="83" t="s">
        <v>264</v>
      </c>
      <c r="E294" s="89" t="s">
        <v>359</v>
      </c>
      <c r="F294" s="66">
        <v>0</v>
      </c>
      <c r="G294" s="49">
        <v>211</v>
      </c>
      <c r="H294" s="50">
        <v>221</v>
      </c>
      <c r="I294" s="98">
        <f t="shared" si="15"/>
        <v>221</v>
      </c>
      <c r="J294" s="93">
        <f t="shared" si="16"/>
        <v>144</v>
      </c>
      <c r="K294" s="106">
        <f t="shared" si="14"/>
        <v>30.999999999999996</v>
      </c>
      <c r="L294" s="112"/>
      <c r="M294" s="112"/>
    </row>
    <row r="295" spans="2:13" s="1" customFormat="1" ht="21" customHeight="1" x14ac:dyDescent="0.25">
      <c r="B295" s="43">
        <v>284</v>
      </c>
      <c r="C295" s="43">
        <v>7</v>
      </c>
      <c r="D295" s="83" t="s">
        <v>265</v>
      </c>
      <c r="E295" s="89" t="s">
        <v>359</v>
      </c>
      <c r="F295" s="66">
        <v>222</v>
      </c>
      <c r="G295" s="49">
        <v>232</v>
      </c>
      <c r="H295" s="50">
        <v>0</v>
      </c>
      <c r="I295" s="98">
        <f t="shared" si="15"/>
        <v>232</v>
      </c>
      <c r="J295" s="93">
        <f t="shared" si="16"/>
        <v>151.33333333333334</v>
      </c>
      <c r="K295" s="106">
        <f t="shared" si="14"/>
        <v>23</v>
      </c>
      <c r="L295" s="112"/>
      <c r="M295" s="112"/>
    </row>
    <row r="296" spans="2:13" s="1" customFormat="1" ht="21" customHeight="1" thickBot="1" x14ac:dyDescent="0.3">
      <c r="B296" s="61">
        <v>285</v>
      </c>
      <c r="C296" s="61">
        <v>8</v>
      </c>
      <c r="D296" s="139" t="s">
        <v>266</v>
      </c>
      <c r="E296" s="91" t="s">
        <v>359</v>
      </c>
      <c r="F296" s="67">
        <v>239</v>
      </c>
      <c r="G296" s="51">
        <v>243</v>
      </c>
      <c r="H296" s="52">
        <v>0</v>
      </c>
      <c r="I296" s="99">
        <f t="shared" si="15"/>
        <v>243</v>
      </c>
      <c r="J296" s="94">
        <f t="shared" si="16"/>
        <v>160.66666666666666</v>
      </c>
      <c r="K296" s="107">
        <f t="shared" si="14"/>
        <v>15.000000000000002</v>
      </c>
      <c r="L296" s="113"/>
      <c r="M296" s="113"/>
    </row>
    <row r="297" spans="2:13" s="1" customFormat="1" ht="21" customHeight="1" x14ac:dyDescent="0.25">
      <c r="B297" s="62">
        <v>286</v>
      </c>
      <c r="C297" s="62">
        <v>1</v>
      </c>
      <c r="D297" s="126" t="s">
        <v>308</v>
      </c>
      <c r="E297" s="117" t="s">
        <v>358</v>
      </c>
      <c r="F297" s="87">
        <v>210</v>
      </c>
      <c r="G297" s="63">
        <v>218</v>
      </c>
      <c r="H297" s="64">
        <v>228</v>
      </c>
      <c r="I297" s="141">
        <f t="shared" si="15"/>
        <v>228</v>
      </c>
      <c r="J297" s="95">
        <f t="shared" si="16"/>
        <v>218.66666666666666</v>
      </c>
      <c r="K297" s="108">
        <f t="shared" si="14"/>
        <v>25.999999999999996</v>
      </c>
      <c r="L297" s="118">
        <f>SUM(LARGE(I297:I312,{1,2,3,4,5,6,7}))</f>
        <v>1687</v>
      </c>
      <c r="M297" s="112">
        <f>COUNTIFS($L$9:$L$312,"&gt;"&amp;L297)+1</f>
        <v>22</v>
      </c>
    </row>
    <row r="298" spans="2:13" s="1" customFormat="1" ht="21" customHeight="1" x14ac:dyDescent="0.25">
      <c r="B298" s="43">
        <v>287</v>
      </c>
      <c r="C298" s="43">
        <v>2</v>
      </c>
      <c r="D298" s="80" t="s">
        <v>309</v>
      </c>
      <c r="E298" s="89" t="s">
        <v>358</v>
      </c>
      <c r="F298" s="66">
        <v>220</v>
      </c>
      <c r="G298" s="49">
        <v>200</v>
      </c>
      <c r="H298" s="50">
        <v>0</v>
      </c>
      <c r="I298" s="101">
        <f t="shared" si="15"/>
        <v>220</v>
      </c>
      <c r="J298" s="93">
        <f t="shared" si="16"/>
        <v>140</v>
      </c>
      <c r="K298" s="106">
        <f t="shared" si="14"/>
        <v>30.999999999999996</v>
      </c>
      <c r="L298" s="112"/>
      <c r="M298" s="112"/>
    </row>
    <row r="299" spans="2:13" s="1" customFormat="1" ht="21" customHeight="1" x14ac:dyDescent="0.25">
      <c r="B299" s="43">
        <v>288</v>
      </c>
      <c r="C299" s="43">
        <v>3</v>
      </c>
      <c r="D299" s="80" t="s">
        <v>310</v>
      </c>
      <c r="E299" s="89" t="s">
        <v>358</v>
      </c>
      <c r="F299" s="66">
        <v>238</v>
      </c>
      <c r="G299" s="49">
        <v>243</v>
      </c>
      <c r="H299" s="50">
        <v>241</v>
      </c>
      <c r="I299" s="101">
        <f t="shared" si="15"/>
        <v>243</v>
      </c>
      <c r="J299" s="93">
        <f t="shared" si="16"/>
        <v>240.66666666666666</v>
      </c>
      <c r="K299" s="106">
        <f t="shared" si="14"/>
        <v>15.000000000000002</v>
      </c>
      <c r="L299" s="112"/>
      <c r="M299" s="112"/>
    </row>
    <row r="300" spans="2:13" s="1" customFormat="1" ht="21" customHeight="1" x14ac:dyDescent="0.25">
      <c r="B300" s="43">
        <v>289</v>
      </c>
      <c r="C300" s="43">
        <v>4</v>
      </c>
      <c r="D300" s="80" t="s">
        <v>311</v>
      </c>
      <c r="E300" s="89" t="s">
        <v>358</v>
      </c>
      <c r="F300" s="66">
        <v>0</v>
      </c>
      <c r="G300" s="49">
        <v>186</v>
      </c>
      <c r="H300" s="50">
        <v>0</v>
      </c>
      <c r="I300" s="152">
        <f t="shared" si="15"/>
        <v>186</v>
      </c>
      <c r="J300" s="93">
        <f t="shared" si="16"/>
        <v>62</v>
      </c>
      <c r="K300" s="106">
        <f t="shared" si="14"/>
        <v>34</v>
      </c>
      <c r="L300" s="112"/>
      <c r="M300" s="112"/>
    </row>
    <row r="301" spans="2:13" s="1" customFormat="1" ht="21" customHeight="1" x14ac:dyDescent="0.25">
      <c r="B301" s="43">
        <v>290</v>
      </c>
      <c r="C301" s="43">
        <v>5</v>
      </c>
      <c r="D301" s="80" t="s">
        <v>312</v>
      </c>
      <c r="E301" s="89" t="s">
        <v>358</v>
      </c>
      <c r="F301" s="66">
        <v>208</v>
      </c>
      <c r="G301" s="49">
        <v>226</v>
      </c>
      <c r="H301" s="50">
        <v>228</v>
      </c>
      <c r="I301" s="101">
        <f t="shared" si="15"/>
        <v>228</v>
      </c>
      <c r="J301" s="93">
        <f t="shared" si="16"/>
        <v>220.66666666666666</v>
      </c>
      <c r="K301" s="106">
        <f t="shared" si="14"/>
        <v>25.999999999999996</v>
      </c>
      <c r="L301" s="112"/>
      <c r="M301" s="112"/>
    </row>
    <row r="302" spans="2:13" s="1" customFormat="1" ht="21" customHeight="1" x14ac:dyDescent="0.25">
      <c r="B302" s="43">
        <v>291</v>
      </c>
      <c r="C302" s="43">
        <v>6</v>
      </c>
      <c r="D302" s="80" t="s">
        <v>313</v>
      </c>
      <c r="E302" s="89" t="s">
        <v>358</v>
      </c>
      <c r="F302" s="66">
        <v>217</v>
      </c>
      <c r="G302" s="49">
        <v>229</v>
      </c>
      <c r="H302" s="50">
        <v>219</v>
      </c>
      <c r="I302" s="101">
        <f t="shared" si="15"/>
        <v>229</v>
      </c>
      <c r="J302" s="93">
        <f t="shared" si="16"/>
        <v>221.66666666666666</v>
      </c>
      <c r="K302" s="106">
        <f t="shared" si="14"/>
        <v>25.999999999999996</v>
      </c>
      <c r="L302" s="112"/>
      <c r="M302" s="112"/>
    </row>
    <row r="303" spans="2:13" s="1" customFormat="1" ht="21" customHeight="1" x14ac:dyDescent="0.25">
      <c r="B303" s="43">
        <v>292</v>
      </c>
      <c r="C303" s="43">
        <v>7</v>
      </c>
      <c r="D303" s="80" t="s">
        <v>314</v>
      </c>
      <c r="E303" s="89" t="s">
        <v>358</v>
      </c>
      <c r="F303" s="66">
        <v>232</v>
      </c>
      <c r="G303" s="49">
        <v>234</v>
      </c>
      <c r="H303" s="50">
        <v>244</v>
      </c>
      <c r="I303" s="101">
        <f t="shared" si="15"/>
        <v>244</v>
      </c>
      <c r="J303" s="93">
        <f t="shared" si="16"/>
        <v>236.66666666666666</v>
      </c>
      <c r="K303" s="106">
        <f t="shared" si="14"/>
        <v>14</v>
      </c>
      <c r="L303" s="112"/>
      <c r="M303" s="112"/>
    </row>
    <row r="304" spans="2:13" s="1" customFormat="1" ht="21" customHeight="1" thickBot="1" x14ac:dyDescent="0.3">
      <c r="B304" s="61">
        <v>293</v>
      </c>
      <c r="C304" s="61">
        <v>8</v>
      </c>
      <c r="D304" s="128" t="s">
        <v>315</v>
      </c>
      <c r="E304" s="91" t="s">
        <v>358</v>
      </c>
      <c r="F304" s="67">
        <v>239</v>
      </c>
      <c r="G304" s="51">
        <v>244</v>
      </c>
      <c r="H304" s="52">
        <v>0</v>
      </c>
      <c r="I304" s="102">
        <f t="shared" si="15"/>
        <v>244</v>
      </c>
      <c r="J304" s="94">
        <f t="shared" si="16"/>
        <v>161</v>
      </c>
      <c r="K304" s="107">
        <f t="shared" si="14"/>
        <v>14</v>
      </c>
      <c r="L304" s="113"/>
      <c r="M304" s="113"/>
    </row>
    <row r="305" spans="2:13" s="1" customFormat="1" ht="21" customHeight="1" x14ac:dyDescent="0.25">
      <c r="B305" s="62">
        <v>294</v>
      </c>
      <c r="C305" s="62">
        <v>1</v>
      </c>
      <c r="D305" s="126" t="s">
        <v>316</v>
      </c>
      <c r="E305" s="117" t="s">
        <v>317</v>
      </c>
      <c r="F305" s="87">
        <v>0</v>
      </c>
      <c r="G305" s="63">
        <v>0</v>
      </c>
      <c r="H305" s="64">
        <v>0</v>
      </c>
      <c r="I305" s="141">
        <f t="shared" ref="I305:I312" si="17">MAX(F305:H305)</f>
        <v>0</v>
      </c>
      <c r="J305" s="95">
        <f t="shared" ref="J305:J312" si="18">AVERAGE(F305:H305)</f>
        <v>0</v>
      </c>
      <c r="K305" s="108">
        <f t="shared" ref="K305:K312" si="19">SUMPRODUCT(($I$9:$I$48&gt;=I305)/(COUNTIF($I$9:$I$48,$I$9:$I$48)))</f>
        <v>34</v>
      </c>
      <c r="L305" s="118">
        <f>SUM(LARGE(I305:I312,{1,2,3,4,5,6,7}))</f>
        <v>1401</v>
      </c>
      <c r="M305" s="112">
        <f>COUNTIFS($L$9:$L$312,"&gt;"&amp;L305)+1</f>
        <v>37</v>
      </c>
    </row>
    <row r="306" spans="2:13" s="148" customFormat="1" ht="21" customHeight="1" x14ac:dyDescent="0.25">
      <c r="B306" s="43">
        <v>295</v>
      </c>
      <c r="C306" s="43">
        <v>2</v>
      </c>
      <c r="D306" s="80" t="s">
        <v>318</v>
      </c>
      <c r="E306" s="89" t="s">
        <v>317</v>
      </c>
      <c r="F306" s="66">
        <v>0</v>
      </c>
      <c r="G306" s="49">
        <v>237</v>
      </c>
      <c r="H306" s="50">
        <v>245</v>
      </c>
      <c r="I306" s="101">
        <f t="shared" si="17"/>
        <v>245</v>
      </c>
      <c r="J306" s="93">
        <f t="shared" si="18"/>
        <v>160.66666666666666</v>
      </c>
      <c r="K306" s="106">
        <f t="shared" si="19"/>
        <v>13</v>
      </c>
      <c r="L306" s="112"/>
      <c r="M306" s="112"/>
    </row>
    <row r="307" spans="2:13" s="148" customFormat="1" ht="21" customHeight="1" x14ac:dyDescent="0.25">
      <c r="B307" s="43">
        <v>296</v>
      </c>
      <c r="C307" s="43">
        <v>3</v>
      </c>
      <c r="D307" s="80" t="s">
        <v>319</v>
      </c>
      <c r="E307" s="89" t="s">
        <v>317</v>
      </c>
      <c r="F307" s="66">
        <v>0</v>
      </c>
      <c r="G307" s="49">
        <v>201</v>
      </c>
      <c r="H307" s="50">
        <v>219</v>
      </c>
      <c r="I307" s="101">
        <f t="shared" si="17"/>
        <v>219</v>
      </c>
      <c r="J307" s="93">
        <f t="shared" si="18"/>
        <v>140</v>
      </c>
      <c r="K307" s="106">
        <f t="shared" si="19"/>
        <v>30.999999999999996</v>
      </c>
      <c r="L307" s="112"/>
      <c r="M307" s="112"/>
    </row>
    <row r="308" spans="2:13" s="148" customFormat="1" ht="21" customHeight="1" x14ac:dyDescent="0.25">
      <c r="B308" s="43">
        <v>297</v>
      </c>
      <c r="C308" s="43">
        <v>4</v>
      </c>
      <c r="D308" s="80" t="s">
        <v>320</v>
      </c>
      <c r="E308" s="89" t="s">
        <v>317</v>
      </c>
      <c r="F308" s="66">
        <v>242</v>
      </c>
      <c r="G308" s="49">
        <v>0</v>
      </c>
      <c r="H308" s="50">
        <v>0</v>
      </c>
      <c r="I308" s="101">
        <f t="shared" si="17"/>
        <v>242</v>
      </c>
      <c r="J308" s="93">
        <f t="shared" si="18"/>
        <v>80.666666666666671</v>
      </c>
      <c r="K308" s="106">
        <f t="shared" si="19"/>
        <v>16</v>
      </c>
      <c r="L308" s="112"/>
      <c r="M308" s="112"/>
    </row>
    <row r="309" spans="2:13" s="148" customFormat="1" ht="21" customHeight="1" x14ac:dyDescent="0.25">
      <c r="B309" s="43">
        <v>298</v>
      </c>
      <c r="C309" s="43">
        <v>5</v>
      </c>
      <c r="D309" s="80" t="s">
        <v>321</v>
      </c>
      <c r="E309" s="89" t="s">
        <v>317</v>
      </c>
      <c r="F309" s="66">
        <v>0</v>
      </c>
      <c r="G309" s="49">
        <v>0</v>
      </c>
      <c r="H309" s="50">
        <v>0</v>
      </c>
      <c r="I309" s="101">
        <f t="shared" si="17"/>
        <v>0</v>
      </c>
      <c r="J309" s="93">
        <f t="shared" si="18"/>
        <v>0</v>
      </c>
      <c r="K309" s="106">
        <f t="shared" si="19"/>
        <v>34</v>
      </c>
      <c r="L309" s="112"/>
      <c r="M309" s="112"/>
    </row>
    <row r="310" spans="2:13" s="148" customFormat="1" ht="21" customHeight="1" x14ac:dyDescent="0.25">
      <c r="B310" s="43">
        <v>299</v>
      </c>
      <c r="C310" s="43">
        <v>6</v>
      </c>
      <c r="D310" s="80" t="s">
        <v>322</v>
      </c>
      <c r="E310" s="89" t="s">
        <v>317</v>
      </c>
      <c r="F310" s="66">
        <v>231</v>
      </c>
      <c r="G310" s="49">
        <v>0</v>
      </c>
      <c r="H310" s="50">
        <v>232</v>
      </c>
      <c r="I310" s="101">
        <f t="shared" si="17"/>
        <v>232</v>
      </c>
      <c r="J310" s="93">
        <f t="shared" si="18"/>
        <v>154.33333333333334</v>
      </c>
      <c r="K310" s="106">
        <f t="shared" si="19"/>
        <v>23</v>
      </c>
      <c r="L310" s="112"/>
      <c r="M310" s="112"/>
    </row>
    <row r="311" spans="2:13" s="148" customFormat="1" ht="21" customHeight="1" x14ac:dyDescent="0.25">
      <c r="B311" s="43">
        <v>300</v>
      </c>
      <c r="C311" s="43">
        <v>7</v>
      </c>
      <c r="D311" s="80" t="s">
        <v>323</v>
      </c>
      <c r="E311" s="89" t="s">
        <v>317</v>
      </c>
      <c r="F311" s="66">
        <v>0</v>
      </c>
      <c r="G311" s="49">
        <v>0</v>
      </c>
      <c r="H311" s="50">
        <v>226</v>
      </c>
      <c r="I311" s="101">
        <f t="shared" si="17"/>
        <v>226</v>
      </c>
      <c r="J311" s="93">
        <f t="shared" si="18"/>
        <v>75.333333333333329</v>
      </c>
      <c r="K311" s="106">
        <f t="shared" si="19"/>
        <v>26.999999999999996</v>
      </c>
      <c r="L311" s="112"/>
      <c r="M311" s="112"/>
    </row>
    <row r="312" spans="2:13" s="148" customFormat="1" ht="21" customHeight="1" thickBot="1" x14ac:dyDescent="0.3">
      <c r="B312" s="61">
        <v>301</v>
      </c>
      <c r="C312" s="61">
        <v>8</v>
      </c>
      <c r="D312" s="128" t="s">
        <v>324</v>
      </c>
      <c r="E312" s="91" t="s">
        <v>317</v>
      </c>
      <c r="F312" s="67">
        <v>235</v>
      </c>
      <c r="G312" s="51">
        <v>237</v>
      </c>
      <c r="H312" s="52">
        <v>0</v>
      </c>
      <c r="I312" s="102">
        <f t="shared" si="17"/>
        <v>237</v>
      </c>
      <c r="J312" s="94">
        <f t="shared" si="18"/>
        <v>157.33333333333334</v>
      </c>
      <c r="K312" s="107">
        <f t="shared" si="19"/>
        <v>20</v>
      </c>
      <c r="L312" s="113"/>
      <c r="M312" s="113"/>
    </row>
    <row r="313" spans="2:13" s="16" customFormat="1" x14ac:dyDescent="0.25">
      <c r="B313" s="28"/>
      <c r="C313" s="28"/>
      <c r="D313" s="68"/>
      <c r="E313" s="69"/>
      <c r="F313" s="32"/>
      <c r="G313" s="32"/>
      <c r="H313" s="32"/>
      <c r="I313" s="32"/>
      <c r="J313" s="32"/>
      <c r="K313" s="32"/>
      <c r="L313" s="32"/>
      <c r="M313" s="32"/>
    </row>
    <row r="314" spans="2:13" s="16" customFormat="1" ht="25.9" customHeight="1" x14ac:dyDescent="0.3">
      <c r="B314" s="158" t="s">
        <v>22</v>
      </c>
      <c r="C314" s="159"/>
      <c r="D314" s="160"/>
      <c r="F314" s="158"/>
      <c r="G314" s="32"/>
      <c r="H314" s="158" t="s">
        <v>23</v>
      </c>
      <c r="I314" s="32"/>
      <c r="J314" s="32"/>
      <c r="K314" s="32"/>
      <c r="L314" s="32"/>
      <c r="M314" s="32"/>
    </row>
    <row r="315" spans="2:13" s="16" customFormat="1" ht="31.9" customHeight="1" x14ac:dyDescent="0.3">
      <c r="B315" s="158" t="s">
        <v>24</v>
      </c>
      <c r="C315" s="159"/>
      <c r="D315" s="160"/>
      <c r="F315" s="158"/>
      <c r="G315" s="32"/>
      <c r="H315" s="158" t="s">
        <v>25</v>
      </c>
      <c r="I315" s="32"/>
      <c r="J315" s="32"/>
      <c r="K315" s="32"/>
      <c r="L315" s="32"/>
      <c r="M315" s="32"/>
    </row>
    <row r="316" spans="2:13" s="16" customFormat="1" x14ac:dyDescent="0.25">
      <c r="B316" s="28"/>
      <c r="C316" s="28"/>
      <c r="D316" s="68"/>
      <c r="E316" s="69"/>
      <c r="F316" s="32"/>
      <c r="G316" s="32"/>
      <c r="H316" s="32"/>
      <c r="I316" s="32"/>
      <c r="J316" s="32"/>
      <c r="K316" s="32"/>
      <c r="L316" s="32"/>
      <c r="M316" s="32"/>
    </row>
    <row r="317" spans="2:13" s="16" customFormat="1" x14ac:dyDescent="0.25">
      <c r="B317" s="28"/>
      <c r="C317" s="28"/>
      <c r="D317" s="68"/>
      <c r="E317" s="69"/>
      <c r="F317" s="32"/>
      <c r="G317" s="32"/>
      <c r="H317" s="32"/>
      <c r="I317" s="32"/>
      <c r="J317" s="32"/>
      <c r="K317" s="32"/>
      <c r="L317" s="32"/>
      <c r="M317" s="32"/>
    </row>
    <row r="318" spans="2:13" s="16" customFormat="1" x14ac:dyDescent="0.25">
      <c r="B318" s="28"/>
      <c r="C318" s="28"/>
      <c r="D318" s="68"/>
      <c r="E318" s="69"/>
      <c r="F318" s="32"/>
      <c r="G318" s="32"/>
      <c r="H318" s="32"/>
      <c r="I318" s="32"/>
      <c r="J318" s="32"/>
      <c r="K318" s="32"/>
      <c r="L318" s="32"/>
      <c r="M318" s="32"/>
    </row>
    <row r="319" spans="2:13" s="16" customFormat="1" x14ac:dyDescent="0.25">
      <c r="B319" s="28"/>
      <c r="C319" s="28"/>
      <c r="D319" s="68"/>
      <c r="E319" s="69"/>
      <c r="F319" s="32"/>
      <c r="G319" s="32"/>
      <c r="H319" s="32"/>
      <c r="I319" s="32"/>
      <c r="J319" s="32"/>
      <c r="K319" s="32"/>
      <c r="L319" s="32"/>
      <c r="M319" s="32"/>
    </row>
    <row r="320" spans="2:13" s="16" customFormat="1" x14ac:dyDescent="0.25">
      <c r="B320" s="28"/>
      <c r="C320" s="28"/>
      <c r="D320" s="68"/>
      <c r="E320" s="69"/>
      <c r="F320" s="32"/>
      <c r="G320" s="32"/>
      <c r="H320" s="32"/>
      <c r="I320" s="32"/>
      <c r="J320" s="32"/>
      <c r="K320" s="32"/>
      <c r="L320" s="32"/>
      <c r="M320" s="32"/>
    </row>
    <row r="321" spans="2:13" s="16" customFormat="1" x14ac:dyDescent="0.25">
      <c r="B321" s="28"/>
      <c r="C321" s="28"/>
      <c r="D321" s="68"/>
      <c r="E321" s="69"/>
      <c r="F321" s="32"/>
      <c r="G321" s="32"/>
      <c r="H321" s="32"/>
      <c r="I321" s="32"/>
      <c r="J321" s="32"/>
      <c r="K321" s="32"/>
      <c r="L321" s="32"/>
      <c r="M321" s="32"/>
    </row>
    <row r="322" spans="2:13" s="16" customFormat="1" x14ac:dyDescent="0.25">
      <c r="B322" s="28"/>
      <c r="C322" s="28"/>
      <c r="D322" s="68"/>
      <c r="E322" s="69"/>
      <c r="F322" s="32"/>
      <c r="G322" s="32"/>
      <c r="H322" s="32"/>
      <c r="I322" s="32"/>
      <c r="J322" s="32"/>
      <c r="K322" s="32"/>
      <c r="L322" s="32"/>
      <c r="M322" s="32"/>
    </row>
    <row r="323" spans="2:13" s="16" customFormat="1" x14ac:dyDescent="0.25">
      <c r="B323" s="28"/>
      <c r="C323" s="28"/>
      <c r="D323" s="68"/>
      <c r="E323" s="69"/>
      <c r="F323" s="32"/>
      <c r="G323" s="32"/>
      <c r="H323" s="32"/>
      <c r="I323" s="32"/>
      <c r="J323" s="32"/>
      <c r="K323" s="32"/>
      <c r="L323" s="32"/>
      <c r="M323" s="32"/>
    </row>
    <row r="324" spans="2:13" s="16" customFormat="1" x14ac:dyDescent="0.25">
      <c r="B324" s="28"/>
      <c r="C324" s="28"/>
      <c r="D324" s="68"/>
      <c r="E324" s="69"/>
      <c r="F324" s="32"/>
      <c r="G324" s="32"/>
      <c r="H324" s="32"/>
      <c r="I324" s="32"/>
      <c r="J324" s="32"/>
      <c r="K324" s="32"/>
      <c r="L324" s="32"/>
      <c r="M324" s="32"/>
    </row>
    <row r="325" spans="2:13" s="16" customFormat="1" x14ac:dyDescent="0.25">
      <c r="B325" s="28"/>
      <c r="C325" s="28"/>
      <c r="D325" s="68"/>
      <c r="E325" s="69"/>
      <c r="F325" s="32"/>
      <c r="G325" s="32"/>
      <c r="H325" s="32"/>
      <c r="I325" s="32"/>
      <c r="J325" s="32"/>
      <c r="K325" s="32"/>
      <c r="L325" s="32"/>
      <c r="M325" s="32"/>
    </row>
    <row r="326" spans="2:13" s="16" customFormat="1" x14ac:dyDescent="0.25">
      <c r="B326" s="28"/>
      <c r="C326" s="28"/>
      <c r="D326" s="68"/>
      <c r="E326" s="69"/>
      <c r="F326" s="32"/>
      <c r="G326" s="32"/>
      <c r="H326" s="32"/>
      <c r="I326" s="32"/>
      <c r="J326" s="32"/>
      <c r="K326" s="32"/>
      <c r="L326" s="32"/>
      <c r="M326" s="32"/>
    </row>
    <row r="327" spans="2:13" x14ac:dyDescent="0.25">
      <c r="B327" s="70"/>
      <c r="C327" s="70"/>
      <c r="D327" s="71"/>
      <c r="E327" s="72"/>
      <c r="F327" s="73"/>
      <c r="G327" s="73"/>
      <c r="H327" s="73"/>
      <c r="I327" s="73"/>
      <c r="J327" s="73"/>
      <c r="K327" s="73"/>
      <c r="L327" s="73"/>
      <c r="M327" s="73"/>
    </row>
  </sheetData>
  <autoFilter ref="B8:M312">
    <sortState ref="B9:M327">
      <sortCondition ref="B7"/>
    </sortState>
  </autoFilter>
  <mergeCells count="13">
    <mergeCell ref="B1:M1"/>
    <mergeCell ref="L4:M4"/>
    <mergeCell ref="B6:B7"/>
    <mergeCell ref="K6:K7"/>
    <mergeCell ref="C2:L2"/>
    <mergeCell ref="C3:L3"/>
    <mergeCell ref="F6:H6"/>
    <mergeCell ref="C6:C7"/>
    <mergeCell ref="D6:D7"/>
    <mergeCell ref="E6:E7"/>
    <mergeCell ref="I6:I7"/>
    <mergeCell ref="J6:J7"/>
    <mergeCell ref="L6:L7"/>
  </mergeCells>
  <conditionalFormatting sqref="I313:I1048576 I2:I24">
    <cfRule type="duplicateValues" dxfId="36" priority="40"/>
  </conditionalFormatting>
  <conditionalFormatting sqref="I25:I32">
    <cfRule type="duplicateValues" dxfId="35" priority="39"/>
  </conditionalFormatting>
  <conditionalFormatting sqref="I33:I40">
    <cfRule type="duplicateValues" dxfId="34" priority="38"/>
  </conditionalFormatting>
  <conditionalFormatting sqref="I41:I48">
    <cfRule type="duplicateValues" dxfId="33" priority="37"/>
  </conditionalFormatting>
  <conditionalFormatting sqref="I49:I56">
    <cfRule type="duplicateValues" dxfId="32" priority="35"/>
  </conditionalFormatting>
  <conditionalFormatting sqref="I57:I64">
    <cfRule type="duplicateValues" dxfId="31" priority="34"/>
  </conditionalFormatting>
  <conditionalFormatting sqref="I65:I72">
    <cfRule type="duplicateValues" dxfId="30" priority="33"/>
  </conditionalFormatting>
  <conditionalFormatting sqref="I73:I80">
    <cfRule type="duplicateValues" dxfId="29" priority="32"/>
  </conditionalFormatting>
  <conditionalFormatting sqref="I81:I88">
    <cfRule type="duplicateValues" dxfId="28" priority="31"/>
  </conditionalFormatting>
  <conditionalFormatting sqref="I89:I96">
    <cfRule type="duplicateValues" dxfId="27" priority="30"/>
  </conditionalFormatting>
  <conditionalFormatting sqref="I97:I104">
    <cfRule type="duplicateValues" dxfId="26" priority="29"/>
  </conditionalFormatting>
  <conditionalFormatting sqref="I105:I112">
    <cfRule type="duplicateValues" dxfId="25" priority="28"/>
  </conditionalFormatting>
  <conditionalFormatting sqref="I113:I120">
    <cfRule type="duplicateValues" dxfId="24" priority="27"/>
  </conditionalFormatting>
  <conditionalFormatting sqref="I121:I128">
    <cfRule type="duplicateValues" dxfId="23" priority="26"/>
  </conditionalFormatting>
  <conditionalFormatting sqref="I129:I136">
    <cfRule type="duplicateValues" dxfId="22" priority="25"/>
  </conditionalFormatting>
  <conditionalFormatting sqref="I137:I144">
    <cfRule type="duplicateValues" dxfId="21" priority="24"/>
  </conditionalFormatting>
  <conditionalFormatting sqref="I145:I152">
    <cfRule type="duplicateValues" dxfId="20" priority="23"/>
  </conditionalFormatting>
  <conditionalFormatting sqref="I153:I160">
    <cfRule type="duplicateValues" dxfId="19" priority="22"/>
  </conditionalFormatting>
  <conditionalFormatting sqref="I161:I168">
    <cfRule type="duplicateValues" dxfId="18" priority="21"/>
  </conditionalFormatting>
  <conditionalFormatting sqref="I169:I184">
    <cfRule type="duplicateValues" dxfId="17" priority="19"/>
  </conditionalFormatting>
  <conditionalFormatting sqref="I185:I192">
    <cfRule type="duplicateValues" dxfId="16" priority="18"/>
  </conditionalFormatting>
  <conditionalFormatting sqref="I193:I200">
    <cfRule type="duplicateValues" dxfId="15" priority="17"/>
  </conditionalFormatting>
  <conditionalFormatting sqref="I201:I208">
    <cfRule type="duplicateValues" dxfId="14" priority="16"/>
  </conditionalFormatting>
  <conditionalFormatting sqref="I209:I216">
    <cfRule type="duplicateValues" dxfId="13" priority="15"/>
  </conditionalFormatting>
  <conditionalFormatting sqref="I217:I224">
    <cfRule type="duplicateValues" dxfId="12" priority="14"/>
  </conditionalFormatting>
  <conditionalFormatting sqref="I225:I232">
    <cfRule type="duplicateValues" dxfId="11" priority="13"/>
  </conditionalFormatting>
  <conditionalFormatting sqref="I233:I240">
    <cfRule type="duplicateValues" dxfId="10" priority="12"/>
  </conditionalFormatting>
  <conditionalFormatting sqref="I241:I248">
    <cfRule type="duplicateValues" dxfId="9" priority="11"/>
  </conditionalFormatting>
  <conditionalFormatting sqref="I249:I256">
    <cfRule type="duplicateValues" dxfId="8" priority="10"/>
  </conditionalFormatting>
  <conditionalFormatting sqref="I257:I264">
    <cfRule type="duplicateValues" dxfId="7" priority="9"/>
  </conditionalFormatting>
  <conditionalFormatting sqref="I265:I272">
    <cfRule type="duplicateValues" dxfId="6" priority="8"/>
  </conditionalFormatting>
  <conditionalFormatting sqref="I273:I280">
    <cfRule type="duplicateValues" dxfId="5" priority="7"/>
  </conditionalFormatting>
  <conditionalFormatting sqref="I281:I288">
    <cfRule type="duplicateValues" dxfId="4" priority="6"/>
  </conditionalFormatting>
  <conditionalFormatting sqref="I289:I296">
    <cfRule type="duplicateValues" dxfId="3" priority="5"/>
  </conditionalFormatting>
  <conditionalFormatting sqref="I297:I312">
    <cfRule type="duplicateValues" dxfId="2" priority="4"/>
  </conditionalFormatting>
  <pageMargins left="0.51181102362204722" right="0.11811023622047245" top="0.35433070866141736" bottom="0.35433070866141736" header="0.31496062992125984" footer="0.31496062992125984"/>
  <pageSetup paperSize="9" scale="61" orientation="portrait" r:id="rId1"/>
  <rowBreaks count="6" manualBreakCount="6">
    <brk id="48" max="12" man="1"/>
    <brk id="88" max="12" man="1"/>
    <brk id="128" max="12" man="1"/>
    <brk id="176" max="12" man="1"/>
    <brk id="216" max="12" man="1"/>
    <brk id="2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view="pageBreakPreview" topLeftCell="B1" zoomScaleNormal="100" zoomScaleSheetLayoutView="100" workbookViewId="0">
      <selection activeCell="E13" sqref="E13"/>
    </sheetView>
  </sheetViews>
  <sheetFormatPr defaultRowHeight="15" x14ac:dyDescent="0.25"/>
  <cols>
    <col min="1" max="1" width="7.140625" style="6" hidden="1" customWidth="1"/>
    <col min="2" max="2" width="0.28515625" style="21" customWidth="1"/>
    <col min="3" max="3" width="9.7109375" style="6" hidden="1" customWidth="1"/>
    <col min="4" max="4" width="22.42578125" style="14" customWidth="1"/>
    <col min="5" max="5" width="25.7109375" style="14" customWidth="1"/>
    <col min="6" max="6" width="7.140625" style="6" customWidth="1"/>
    <col min="7" max="7" width="8.7109375" style="6" customWidth="1"/>
    <col min="8" max="8" width="7.5703125" style="6" customWidth="1"/>
    <col min="9" max="9" width="14.28515625" style="19" customWidth="1"/>
    <col min="10" max="10" width="13.28515625" style="9" customWidth="1"/>
    <col min="11" max="11" width="10.140625" style="9" hidden="1" customWidth="1"/>
    <col min="12" max="13" width="10.140625" style="6" hidden="1" customWidth="1"/>
    <col min="14" max="14" width="10" style="4" customWidth="1"/>
  </cols>
  <sheetData>
    <row r="1" spans="1:14" ht="15.75" x14ac:dyDescent="0.25">
      <c r="C1" s="174" t="s">
        <v>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5.75" x14ac:dyDescent="0.25">
      <c r="C2" s="34"/>
      <c r="D2" s="174" t="s">
        <v>0</v>
      </c>
      <c r="E2" s="174"/>
      <c r="F2" s="174"/>
      <c r="G2" s="174"/>
      <c r="H2" s="174"/>
      <c r="I2" s="174"/>
      <c r="J2" s="174"/>
      <c r="K2" s="174"/>
      <c r="L2" s="174"/>
      <c r="M2" s="174"/>
      <c r="N2" s="40"/>
    </row>
    <row r="3" spans="1:14" s="1" customFormat="1" ht="15" customHeight="1" x14ac:dyDescent="0.25">
      <c r="A3" s="7"/>
      <c r="B3" s="22"/>
      <c r="C3" s="35"/>
      <c r="D3" s="180" t="s">
        <v>2</v>
      </c>
      <c r="E3" s="180"/>
      <c r="F3" s="180"/>
      <c r="G3" s="180"/>
      <c r="H3" s="180"/>
      <c r="I3" s="180"/>
      <c r="J3" s="180"/>
      <c r="K3" s="180"/>
      <c r="L3" s="180"/>
      <c r="M3" s="180"/>
      <c r="N3" s="37"/>
    </row>
    <row r="4" spans="1:14" s="1" customFormat="1" ht="18.75" customHeight="1" x14ac:dyDescent="0.25">
      <c r="A4" s="7"/>
      <c r="B4" s="22"/>
      <c r="C4" s="8"/>
      <c r="D4" s="153">
        <v>44700</v>
      </c>
      <c r="E4" s="33"/>
      <c r="F4" s="154"/>
      <c r="G4" s="154"/>
      <c r="H4" s="33"/>
      <c r="I4" s="155"/>
      <c r="J4" s="156" t="s">
        <v>9</v>
      </c>
      <c r="K4" s="9"/>
      <c r="L4" s="7">
        <v>100</v>
      </c>
      <c r="M4" s="7"/>
      <c r="N4" s="5"/>
    </row>
    <row r="5" spans="1:14" ht="45" customHeight="1" x14ac:dyDescent="0.25">
      <c r="A5" s="196" t="s">
        <v>3</v>
      </c>
      <c r="B5" s="23"/>
      <c r="C5" s="201" t="s">
        <v>14</v>
      </c>
      <c r="D5" s="202" t="s">
        <v>5</v>
      </c>
      <c r="E5" s="202" t="s">
        <v>4</v>
      </c>
      <c r="F5" s="202" t="s">
        <v>6</v>
      </c>
      <c r="G5" s="202"/>
      <c r="H5" s="202"/>
      <c r="I5" s="203" t="s">
        <v>7</v>
      </c>
      <c r="J5" s="197" t="s">
        <v>8</v>
      </c>
      <c r="K5" s="197" t="s">
        <v>11</v>
      </c>
      <c r="L5" s="200" t="s">
        <v>13</v>
      </c>
      <c r="M5" s="200" t="s">
        <v>12</v>
      </c>
      <c r="N5" s="199" t="s">
        <v>17</v>
      </c>
    </row>
    <row r="6" spans="1:14" ht="18" customHeight="1" x14ac:dyDescent="0.25">
      <c r="A6" s="196"/>
      <c r="B6" s="23"/>
      <c r="C6" s="201"/>
      <c r="D6" s="202"/>
      <c r="E6" s="202"/>
      <c r="F6" s="24">
        <v>1</v>
      </c>
      <c r="G6" s="24">
        <v>2</v>
      </c>
      <c r="H6" s="24">
        <v>3</v>
      </c>
      <c r="I6" s="203"/>
      <c r="J6" s="197"/>
      <c r="K6" s="198"/>
      <c r="L6" s="200"/>
      <c r="M6" s="200"/>
      <c r="N6" s="199"/>
    </row>
    <row r="7" spans="1:14" ht="18.75" x14ac:dyDescent="0.3">
      <c r="A7" s="20">
        <v>146</v>
      </c>
      <c r="B7" s="17"/>
      <c r="C7" s="10">
        <v>2</v>
      </c>
      <c r="D7" s="211" t="str">
        <f>'КОМАНДНЫЙ '!D154</f>
        <v>Разгон Кирилл</v>
      </c>
      <c r="E7" s="211" t="str">
        <f>'КОМАНДНЫЙ '!E154</f>
        <v>Абанский район</v>
      </c>
      <c r="F7" s="10">
        <f>'КОМАНДНЫЙ '!F154</f>
        <v>274</v>
      </c>
      <c r="G7" s="10">
        <f>'КОМАНДНЫЙ '!G154</f>
        <v>291</v>
      </c>
      <c r="H7" s="10">
        <f>'КОМАНДНЫЙ '!H154</f>
        <v>289</v>
      </c>
      <c r="I7" s="157">
        <f t="shared" ref="I7:I70" si="0">MAX(F7:H7)</f>
        <v>291</v>
      </c>
      <c r="J7" s="12">
        <f t="shared" ref="J7:J70" si="1">AVERAGE(F7:H7)</f>
        <v>284.66666666666669</v>
      </c>
      <c r="K7" s="10">
        <f t="shared" ref="K7:K38" si="2">SUMPRODUCT(($I$8:$I$302&gt;=I7)/(COUNTIF($I$8:$I$302,$I$8:$I$302)))</f>
        <v>0</v>
      </c>
      <c r="L7" s="13">
        <f t="shared" ref="L7:L38" si="3">SUMPRODUCT(($M$8:$M$302&gt;=M7)/(COUNTIF($M$8:$M$302,$M$8:$M$302)))</f>
        <v>0</v>
      </c>
      <c r="M7" s="13">
        <f t="shared" ref="M7:M70" si="4">$I7+$J7/$L$4</f>
        <v>293.84666666666669</v>
      </c>
      <c r="N7" s="18">
        <v>1</v>
      </c>
    </row>
    <row r="8" spans="1:14" ht="15.75" customHeight="1" x14ac:dyDescent="0.3">
      <c r="A8" s="20">
        <v>111</v>
      </c>
      <c r="B8" s="17"/>
      <c r="C8" s="10">
        <v>7</v>
      </c>
      <c r="D8" s="211" t="str">
        <f>'КОМАНДНЫЙ '!D119</f>
        <v>Травников Владислав</v>
      </c>
      <c r="E8" s="211" t="str">
        <f>'КОМАНДНЫЙ '!E119</f>
        <v>ЗАТО г. Железногорск</v>
      </c>
      <c r="F8" s="10">
        <f>'КОМАНДНЫЙ '!F119</f>
        <v>273</v>
      </c>
      <c r="G8" s="10">
        <f>'КОМАНДНЫЙ '!G119</f>
        <v>276</v>
      </c>
      <c r="H8" s="10">
        <f>'КОМАНДНЫЙ '!H119</f>
        <v>0</v>
      </c>
      <c r="I8" s="157">
        <f t="shared" si="0"/>
        <v>276</v>
      </c>
      <c r="J8" s="12">
        <f t="shared" si="1"/>
        <v>183</v>
      </c>
      <c r="K8" s="10">
        <f t="shared" si="2"/>
        <v>1</v>
      </c>
      <c r="L8" s="13">
        <f t="shared" si="3"/>
        <v>1</v>
      </c>
      <c r="M8" s="13">
        <f t="shared" si="4"/>
        <v>277.83</v>
      </c>
      <c r="N8" s="18">
        <v>2</v>
      </c>
    </row>
    <row r="9" spans="1:14" ht="15.75" customHeight="1" x14ac:dyDescent="0.3">
      <c r="A9" s="20">
        <v>73</v>
      </c>
      <c r="B9" s="17"/>
      <c r="C9" s="10">
        <v>1</v>
      </c>
      <c r="D9" s="211" t="str">
        <f>'КОМАНДНЫЙ '!D81</f>
        <v>Пакулев Семён</v>
      </c>
      <c r="E9" s="211" t="str">
        <f>'КОМАНДНЫЙ '!E81</f>
        <v>г.Енисейск</v>
      </c>
      <c r="F9" s="10">
        <f>'КОМАНДНЫЙ '!F81</f>
        <v>0</v>
      </c>
      <c r="G9" s="10">
        <f>'КОМАНДНЫЙ '!G81</f>
        <v>269</v>
      </c>
      <c r="H9" s="10">
        <f>'КОМАНДНЫЙ '!H81</f>
        <v>276</v>
      </c>
      <c r="I9" s="157">
        <f t="shared" si="0"/>
        <v>276</v>
      </c>
      <c r="J9" s="12">
        <f t="shared" si="1"/>
        <v>181.66666666666666</v>
      </c>
      <c r="K9" s="10">
        <f t="shared" si="2"/>
        <v>1</v>
      </c>
      <c r="L9" s="13">
        <f t="shared" si="3"/>
        <v>2</v>
      </c>
      <c r="M9" s="13">
        <f t="shared" si="4"/>
        <v>277.81666666666666</v>
      </c>
      <c r="N9" s="18">
        <v>3</v>
      </c>
    </row>
    <row r="10" spans="1:14" ht="15.75" customHeight="1" x14ac:dyDescent="0.3">
      <c r="A10" s="20">
        <v>168</v>
      </c>
      <c r="B10" s="17"/>
      <c r="C10" s="10">
        <v>8</v>
      </c>
      <c r="D10" s="11" t="str">
        <f>'КОМАНДНЫЙ '!D176</f>
        <v>Злодин Андрей</v>
      </c>
      <c r="E10" s="25" t="str">
        <f>'КОМАНДНЫЙ '!E176</f>
        <v>Балахтинский район</v>
      </c>
      <c r="F10" s="10">
        <f>'КОМАНДНЫЙ '!F176</f>
        <v>264</v>
      </c>
      <c r="G10" s="10">
        <f>'КОМАНДНЫЙ '!G176</f>
        <v>266</v>
      </c>
      <c r="H10" s="10">
        <f>'КОМАНДНЫЙ '!H176</f>
        <v>275</v>
      </c>
      <c r="I10" s="157">
        <f t="shared" si="0"/>
        <v>275</v>
      </c>
      <c r="J10" s="12">
        <f t="shared" si="1"/>
        <v>268.33333333333331</v>
      </c>
      <c r="K10" s="10">
        <f t="shared" si="2"/>
        <v>2</v>
      </c>
      <c r="L10" s="13">
        <f t="shared" si="3"/>
        <v>3</v>
      </c>
      <c r="M10" s="13">
        <f t="shared" si="4"/>
        <v>277.68333333333334</v>
      </c>
      <c r="N10" s="2">
        <v>4</v>
      </c>
    </row>
    <row r="11" spans="1:14" ht="15.75" customHeight="1" x14ac:dyDescent="0.3">
      <c r="A11" s="20">
        <v>108</v>
      </c>
      <c r="B11" s="17"/>
      <c r="C11" s="10">
        <v>4</v>
      </c>
      <c r="D11" s="11" t="str">
        <f>'КОМАНДНЫЙ '!D116</f>
        <v>Фоменко Иван</v>
      </c>
      <c r="E11" s="25" t="str">
        <f>'КОМАНДНЫЙ '!E116</f>
        <v>ЗАТО г. Железногорск</v>
      </c>
      <c r="F11" s="10">
        <f>'КОМАНДНЫЙ '!F116</f>
        <v>220</v>
      </c>
      <c r="G11" s="10">
        <f>'КОМАНДНЫЙ '!G116</f>
        <v>275</v>
      </c>
      <c r="H11" s="10">
        <f>'КОМАНДНЫЙ '!H116</f>
        <v>270</v>
      </c>
      <c r="I11" s="157">
        <f t="shared" si="0"/>
        <v>275</v>
      </c>
      <c r="J11" s="12">
        <f t="shared" si="1"/>
        <v>255</v>
      </c>
      <c r="K11" s="10">
        <f t="shared" si="2"/>
        <v>2</v>
      </c>
      <c r="L11" s="13">
        <f t="shared" si="3"/>
        <v>4</v>
      </c>
      <c r="M11" s="13">
        <f t="shared" si="4"/>
        <v>277.55</v>
      </c>
      <c r="N11" s="2">
        <v>5</v>
      </c>
    </row>
    <row r="12" spans="1:14" ht="15.75" customHeight="1" x14ac:dyDescent="0.3">
      <c r="A12" s="20">
        <v>229</v>
      </c>
      <c r="B12" s="17"/>
      <c r="C12" s="10">
        <v>5</v>
      </c>
      <c r="D12" s="11" t="str">
        <f>'КОМАНДНЫЙ '!D237</f>
        <v>Сазанаков Николай</v>
      </c>
      <c r="E12" s="25" t="str">
        <f>'КОМАНДНЫЙ '!E237</f>
        <v>Курагинский район</v>
      </c>
      <c r="F12" s="10">
        <f>'КОМАНДНЫЙ '!F237</f>
        <v>270</v>
      </c>
      <c r="G12" s="10">
        <f>'КОМАНДНЫЙ '!G237</f>
        <v>0</v>
      </c>
      <c r="H12" s="10">
        <f>'КОМАНДНЫЙ '!H237</f>
        <v>274</v>
      </c>
      <c r="I12" s="157">
        <f t="shared" si="0"/>
        <v>274</v>
      </c>
      <c r="J12" s="12">
        <f t="shared" si="1"/>
        <v>181.33333333333334</v>
      </c>
      <c r="K12" s="10">
        <f t="shared" si="2"/>
        <v>3</v>
      </c>
      <c r="L12" s="13">
        <f t="shared" si="3"/>
        <v>5</v>
      </c>
      <c r="M12" s="13">
        <f t="shared" si="4"/>
        <v>275.81333333333333</v>
      </c>
      <c r="N12" s="2">
        <v>6</v>
      </c>
    </row>
    <row r="13" spans="1:14" ht="15.75" customHeight="1" x14ac:dyDescent="0.3">
      <c r="A13" s="20">
        <v>11</v>
      </c>
      <c r="B13" s="17"/>
      <c r="C13" s="10">
        <v>3</v>
      </c>
      <c r="D13" s="11" t="str">
        <f>'КОМАНДНЫЙ '!D19</f>
        <v>Шулика Данил</v>
      </c>
      <c r="E13" s="25" t="str">
        <f>'КОМАНДНЫЙ '!E19</f>
        <v>Октябрьский район</v>
      </c>
      <c r="F13" s="10">
        <f>'КОМАНДНЫЙ '!F19</f>
        <v>272</v>
      </c>
      <c r="G13" s="10">
        <f>'КОМАНДНЫЙ '!G19</f>
        <v>268</v>
      </c>
      <c r="H13" s="10">
        <f>'КОМАНДНЫЙ '!H19</f>
        <v>272</v>
      </c>
      <c r="I13" s="157">
        <f t="shared" si="0"/>
        <v>272</v>
      </c>
      <c r="J13" s="12">
        <f t="shared" si="1"/>
        <v>270.66666666666669</v>
      </c>
      <c r="K13" s="10">
        <f t="shared" si="2"/>
        <v>4</v>
      </c>
      <c r="L13" s="13">
        <f t="shared" si="3"/>
        <v>6</v>
      </c>
      <c r="M13" s="13">
        <f t="shared" si="4"/>
        <v>274.70666666666665</v>
      </c>
      <c r="N13" s="2">
        <v>7</v>
      </c>
    </row>
    <row r="14" spans="1:14" ht="15.75" customHeight="1" x14ac:dyDescent="0.3">
      <c r="A14" s="20">
        <v>101</v>
      </c>
      <c r="B14" s="17"/>
      <c r="C14" s="10">
        <v>5</v>
      </c>
      <c r="D14" s="11" t="str">
        <f>'КОМАНДНЫЙ '!D109</f>
        <v>Никитенко Андрей</v>
      </c>
      <c r="E14" s="25" t="str">
        <f>'КОМАНДНЫЙ '!E109</f>
        <v>г.Сосновоборск</v>
      </c>
      <c r="F14" s="10">
        <f>'КОМАНДНЫЙ '!F109</f>
        <v>262</v>
      </c>
      <c r="G14" s="10">
        <f>'КОМАНДНЫЙ '!G109</f>
        <v>262</v>
      </c>
      <c r="H14" s="10">
        <f>'КОМАНДНЫЙ '!H109</f>
        <v>272</v>
      </c>
      <c r="I14" s="157">
        <f t="shared" si="0"/>
        <v>272</v>
      </c>
      <c r="J14" s="12">
        <f t="shared" si="1"/>
        <v>265.33333333333331</v>
      </c>
      <c r="K14" s="10">
        <f t="shared" si="2"/>
        <v>4</v>
      </c>
      <c r="L14" s="13">
        <f t="shared" si="3"/>
        <v>7</v>
      </c>
      <c r="M14" s="13">
        <f t="shared" si="4"/>
        <v>274.65333333333331</v>
      </c>
      <c r="N14" s="2">
        <v>8</v>
      </c>
    </row>
    <row r="15" spans="1:14" ht="15.75" customHeight="1" x14ac:dyDescent="0.3">
      <c r="A15" s="20">
        <v>221</v>
      </c>
      <c r="B15" s="17"/>
      <c r="C15" s="10">
        <v>5</v>
      </c>
      <c r="D15" s="11" t="str">
        <f>'КОМАНДНЫЙ '!D229</f>
        <v>Кропотов Артём</v>
      </c>
      <c r="E15" s="25" t="str">
        <f>'КОМАНДНЫЙ '!E229</f>
        <v>Козульский район</v>
      </c>
      <c r="F15" s="10">
        <f>'КОМАНДНЫЙ '!F229</f>
        <v>268</v>
      </c>
      <c r="G15" s="10">
        <f>'КОМАНДНЫЙ '!G229</f>
        <v>272</v>
      </c>
      <c r="H15" s="10">
        <f>'КОМАНДНЫЙ '!H229</f>
        <v>0</v>
      </c>
      <c r="I15" s="157">
        <f t="shared" si="0"/>
        <v>272</v>
      </c>
      <c r="J15" s="12">
        <f t="shared" si="1"/>
        <v>180</v>
      </c>
      <c r="K15" s="10">
        <f t="shared" si="2"/>
        <v>4</v>
      </c>
      <c r="L15" s="13">
        <f t="shared" si="3"/>
        <v>8</v>
      </c>
      <c r="M15" s="13">
        <f t="shared" si="4"/>
        <v>273.8</v>
      </c>
      <c r="N15" s="2">
        <v>9</v>
      </c>
    </row>
    <row r="16" spans="1:14" ht="15.75" customHeight="1" x14ac:dyDescent="0.3">
      <c r="A16" s="20">
        <v>211</v>
      </c>
      <c r="B16" s="17"/>
      <c r="C16" s="10">
        <v>3</v>
      </c>
      <c r="D16" s="11" t="str">
        <f>'КОМАНДНЫЙ '!D219</f>
        <v>Заубе Артём</v>
      </c>
      <c r="E16" s="25" t="str">
        <f>'КОМАНДНЫЙ '!E219</f>
        <v>Казачинский район</v>
      </c>
      <c r="F16" s="10">
        <f>'КОМАНДНЫЙ '!F219</f>
        <v>257</v>
      </c>
      <c r="G16" s="10">
        <f>'КОМАНДНЫЙ '!G219</f>
        <v>271</v>
      </c>
      <c r="H16" s="10">
        <f>'КОМАНДНЫЙ '!H219</f>
        <v>264</v>
      </c>
      <c r="I16" s="157">
        <f t="shared" si="0"/>
        <v>271</v>
      </c>
      <c r="J16" s="12">
        <f t="shared" si="1"/>
        <v>264</v>
      </c>
      <c r="K16" s="10">
        <f t="shared" si="2"/>
        <v>5</v>
      </c>
      <c r="L16" s="13">
        <f t="shared" si="3"/>
        <v>9</v>
      </c>
      <c r="M16" s="13">
        <f t="shared" si="4"/>
        <v>273.64</v>
      </c>
      <c r="N16" s="2">
        <v>10</v>
      </c>
    </row>
    <row r="17" spans="1:14" ht="15.75" customHeight="1" x14ac:dyDescent="0.3">
      <c r="A17" s="20">
        <v>67</v>
      </c>
      <c r="B17" s="17"/>
      <c r="C17" s="10">
        <v>3</v>
      </c>
      <c r="D17" s="11" t="str">
        <f>'КОМАНДНЫЙ '!D75</f>
        <v>Волощук Денис</v>
      </c>
      <c r="E17" s="25" t="str">
        <f>'КОМАНДНЫЙ '!E75</f>
        <v>г.Дивногорск</v>
      </c>
      <c r="F17" s="10">
        <f>'КОМАНДНЫЙ '!F75</f>
        <v>270</v>
      </c>
      <c r="G17" s="10">
        <f>'КОМАНДНЫЙ '!G75</f>
        <v>266</v>
      </c>
      <c r="H17" s="10">
        <f>'КОМАНДНЫЙ '!H75</f>
        <v>0</v>
      </c>
      <c r="I17" s="157">
        <f t="shared" si="0"/>
        <v>270</v>
      </c>
      <c r="J17" s="12">
        <f t="shared" si="1"/>
        <v>178.66666666666666</v>
      </c>
      <c r="K17" s="10">
        <f t="shared" si="2"/>
        <v>6</v>
      </c>
      <c r="L17" s="13">
        <f t="shared" si="3"/>
        <v>10</v>
      </c>
      <c r="M17" s="13">
        <f t="shared" si="4"/>
        <v>271.78666666666669</v>
      </c>
      <c r="N17" s="2">
        <v>11</v>
      </c>
    </row>
    <row r="18" spans="1:14" ht="15.75" customHeight="1" x14ac:dyDescent="0.3">
      <c r="A18" s="20">
        <v>180</v>
      </c>
      <c r="B18" s="17"/>
      <c r="C18" s="10">
        <v>4</v>
      </c>
      <c r="D18" s="11" t="str">
        <f>'КОМАНДНЫЙ '!D188</f>
        <v>Иванов Вячеслав</v>
      </c>
      <c r="E18" s="25" t="str">
        <f>'КОМАНДНЫЙ '!E188</f>
        <v>Большеулуйский район</v>
      </c>
      <c r="F18" s="10">
        <f>'КОМАНДНЫЙ '!F188</f>
        <v>270</v>
      </c>
      <c r="G18" s="10">
        <f>'КОМАНДНЫЙ '!G188</f>
        <v>266</v>
      </c>
      <c r="H18" s="10">
        <f>'КОМАНДНЫЙ '!H188</f>
        <v>0</v>
      </c>
      <c r="I18" s="157">
        <f t="shared" si="0"/>
        <v>270</v>
      </c>
      <c r="J18" s="12">
        <f t="shared" si="1"/>
        <v>178.66666666666666</v>
      </c>
      <c r="K18" s="10">
        <f t="shared" si="2"/>
        <v>6</v>
      </c>
      <c r="L18" s="13">
        <f t="shared" si="3"/>
        <v>10</v>
      </c>
      <c r="M18" s="13">
        <f t="shared" si="4"/>
        <v>271.78666666666669</v>
      </c>
      <c r="N18" s="2">
        <v>12</v>
      </c>
    </row>
    <row r="19" spans="1:14" ht="15.75" customHeight="1" x14ac:dyDescent="0.3">
      <c r="A19" s="20">
        <v>115</v>
      </c>
      <c r="B19" s="17"/>
      <c r="C19" s="10">
        <v>3</v>
      </c>
      <c r="D19" s="11" t="str">
        <f>'КОМАНДНЫЙ '!D123</f>
        <v>Мацкевич Андрей</v>
      </c>
      <c r="E19" s="25" t="str">
        <f>'КОМАНДНЫЙ '!E123</f>
        <v>ЗАТО п. Солнечный</v>
      </c>
      <c r="F19" s="10">
        <f>'КОМАНДНЫЙ '!F123</f>
        <v>262</v>
      </c>
      <c r="G19" s="10">
        <f>'КОМАНДНЫЙ '!G123</f>
        <v>270</v>
      </c>
      <c r="H19" s="10">
        <f>'КОМАНДНЫЙ '!H123</f>
        <v>0</v>
      </c>
      <c r="I19" s="157">
        <f t="shared" si="0"/>
        <v>270</v>
      </c>
      <c r="J19" s="12">
        <f t="shared" si="1"/>
        <v>177.33333333333334</v>
      </c>
      <c r="K19" s="10">
        <f t="shared" si="2"/>
        <v>6</v>
      </c>
      <c r="L19" s="13">
        <f t="shared" si="3"/>
        <v>11</v>
      </c>
      <c r="M19" s="13">
        <f t="shared" si="4"/>
        <v>271.77333333333331</v>
      </c>
      <c r="N19" s="2">
        <v>13</v>
      </c>
    </row>
    <row r="20" spans="1:14" ht="15.75" customHeight="1" x14ac:dyDescent="0.3">
      <c r="A20" s="20">
        <v>172</v>
      </c>
      <c r="B20" s="17"/>
      <c r="C20" s="10">
        <v>4</v>
      </c>
      <c r="D20" s="11" t="str">
        <f>'КОМАНДНЫЙ '!D180</f>
        <v>Мордовин Дмитрий</v>
      </c>
      <c r="E20" s="25" t="str">
        <f>'КОМАНДНЫЙ '!E180</f>
        <v>Большемуртинский район</v>
      </c>
      <c r="F20" s="10">
        <f>'КОМАНДНЫЙ '!F180</f>
        <v>0</v>
      </c>
      <c r="G20" s="10">
        <f>'КОМАНДНЫЙ '!G180</f>
        <v>270</v>
      </c>
      <c r="H20" s="10">
        <f>'КОМАНДНЫЙ '!H180</f>
        <v>0</v>
      </c>
      <c r="I20" s="157">
        <f t="shared" si="0"/>
        <v>270</v>
      </c>
      <c r="J20" s="12">
        <f t="shared" si="1"/>
        <v>90</v>
      </c>
      <c r="K20" s="10">
        <f t="shared" si="2"/>
        <v>6</v>
      </c>
      <c r="L20" s="13">
        <f t="shared" si="3"/>
        <v>13</v>
      </c>
      <c r="M20" s="13">
        <f t="shared" si="4"/>
        <v>270.89999999999998</v>
      </c>
      <c r="N20" s="2">
        <v>14</v>
      </c>
    </row>
    <row r="21" spans="1:14" ht="15.75" customHeight="1" x14ac:dyDescent="0.3">
      <c r="A21" s="20">
        <v>201</v>
      </c>
      <c r="B21" s="17"/>
      <c r="C21" s="10">
        <v>1</v>
      </c>
      <c r="D21" s="11" t="str">
        <f>'КОМАНДНЫЙ '!D209</f>
        <v>Жиров Никита</v>
      </c>
      <c r="E21" s="25" t="str">
        <f>'КОМАНДНЫЙ '!E209</f>
        <v>Иланский район</v>
      </c>
      <c r="F21" s="10">
        <f>'КОМАНДНЫЙ '!F209</f>
        <v>252</v>
      </c>
      <c r="G21" s="10">
        <f>'КОМАНДНЫЙ '!G209</f>
        <v>269</v>
      </c>
      <c r="H21" s="10">
        <f>'КОМАНДНЫЙ '!H209</f>
        <v>269</v>
      </c>
      <c r="I21" s="157">
        <f t="shared" si="0"/>
        <v>269</v>
      </c>
      <c r="J21" s="12">
        <f t="shared" si="1"/>
        <v>263.33333333333331</v>
      </c>
      <c r="K21" s="10">
        <f t="shared" si="2"/>
        <v>7</v>
      </c>
      <c r="L21" s="13">
        <f t="shared" si="3"/>
        <v>12</v>
      </c>
      <c r="M21" s="13">
        <f t="shared" si="4"/>
        <v>271.63333333333333</v>
      </c>
      <c r="N21" s="2">
        <v>15</v>
      </c>
    </row>
    <row r="22" spans="1:14" ht="15.75" customHeight="1" x14ac:dyDescent="0.3">
      <c r="A22" s="20">
        <v>41</v>
      </c>
      <c r="B22" s="17"/>
      <c r="C22" s="10">
        <v>1</v>
      </c>
      <c r="D22" s="11" t="str">
        <f>'КОМАНДНЫЙ '!D49</f>
        <v>Дайнеко Вадим</v>
      </c>
      <c r="E22" s="25" t="str">
        <f>'КОМАНДНЫЙ '!E49</f>
        <v>г.Ачинск</v>
      </c>
      <c r="F22" s="10">
        <f>'КОМАНДНЫЙ '!F49</f>
        <v>0</v>
      </c>
      <c r="G22" s="10">
        <f>'КОМАНДНЫЙ '!G49</f>
        <v>256</v>
      </c>
      <c r="H22" s="10">
        <f>'КОМАНДНЫЙ '!H49</f>
        <v>269</v>
      </c>
      <c r="I22" s="157">
        <f t="shared" si="0"/>
        <v>269</v>
      </c>
      <c r="J22" s="12">
        <f t="shared" si="1"/>
        <v>175</v>
      </c>
      <c r="K22" s="10">
        <f t="shared" si="2"/>
        <v>7</v>
      </c>
      <c r="L22" s="13">
        <f t="shared" si="3"/>
        <v>14</v>
      </c>
      <c r="M22" s="13">
        <f t="shared" si="4"/>
        <v>270.75</v>
      </c>
      <c r="N22" s="2">
        <v>16</v>
      </c>
    </row>
    <row r="23" spans="1:14" ht="15.75" customHeight="1" x14ac:dyDescent="0.3">
      <c r="A23" s="20">
        <v>186</v>
      </c>
      <c r="B23" s="17"/>
      <c r="C23" s="10">
        <v>2</v>
      </c>
      <c r="D23" s="11" t="str">
        <f>'КОМАНДНЫЙ '!D194</f>
        <v>Дорогов Кирилл</v>
      </c>
      <c r="E23" s="25" t="str">
        <f>'КОМАНДНЫЙ '!E194</f>
        <v>Енисейский район</v>
      </c>
      <c r="F23" s="10">
        <f>'КОМАНДНЫЙ '!F194</f>
        <v>268</v>
      </c>
      <c r="G23" s="10">
        <f>'КОМАНДНЫЙ '!G194</f>
        <v>264</v>
      </c>
      <c r="H23" s="10">
        <f>'КОМАНДНЫЙ '!H194</f>
        <v>261</v>
      </c>
      <c r="I23" s="157">
        <f t="shared" si="0"/>
        <v>268</v>
      </c>
      <c r="J23" s="12">
        <f t="shared" si="1"/>
        <v>264.33333333333331</v>
      </c>
      <c r="K23" s="10">
        <f t="shared" si="2"/>
        <v>8</v>
      </c>
      <c r="L23" s="13">
        <f t="shared" si="3"/>
        <v>15</v>
      </c>
      <c r="M23" s="13">
        <f t="shared" si="4"/>
        <v>270.64333333333332</v>
      </c>
      <c r="N23" s="2">
        <v>17</v>
      </c>
    </row>
    <row r="24" spans="1:14" ht="15.75" customHeight="1" x14ac:dyDescent="0.3">
      <c r="A24" s="20">
        <v>257</v>
      </c>
      <c r="B24" s="17"/>
      <c r="C24" s="10">
        <v>1</v>
      </c>
      <c r="D24" s="11" t="str">
        <f>'КОМАНДНЫЙ '!D265</f>
        <v>Богдасаров Сергей</v>
      </c>
      <c r="E24" s="25" t="str">
        <f>'КОМАНДНЫЙ '!E265</f>
        <v>Ужурский район</v>
      </c>
      <c r="F24" s="10">
        <f>'КОМАНДНЫЙ '!F265</f>
        <v>261</v>
      </c>
      <c r="G24" s="10">
        <f>'КОМАНДНЫЙ '!G265</f>
        <v>257</v>
      </c>
      <c r="H24" s="10">
        <f>'КОМАНДНЫЙ '!H265</f>
        <v>268</v>
      </c>
      <c r="I24" s="157">
        <f t="shared" si="0"/>
        <v>268</v>
      </c>
      <c r="J24" s="12">
        <f t="shared" si="1"/>
        <v>262</v>
      </c>
      <c r="K24" s="10">
        <f t="shared" si="2"/>
        <v>8</v>
      </c>
      <c r="L24" s="13">
        <f t="shared" si="3"/>
        <v>16</v>
      </c>
      <c r="M24" s="13">
        <f t="shared" si="4"/>
        <v>270.62</v>
      </c>
      <c r="N24" s="2">
        <v>18</v>
      </c>
    </row>
    <row r="25" spans="1:14" ht="15.75" customHeight="1" x14ac:dyDescent="0.3">
      <c r="A25" s="20">
        <v>109</v>
      </c>
      <c r="B25" s="17"/>
      <c r="C25" s="10">
        <v>5</v>
      </c>
      <c r="D25" s="11" t="str">
        <f>'КОМАНДНЫЙ '!D117</f>
        <v>Селиванов Егор</v>
      </c>
      <c r="E25" s="25" t="str">
        <f>'КОМАНДНЫЙ '!E117</f>
        <v>ЗАТО г. Железногорск</v>
      </c>
      <c r="F25" s="10">
        <f>'КОМАНДНЫЙ '!F117</f>
        <v>262</v>
      </c>
      <c r="G25" s="10">
        <f>'КОМАНДНЫЙ '!G117</f>
        <v>267</v>
      </c>
      <c r="H25" s="10">
        <f>'КОМАНДНЫЙ '!H117</f>
        <v>265</v>
      </c>
      <c r="I25" s="157">
        <f t="shared" si="0"/>
        <v>267</v>
      </c>
      <c r="J25" s="12">
        <f t="shared" si="1"/>
        <v>264.66666666666669</v>
      </c>
      <c r="K25" s="10">
        <f t="shared" si="2"/>
        <v>9</v>
      </c>
      <c r="L25" s="13">
        <f t="shared" si="3"/>
        <v>17</v>
      </c>
      <c r="M25" s="13">
        <f t="shared" si="4"/>
        <v>269.64666666666665</v>
      </c>
      <c r="N25" s="2">
        <v>19</v>
      </c>
    </row>
    <row r="26" spans="1:14" ht="15.75" customHeight="1" x14ac:dyDescent="0.3">
      <c r="A26" s="20">
        <v>148</v>
      </c>
      <c r="B26" s="17"/>
      <c r="C26" s="10">
        <v>4</v>
      </c>
      <c r="D26" s="11" t="str">
        <f>'КОМАНДНЫЙ '!D156</f>
        <v>Сатеев Никита</v>
      </c>
      <c r="E26" s="25" t="str">
        <f>'КОМАНДНЫЙ '!E156</f>
        <v>Абанский район</v>
      </c>
      <c r="F26" s="10">
        <f>'КОМАНДНЫЙ '!F156</f>
        <v>260</v>
      </c>
      <c r="G26" s="10">
        <f>'КОМАНДНЫЙ '!G156</f>
        <v>266</v>
      </c>
      <c r="H26" s="10">
        <f>'КОМАНДНЫЙ '!H156</f>
        <v>259</v>
      </c>
      <c r="I26" s="157">
        <f t="shared" si="0"/>
        <v>266</v>
      </c>
      <c r="J26" s="12">
        <f t="shared" si="1"/>
        <v>261.66666666666669</v>
      </c>
      <c r="K26" s="10">
        <f t="shared" si="2"/>
        <v>10</v>
      </c>
      <c r="L26" s="13">
        <f t="shared" si="3"/>
        <v>18</v>
      </c>
      <c r="M26" s="13">
        <f t="shared" si="4"/>
        <v>268.61666666666667</v>
      </c>
      <c r="N26" s="2">
        <v>20</v>
      </c>
    </row>
    <row r="27" spans="1:14" ht="15.75" customHeight="1" x14ac:dyDescent="0.3">
      <c r="A27" s="20">
        <v>121</v>
      </c>
      <c r="B27" s="17"/>
      <c r="C27" s="10">
        <v>1</v>
      </c>
      <c r="D27" s="11" t="str">
        <f>'КОМАНДНЫЙ '!D129</f>
        <v>Харитонов Данила</v>
      </c>
      <c r="E27" s="25" t="str">
        <f>'КОМАНДНЫЙ '!E129</f>
        <v>г.Назарово</v>
      </c>
      <c r="F27" s="10">
        <f>'КОМАНДНЫЙ '!F129</f>
        <v>254</v>
      </c>
      <c r="G27" s="10">
        <f>'КОМАНДНЫЙ '!G129</f>
        <v>266</v>
      </c>
      <c r="H27" s="10">
        <f>'КОМАНДНЫЙ '!H129</f>
        <v>0</v>
      </c>
      <c r="I27" s="157">
        <f t="shared" si="0"/>
        <v>266</v>
      </c>
      <c r="J27" s="12">
        <f t="shared" si="1"/>
        <v>173.33333333333334</v>
      </c>
      <c r="K27" s="10">
        <f t="shared" si="2"/>
        <v>10</v>
      </c>
      <c r="L27" s="13">
        <f t="shared" si="3"/>
        <v>19</v>
      </c>
      <c r="M27" s="13">
        <f t="shared" si="4"/>
        <v>267.73333333333335</v>
      </c>
      <c r="N27" s="2">
        <v>21</v>
      </c>
    </row>
    <row r="28" spans="1:14" ht="15.75" customHeight="1" x14ac:dyDescent="0.3">
      <c r="A28" s="20">
        <v>89</v>
      </c>
      <c r="B28" s="17"/>
      <c r="C28" s="10">
        <v>1</v>
      </c>
      <c r="D28" s="11" t="str">
        <f>'КОМАНДНЫЙ '!D97</f>
        <v>Нальгиев Мейрби</v>
      </c>
      <c r="E28" s="25" t="str">
        <f>'КОМАНДНЫЙ '!E97</f>
        <v>г.Лесосибирск</v>
      </c>
      <c r="F28" s="10">
        <f>'КОМАНДНЫЙ '!F97</f>
        <v>262</v>
      </c>
      <c r="G28" s="10">
        <f>'КОМАНДНЫЙ '!G97</f>
        <v>264</v>
      </c>
      <c r="H28" s="10">
        <f>'КОМАНДНЫЙ '!H97</f>
        <v>0</v>
      </c>
      <c r="I28" s="157">
        <f t="shared" si="0"/>
        <v>264</v>
      </c>
      <c r="J28" s="12">
        <f t="shared" si="1"/>
        <v>175.33333333333334</v>
      </c>
      <c r="K28" s="10">
        <f t="shared" si="2"/>
        <v>11</v>
      </c>
      <c r="L28" s="13">
        <f t="shared" si="3"/>
        <v>20</v>
      </c>
      <c r="M28" s="13">
        <f t="shared" si="4"/>
        <v>265.75333333333333</v>
      </c>
      <c r="N28" s="2">
        <v>22</v>
      </c>
    </row>
    <row r="29" spans="1:14" ht="15.75" customHeight="1" x14ac:dyDescent="0.3">
      <c r="A29" s="20">
        <v>88</v>
      </c>
      <c r="B29" s="17"/>
      <c r="C29" s="10">
        <v>8</v>
      </c>
      <c r="D29" s="11" t="str">
        <f>'КОМАНДНЫЙ '!D96</f>
        <v>Золотой Данила</v>
      </c>
      <c r="E29" s="25" t="str">
        <f>'КОМАНДНЫЙ '!E96</f>
        <v>г.Канск</v>
      </c>
      <c r="F29" s="10">
        <f>'КОМАНДНЫЙ '!F96</f>
        <v>0</v>
      </c>
      <c r="G29" s="10">
        <f>'КОМАНДНЫЙ '!G96</f>
        <v>253</v>
      </c>
      <c r="H29" s="10">
        <f>'КОМАНДНЫЙ '!H96</f>
        <v>264</v>
      </c>
      <c r="I29" s="157">
        <f t="shared" si="0"/>
        <v>264</v>
      </c>
      <c r="J29" s="12">
        <f t="shared" si="1"/>
        <v>172.33333333333334</v>
      </c>
      <c r="K29" s="10">
        <f t="shared" si="2"/>
        <v>11</v>
      </c>
      <c r="L29" s="13">
        <f t="shared" si="3"/>
        <v>21</v>
      </c>
      <c r="M29" s="13">
        <f t="shared" si="4"/>
        <v>265.72333333333336</v>
      </c>
      <c r="N29" s="2">
        <v>23</v>
      </c>
    </row>
    <row r="30" spans="1:14" ht="15.75" customHeight="1" x14ac:dyDescent="0.3">
      <c r="A30" s="20">
        <v>129</v>
      </c>
      <c r="B30" s="17"/>
      <c r="C30" s="10">
        <v>1</v>
      </c>
      <c r="D30" s="11" t="str">
        <f>'КОМАНДНЫЙ '!D137</f>
        <v>Кравченко Иван</v>
      </c>
      <c r="E30" s="25" t="str">
        <f>'КОМАНДНЫЙ '!E137</f>
        <v>г.Минусинск</v>
      </c>
      <c r="F30" s="10">
        <f>'КОМАНДНЫЙ '!F137</f>
        <v>250</v>
      </c>
      <c r="G30" s="10">
        <f>'КОМАНДНЫЙ '!G137</f>
        <v>260</v>
      </c>
      <c r="H30" s="10">
        <f>'КОМАНДНЫЙ '!H137</f>
        <v>263</v>
      </c>
      <c r="I30" s="157">
        <f t="shared" si="0"/>
        <v>263</v>
      </c>
      <c r="J30" s="12">
        <f t="shared" si="1"/>
        <v>257.66666666666669</v>
      </c>
      <c r="K30" s="10">
        <f t="shared" si="2"/>
        <v>12</v>
      </c>
      <c r="L30" s="13">
        <f t="shared" si="3"/>
        <v>22</v>
      </c>
      <c r="M30" s="13">
        <f t="shared" si="4"/>
        <v>265.57666666666665</v>
      </c>
      <c r="N30" s="2">
        <v>24</v>
      </c>
    </row>
    <row r="31" spans="1:14" ht="15.75" customHeight="1" x14ac:dyDescent="0.3">
      <c r="A31" s="20">
        <v>92</v>
      </c>
      <c r="B31" s="17"/>
      <c r="C31" s="10">
        <v>4</v>
      </c>
      <c r="D31" s="11" t="str">
        <f>'КОМАНДНЫЙ '!D100</f>
        <v>Васильев Геннадий</v>
      </c>
      <c r="E31" s="25" t="str">
        <f>'КОМАНДНЫЙ '!E100</f>
        <v>г.Лесосибирск</v>
      </c>
      <c r="F31" s="10">
        <f>'КОМАНДНЫЙ '!F100</f>
        <v>0</v>
      </c>
      <c r="G31" s="10">
        <f>'КОМАНДНЫЙ '!G100</f>
        <v>256</v>
      </c>
      <c r="H31" s="10">
        <f>'КОМАНДНЫЙ '!H100</f>
        <v>262</v>
      </c>
      <c r="I31" s="157">
        <f t="shared" si="0"/>
        <v>262</v>
      </c>
      <c r="J31" s="12">
        <f t="shared" si="1"/>
        <v>172.66666666666666</v>
      </c>
      <c r="K31" s="10">
        <f t="shared" si="2"/>
        <v>13</v>
      </c>
      <c r="L31" s="13">
        <f t="shared" si="3"/>
        <v>23</v>
      </c>
      <c r="M31" s="13">
        <f t="shared" si="4"/>
        <v>263.72666666666669</v>
      </c>
      <c r="N31" s="2">
        <v>25</v>
      </c>
    </row>
    <row r="32" spans="1:14" ht="15.75" customHeight="1" x14ac:dyDescent="0.3">
      <c r="A32" s="20">
        <v>226</v>
      </c>
      <c r="B32" s="17"/>
      <c r="C32" s="10">
        <v>2</v>
      </c>
      <c r="D32" s="11" t="str">
        <f>'КОМАНДНЫЙ '!D234</f>
        <v>Шубин Матвей</v>
      </c>
      <c r="E32" s="25" t="str">
        <f>'КОМАНДНЫЙ '!E234</f>
        <v>Курагинский район</v>
      </c>
      <c r="F32" s="10">
        <f>'КОМАНДНЫЙ '!F234</f>
        <v>262</v>
      </c>
      <c r="G32" s="10">
        <f>'КОМАНДНЫЙ '!G234</f>
        <v>0</v>
      </c>
      <c r="H32" s="10">
        <f>'КОМАНДНЫЙ '!H234</f>
        <v>253</v>
      </c>
      <c r="I32" s="157">
        <f t="shared" si="0"/>
        <v>262</v>
      </c>
      <c r="J32" s="12">
        <f t="shared" si="1"/>
        <v>171.66666666666666</v>
      </c>
      <c r="K32" s="10">
        <f t="shared" si="2"/>
        <v>13</v>
      </c>
      <c r="L32" s="13">
        <f t="shared" si="3"/>
        <v>24</v>
      </c>
      <c r="M32" s="13">
        <f t="shared" si="4"/>
        <v>263.71666666666664</v>
      </c>
      <c r="N32" s="2">
        <v>26</v>
      </c>
    </row>
    <row r="33" spans="1:14" ht="15.75" customHeight="1" x14ac:dyDescent="0.3">
      <c r="A33" s="20">
        <v>79</v>
      </c>
      <c r="B33" s="17"/>
      <c r="C33" s="10">
        <v>7</v>
      </c>
      <c r="D33" s="11" t="str">
        <f>'КОМАНДНЫЙ '!D87</f>
        <v>Максимов Антон</v>
      </c>
      <c r="E33" s="25" t="str">
        <f>'КОМАНДНЫЙ '!E87</f>
        <v>г.Енисейск</v>
      </c>
      <c r="F33" s="10">
        <f>'КОМАНДНЫЙ '!F87</f>
        <v>257</v>
      </c>
      <c r="G33" s="10">
        <f>'КОМАНДНЫЙ '!G87</f>
        <v>261</v>
      </c>
      <c r="H33" s="10">
        <f>'КОМАНДНЫЙ '!H87</f>
        <v>0</v>
      </c>
      <c r="I33" s="157">
        <f t="shared" si="0"/>
        <v>261</v>
      </c>
      <c r="J33" s="12">
        <f t="shared" si="1"/>
        <v>172.66666666666666</v>
      </c>
      <c r="K33" s="10">
        <f t="shared" si="2"/>
        <v>14.000000000000002</v>
      </c>
      <c r="L33" s="13">
        <f t="shared" si="3"/>
        <v>25</v>
      </c>
      <c r="M33" s="13">
        <f t="shared" si="4"/>
        <v>262.72666666666669</v>
      </c>
      <c r="N33" s="2">
        <v>27</v>
      </c>
    </row>
    <row r="34" spans="1:14" ht="15.75" customHeight="1" x14ac:dyDescent="0.3">
      <c r="A34" s="20">
        <v>118</v>
      </c>
      <c r="B34" s="17"/>
      <c r="C34" s="10">
        <v>6</v>
      </c>
      <c r="D34" s="11" t="str">
        <f>'КОМАНДНЫЙ '!D126</f>
        <v>Рябцев Захар</v>
      </c>
      <c r="E34" s="25" t="str">
        <f>'КОМАНДНЫЙ '!E126</f>
        <v>ЗАТО п. Солнечный</v>
      </c>
      <c r="F34" s="10">
        <f>'КОМАНДНЫЙ '!F126</f>
        <v>250</v>
      </c>
      <c r="G34" s="10">
        <f>'КОМАНДНЫЙ '!G126</f>
        <v>261</v>
      </c>
      <c r="H34" s="10">
        <f>'КОМАНДНЫЙ '!H126</f>
        <v>0</v>
      </c>
      <c r="I34" s="157">
        <f t="shared" si="0"/>
        <v>261</v>
      </c>
      <c r="J34" s="12">
        <f t="shared" si="1"/>
        <v>170.33333333333334</v>
      </c>
      <c r="K34" s="10">
        <f t="shared" si="2"/>
        <v>14.000000000000002</v>
      </c>
      <c r="L34" s="13">
        <f t="shared" si="3"/>
        <v>26</v>
      </c>
      <c r="M34" s="13">
        <f t="shared" si="4"/>
        <v>262.70333333333332</v>
      </c>
      <c r="N34" s="2">
        <v>28</v>
      </c>
    </row>
    <row r="35" spans="1:14" ht="15.75" customHeight="1" x14ac:dyDescent="0.3">
      <c r="A35" s="20">
        <v>103</v>
      </c>
      <c r="B35" s="17"/>
      <c r="C35" s="10">
        <v>7</v>
      </c>
      <c r="D35" s="11" t="str">
        <f>'КОМАНДНЫЙ '!D111</f>
        <v>Губко Илья</v>
      </c>
      <c r="E35" s="25" t="str">
        <f>'КОМАНДНЫЙ '!E111</f>
        <v>г.Сосновоборск</v>
      </c>
      <c r="F35" s="10">
        <f>'КОМАНДНЫЙ '!F111</f>
        <v>0</v>
      </c>
      <c r="G35" s="10">
        <f>'КОМАНДНЫЙ '!G111</f>
        <v>0</v>
      </c>
      <c r="H35" s="10">
        <f>'КОМАНДНЫЙ '!H111</f>
        <v>261</v>
      </c>
      <c r="I35" s="157">
        <f t="shared" si="0"/>
        <v>261</v>
      </c>
      <c r="J35" s="12">
        <f t="shared" si="1"/>
        <v>87</v>
      </c>
      <c r="K35" s="10">
        <f t="shared" si="2"/>
        <v>14.000000000000002</v>
      </c>
      <c r="L35" s="13">
        <f t="shared" si="3"/>
        <v>28</v>
      </c>
      <c r="M35" s="13">
        <f t="shared" si="4"/>
        <v>261.87</v>
      </c>
      <c r="N35" s="2">
        <v>29</v>
      </c>
    </row>
    <row r="36" spans="1:14" ht="15.75" customHeight="1" x14ac:dyDescent="0.3">
      <c r="A36" s="20">
        <v>85</v>
      </c>
      <c r="B36" s="17"/>
      <c r="C36" s="10">
        <v>5</v>
      </c>
      <c r="D36" s="11" t="str">
        <f>'КОМАНДНЫЙ '!D93</f>
        <v>Белопотапов Александр</v>
      </c>
      <c r="E36" s="25" t="str">
        <f>'КОМАНДНЫЙ '!E93</f>
        <v>г.Канск</v>
      </c>
      <c r="F36" s="10">
        <f>'КОМАНДНЫЙ '!F93</f>
        <v>241</v>
      </c>
      <c r="G36" s="10">
        <f>'КОМАНДНЫЙ '!G93</f>
        <v>257</v>
      </c>
      <c r="H36" s="10">
        <f>'КОМАНДНЫЙ '!H93</f>
        <v>260</v>
      </c>
      <c r="I36" s="157">
        <f t="shared" si="0"/>
        <v>260</v>
      </c>
      <c r="J36" s="12">
        <f t="shared" si="1"/>
        <v>252.66666666666666</v>
      </c>
      <c r="K36" s="10">
        <f t="shared" si="2"/>
        <v>14.999999999999998</v>
      </c>
      <c r="L36" s="13">
        <f t="shared" si="3"/>
        <v>27</v>
      </c>
      <c r="M36" s="13">
        <f t="shared" si="4"/>
        <v>262.52666666666664</v>
      </c>
      <c r="N36" s="2">
        <v>30</v>
      </c>
    </row>
    <row r="37" spans="1:14" ht="15.75" customHeight="1" x14ac:dyDescent="0.3">
      <c r="A37" s="20">
        <v>80</v>
      </c>
      <c r="B37" s="17"/>
      <c r="C37" s="10">
        <v>8</v>
      </c>
      <c r="D37" s="11" t="str">
        <f>'КОМАНДНЫЙ '!D88</f>
        <v>Мухамадеев Антон</v>
      </c>
      <c r="E37" s="25" t="str">
        <f>'КОМАНДНЫЙ '!E88</f>
        <v>г.Енисейск</v>
      </c>
      <c r="F37" s="10">
        <f>'КОМАНДНЫЙ '!F88</f>
        <v>0</v>
      </c>
      <c r="G37" s="10">
        <f>'КОМАНДНЫЙ '!G88</f>
        <v>260</v>
      </c>
      <c r="H37" s="10">
        <f>'КОМАНДНЫЙ '!H88</f>
        <v>259</v>
      </c>
      <c r="I37" s="157">
        <f t="shared" si="0"/>
        <v>260</v>
      </c>
      <c r="J37" s="12">
        <f t="shared" si="1"/>
        <v>173</v>
      </c>
      <c r="K37" s="10">
        <f t="shared" si="2"/>
        <v>14.999999999999998</v>
      </c>
      <c r="L37" s="13">
        <f t="shared" si="3"/>
        <v>29</v>
      </c>
      <c r="M37" s="13">
        <f t="shared" si="4"/>
        <v>261.73</v>
      </c>
      <c r="N37" s="2">
        <v>31</v>
      </c>
    </row>
    <row r="38" spans="1:14" ht="15.75" customHeight="1" x14ac:dyDescent="0.3">
      <c r="A38" s="20">
        <v>27</v>
      </c>
      <c r="B38" s="17"/>
      <c r="C38" s="10">
        <v>3</v>
      </c>
      <c r="D38" s="11" t="str">
        <f>'КОМАНДНЫЙ '!D35</f>
        <v>Смольников Александр</v>
      </c>
      <c r="E38" s="25" t="str">
        <f>'КОМАНДНЫЙ '!E35</f>
        <v>Советский район</v>
      </c>
      <c r="F38" s="10">
        <f>'КОМАНДНЫЙ '!F35</f>
        <v>248</v>
      </c>
      <c r="G38" s="10">
        <f>'КОМАНДНЫЙ '!G35</f>
        <v>260</v>
      </c>
      <c r="H38" s="10">
        <f>'КОМАНДНЫЙ '!H35</f>
        <v>0</v>
      </c>
      <c r="I38" s="157">
        <f t="shared" si="0"/>
        <v>260</v>
      </c>
      <c r="J38" s="12">
        <f t="shared" si="1"/>
        <v>169.33333333333334</v>
      </c>
      <c r="K38" s="10">
        <f t="shared" si="2"/>
        <v>14.999999999999998</v>
      </c>
      <c r="L38" s="13">
        <f t="shared" si="3"/>
        <v>30</v>
      </c>
      <c r="M38" s="13">
        <f t="shared" si="4"/>
        <v>261.69333333333333</v>
      </c>
      <c r="N38" s="2">
        <v>32</v>
      </c>
    </row>
    <row r="39" spans="1:14" ht="15.75" customHeight="1" x14ac:dyDescent="0.3">
      <c r="A39" s="20">
        <v>119</v>
      </c>
      <c r="B39" s="17"/>
      <c r="C39" s="10">
        <v>7</v>
      </c>
      <c r="D39" s="11" t="str">
        <f>'КОМАНДНЫЙ '!D127</f>
        <v>Салыженко Олег</v>
      </c>
      <c r="E39" s="25" t="str">
        <f>'КОМАНДНЫЙ '!E127</f>
        <v>ЗАТО п. Солнечный</v>
      </c>
      <c r="F39" s="10">
        <f>'КОМАНДНЫЙ '!F127</f>
        <v>0</v>
      </c>
      <c r="G39" s="10">
        <f>'КОМАНДНЫЙ '!G127</f>
        <v>0</v>
      </c>
      <c r="H39" s="10">
        <f>'КОМАНДНЫЙ '!H127</f>
        <v>260</v>
      </c>
      <c r="I39" s="157">
        <f t="shared" si="0"/>
        <v>260</v>
      </c>
      <c r="J39" s="12">
        <f t="shared" si="1"/>
        <v>86.666666666666671</v>
      </c>
      <c r="K39" s="10">
        <f t="shared" ref="K39:K70" si="5">SUMPRODUCT(($I$8:$I$302&gt;=I39)/(COUNTIF($I$8:$I$302,$I$8:$I$302)))</f>
        <v>14.999999999999998</v>
      </c>
      <c r="L39" s="13">
        <f t="shared" ref="L39:L70" si="6">SUMPRODUCT(($M$8:$M$302&gt;=M39)/(COUNTIF($M$8:$M$302,$M$8:$M$302)))</f>
        <v>31</v>
      </c>
      <c r="M39" s="13">
        <f t="shared" si="4"/>
        <v>260.86666666666667</v>
      </c>
      <c r="N39" s="2">
        <v>33</v>
      </c>
    </row>
    <row r="40" spans="1:14" ht="15.75" customHeight="1" x14ac:dyDescent="0.3">
      <c r="A40" s="20">
        <v>171</v>
      </c>
      <c r="B40" s="17"/>
      <c r="C40" s="10">
        <v>3</v>
      </c>
      <c r="D40" s="11" t="str">
        <f>'КОМАНДНЫЙ '!D179</f>
        <v>Боченков Павел</v>
      </c>
      <c r="E40" s="25" t="str">
        <f>'КОМАНДНЫЙ '!E179</f>
        <v>Большемуртинский район</v>
      </c>
      <c r="F40" s="10">
        <f>'КОМАНДНЫЙ '!F179</f>
        <v>0</v>
      </c>
      <c r="G40" s="10">
        <f>'КОМАНДНЫЙ '!G179</f>
        <v>260</v>
      </c>
      <c r="H40" s="10">
        <f>'КОМАНДНЫЙ '!H179</f>
        <v>0</v>
      </c>
      <c r="I40" s="157">
        <f t="shared" si="0"/>
        <v>260</v>
      </c>
      <c r="J40" s="12">
        <f t="shared" si="1"/>
        <v>86.666666666666671</v>
      </c>
      <c r="K40" s="10">
        <f t="shared" si="5"/>
        <v>14.999999999999998</v>
      </c>
      <c r="L40" s="13">
        <f t="shared" si="6"/>
        <v>31</v>
      </c>
      <c r="M40" s="13">
        <f t="shared" si="4"/>
        <v>260.86666666666667</v>
      </c>
      <c r="N40" s="2">
        <v>34</v>
      </c>
    </row>
    <row r="41" spans="1:14" ht="15.75" customHeight="1" x14ac:dyDescent="0.3">
      <c r="A41" s="20">
        <v>187</v>
      </c>
      <c r="B41" s="17"/>
      <c r="C41" s="10">
        <v>3</v>
      </c>
      <c r="D41" s="11" t="str">
        <f>'КОМАНДНЫЙ '!D195</f>
        <v>Евтушенко Константин</v>
      </c>
      <c r="E41" s="25" t="str">
        <f>'КОМАНДНЫЙ '!E195</f>
        <v>Енисейский район</v>
      </c>
      <c r="F41" s="10">
        <f>'КОМАНДНЫЙ '!F195</f>
        <v>0</v>
      </c>
      <c r="G41" s="10">
        <f>'КОМАНДНЫЙ '!G195</f>
        <v>238</v>
      </c>
      <c r="H41" s="10">
        <f>'КОМАНДНЫЙ '!H195</f>
        <v>259</v>
      </c>
      <c r="I41" s="157">
        <f t="shared" si="0"/>
        <v>259</v>
      </c>
      <c r="J41" s="12">
        <f t="shared" si="1"/>
        <v>165.66666666666666</v>
      </c>
      <c r="K41" s="10">
        <f t="shared" si="5"/>
        <v>15.999999999999998</v>
      </c>
      <c r="L41" s="13">
        <f t="shared" si="6"/>
        <v>32</v>
      </c>
      <c r="M41" s="13">
        <f t="shared" si="4"/>
        <v>260.65666666666669</v>
      </c>
      <c r="N41" s="2">
        <v>35</v>
      </c>
    </row>
    <row r="42" spans="1:14" ht="15.75" customHeight="1" x14ac:dyDescent="0.3">
      <c r="A42" s="20">
        <v>195</v>
      </c>
      <c r="B42" s="17"/>
      <c r="C42" s="10">
        <v>3</v>
      </c>
      <c r="D42" s="11" t="str">
        <f>'КОМАНДНЫЙ '!D203</f>
        <v>Медведев Евгений</v>
      </c>
      <c r="E42" s="25" t="str">
        <f>'КОМАНДНЫЙ '!E203</f>
        <v>Идринский район</v>
      </c>
      <c r="F42" s="10">
        <f>'КОМАНДНЫЙ '!F203</f>
        <v>248</v>
      </c>
      <c r="G42" s="10">
        <f>'КОМАНДНЫЙ '!G203</f>
        <v>258</v>
      </c>
      <c r="H42" s="10">
        <f>'КОМАНДНЫЙ '!H203</f>
        <v>255</v>
      </c>
      <c r="I42" s="157">
        <f t="shared" si="0"/>
        <v>258</v>
      </c>
      <c r="J42" s="12">
        <f t="shared" si="1"/>
        <v>253.66666666666666</v>
      </c>
      <c r="K42" s="10">
        <f t="shared" si="5"/>
        <v>17</v>
      </c>
      <c r="L42" s="13">
        <f t="shared" si="6"/>
        <v>33</v>
      </c>
      <c r="M42" s="13">
        <f t="shared" si="4"/>
        <v>260.53666666666669</v>
      </c>
      <c r="N42" s="2">
        <v>36</v>
      </c>
    </row>
    <row r="43" spans="1:14" ht="15.75" customHeight="1" x14ac:dyDescent="0.3">
      <c r="A43" s="20">
        <v>36</v>
      </c>
      <c r="B43" s="17"/>
      <c r="C43" s="10">
        <v>4</v>
      </c>
      <c r="D43" s="11" t="str">
        <f>'КОМАНДНЫЙ '!D44</f>
        <v xml:space="preserve">Касумов Гаджикурбан </v>
      </c>
      <c r="E43" s="25" t="str">
        <f>'КОМАНДНЫЙ '!E44</f>
        <v>Центральный район</v>
      </c>
      <c r="F43" s="10">
        <f>'КОМАНДНЫЙ '!F44</f>
        <v>254</v>
      </c>
      <c r="G43" s="10">
        <f>'КОМАНДНЫЙ '!G44</f>
        <v>258</v>
      </c>
      <c r="H43" s="10">
        <f>'КОМАНДНЫЙ '!H44</f>
        <v>0</v>
      </c>
      <c r="I43" s="157">
        <f t="shared" si="0"/>
        <v>258</v>
      </c>
      <c r="J43" s="12">
        <f t="shared" si="1"/>
        <v>170.66666666666666</v>
      </c>
      <c r="K43" s="10">
        <f t="shared" si="5"/>
        <v>17</v>
      </c>
      <c r="L43" s="13">
        <f t="shared" si="6"/>
        <v>34</v>
      </c>
      <c r="M43" s="13">
        <f t="shared" si="4"/>
        <v>259.70666666666665</v>
      </c>
      <c r="N43" s="2">
        <v>37</v>
      </c>
    </row>
    <row r="44" spans="1:14" ht="15.75" customHeight="1" x14ac:dyDescent="0.3">
      <c r="A44" s="20">
        <v>112</v>
      </c>
      <c r="B44" s="17"/>
      <c r="C44" s="10">
        <v>8</v>
      </c>
      <c r="D44" s="11" t="str">
        <f>'КОМАНДНЫЙ '!D120</f>
        <v>Фролов Владислав</v>
      </c>
      <c r="E44" s="25" t="str">
        <f>'КОМАНДНЫЙ '!E120</f>
        <v>ЗАТО г. Железногорск</v>
      </c>
      <c r="F44" s="10">
        <f>'КОМАНДНЫЙ '!F120</f>
        <v>251</v>
      </c>
      <c r="G44" s="10">
        <f>'КОМАНДНЫЙ '!G120</f>
        <v>256</v>
      </c>
      <c r="H44" s="10">
        <f>'КОМАНДНЫЙ '!H120</f>
        <v>257</v>
      </c>
      <c r="I44" s="157">
        <f t="shared" si="0"/>
        <v>257</v>
      </c>
      <c r="J44" s="12">
        <f t="shared" si="1"/>
        <v>254.66666666666666</v>
      </c>
      <c r="K44" s="10">
        <f t="shared" si="5"/>
        <v>17.999999999999996</v>
      </c>
      <c r="L44" s="13">
        <f t="shared" si="6"/>
        <v>35</v>
      </c>
      <c r="M44" s="13">
        <f t="shared" si="4"/>
        <v>259.54666666666668</v>
      </c>
      <c r="N44" s="2">
        <v>38</v>
      </c>
    </row>
    <row r="45" spans="1:14" ht="15.75" customHeight="1" x14ac:dyDescent="0.3">
      <c r="A45" s="20">
        <v>78</v>
      </c>
      <c r="B45" s="17"/>
      <c r="C45" s="10">
        <v>6</v>
      </c>
      <c r="D45" s="11" t="str">
        <f>'КОМАНДНЫЙ '!D86</f>
        <v>Бальде Данил</v>
      </c>
      <c r="E45" s="25" t="str">
        <f>'КОМАНДНЫЙ '!E86</f>
        <v>г.Енисейск</v>
      </c>
      <c r="F45" s="10">
        <f>'КОМАНДНЫЙ '!F86</f>
        <v>251</v>
      </c>
      <c r="G45" s="10">
        <f>'КОМАНДНЫЙ '!G86</f>
        <v>250</v>
      </c>
      <c r="H45" s="10">
        <f>'КОМАНДНЫЙ '!H86</f>
        <v>257</v>
      </c>
      <c r="I45" s="157">
        <f t="shared" si="0"/>
        <v>257</v>
      </c>
      <c r="J45" s="12">
        <f t="shared" si="1"/>
        <v>252.66666666666666</v>
      </c>
      <c r="K45" s="10">
        <f t="shared" si="5"/>
        <v>17.999999999999996</v>
      </c>
      <c r="L45" s="13">
        <f t="shared" si="6"/>
        <v>36</v>
      </c>
      <c r="M45" s="13">
        <f t="shared" si="4"/>
        <v>259.52666666666664</v>
      </c>
      <c r="N45" s="2">
        <v>39</v>
      </c>
    </row>
    <row r="46" spans="1:14" ht="15.75" customHeight="1" x14ac:dyDescent="0.3">
      <c r="A46" s="20">
        <v>32</v>
      </c>
      <c r="B46" s="17"/>
      <c r="C46" s="10">
        <v>8</v>
      </c>
      <c r="D46" s="11" t="str">
        <f>'КОМАНДНЫЙ '!D40</f>
        <v>Филатов Александр</v>
      </c>
      <c r="E46" s="25" t="str">
        <f>'КОМАНДНЫЙ '!E40</f>
        <v>Советский район</v>
      </c>
      <c r="F46" s="10">
        <f>'КОМАНДНЫЙ '!F40</f>
        <v>257</v>
      </c>
      <c r="G46" s="10">
        <f>'КОМАНДНЫЙ '!G40</f>
        <v>0</v>
      </c>
      <c r="H46" s="10">
        <f>'КОМАНДНЫЙ '!H40</f>
        <v>255</v>
      </c>
      <c r="I46" s="157">
        <f t="shared" si="0"/>
        <v>257</v>
      </c>
      <c r="J46" s="12">
        <f t="shared" si="1"/>
        <v>170.66666666666666</v>
      </c>
      <c r="K46" s="10">
        <f t="shared" si="5"/>
        <v>17.999999999999996</v>
      </c>
      <c r="L46" s="13">
        <f t="shared" si="6"/>
        <v>37</v>
      </c>
      <c r="M46" s="13">
        <f t="shared" si="4"/>
        <v>258.70666666666665</v>
      </c>
      <c r="N46" s="2">
        <v>40</v>
      </c>
    </row>
    <row r="47" spans="1:14" ht="15.75" customHeight="1" x14ac:dyDescent="0.3">
      <c r="A47" s="20">
        <v>76</v>
      </c>
      <c r="B47" s="17"/>
      <c r="C47" s="10">
        <v>4</v>
      </c>
      <c r="D47" s="11" t="str">
        <f>'КОМАНДНЫЙ '!D84</f>
        <v>Килин Александр</v>
      </c>
      <c r="E47" s="25" t="str">
        <f>'КОМАНДНЫЙ '!E84</f>
        <v>г.Енисейск</v>
      </c>
      <c r="F47" s="10">
        <f>'КОМАНДНЫЙ '!F84</f>
        <v>254</v>
      </c>
      <c r="G47" s="10">
        <f>'КОМАНДНЫЙ '!G84</f>
        <v>256</v>
      </c>
      <c r="H47" s="10">
        <f>'КОМАНДНЫЙ '!H84</f>
        <v>250</v>
      </c>
      <c r="I47" s="157">
        <f t="shared" si="0"/>
        <v>256</v>
      </c>
      <c r="J47" s="12">
        <f t="shared" si="1"/>
        <v>253.33333333333334</v>
      </c>
      <c r="K47" s="10">
        <f t="shared" si="5"/>
        <v>18.999999999999993</v>
      </c>
      <c r="L47" s="13">
        <f t="shared" si="6"/>
        <v>38</v>
      </c>
      <c r="M47" s="13">
        <f t="shared" si="4"/>
        <v>258.53333333333336</v>
      </c>
      <c r="N47" s="2">
        <v>41</v>
      </c>
    </row>
    <row r="48" spans="1:14" ht="18.75" x14ac:dyDescent="0.3">
      <c r="A48" s="20">
        <v>96</v>
      </c>
      <c r="B48" s="17"/>
      <c r="C48" s="10">
        <v>8</v>
      </c>
      <c r="D48" s="11" t="str">
        <f>'КОМАНДНЫЙ '!D104</f>
        <v>Ганеев Кирилл</v>
      </c>
      <c r="E48" s="25" t="str">
        <f>'КОМАНДНЫЙ '!E104</f>
        <v>г.Лесосибирск</v>
      </c>
      <c r="F48" s="10">
        <f>'КОМАНДНЫЙ '!F104</f>
        <v>249</v>
      </c>
      <c r="G48" s="10">
        <f>'КОМАНДНЫЙ '!G104</f>
        <v>256</v>
      </c>
      <c r="H48" s="10">
        <f>'КОМАНДНЫЙ '!H104</f>
        <v>253</v>
      </c>
      <c r="I48" s="157">
        <f t="shared" si="0"/>
        <v>256</v>
      </c>
      <c r="J48" s="12">
        <f t="shared" si="1"/>
        <v>252.66666666666666</v>
      </c>
      <c r="K48" s="10">
        <f t="shared" si="5"/>
        <v>18.999999999999993</v>
      </c>
      <c r="L48" s="13">
        <f t="shared" si="6"/>
        <v>39</v>
      </c>
      <c r="M48" s="13">
        <f t="shared" si="4"/>
        <v>258.52666666666664</v>
      </c>
      <c r="N48" s="2">
        <v>42</v>
      </c>
    </row>
    <row r="49" spans="1:14" ht="18.75" x14ac:dyDescent="0.3">
      <c r="A49" s="20">
        <v>20</v>
      </c>
      <c r="B49" s="17"/>
      <c r="C49" s="10">
        <v>4</v>
      </c>
      <c r="D49" s="11" t="str">
        <f>'КОМАНДНЫЙ '!D28</f>
        <v>Ковалев Никита</v>
      </c>
      <c r="E49" s="25" t="str">
        <f>'КОМАНДНЫЙ '!E28</f>
        <v>Свердловский район</v>
      </c>
      <c r="F49" s="10">
        <f>'КОМАНДНЫЙ '!F28</f>
        <v>244</v>
      </c>
      <c r="G49" s="10">
        <f>'КОМАНДНЫЙ '!G28</f>
        <v>251</v>
      </c>
      <c r="H49" s="10">
        <f>'КОМАНДНЫЙ '!H28</f>
        <v>256</v>
      </c>
      <c r="I49" s="157">
        <f t="shared" si="0"/>
        <v>256</v>
      </c>
      <c r="J49" s="12">
        <f t="shared" si="1"/>
        <v>250.33333333333334</v>
      </c>
      <c r="K49" s="10">
        <f t="shared" si="5"/>
        <v>18.999999999999993</v>
      </c>
      <c r="L49" s="13">
        <f t="shared" si="6"/>
        <v>40</v>
      </c>
      <c r="M49" s="13">
        <f t="shared" si="4"/>
        <v>258.50333333333333</v>
      </c>
      <c r="N49" s="2">
        <v>43</v>
      </c>
    </row>
    <row r="50" spans="1:14" ht="18.75" x14ac:dyDescent="0.3">
      <c r="A50" s="20">
        <v>162</v>
      </c>
      <c r="B50" s="17"/>
      <c r="C50" s="10">
        <v>2</v>
      </c>
      <c r="D50" s="11" t="str">
        <f>'КОМАНДНЫЙ '!D170</f>
        <v xml:space="preserve">Редозубов Евгений </v>
      </c>
      <c r="E50" s="25" t="str">
        <f>'КОМАНДНЫЙ '!E170</f>
        <v>Балахтинский район</v>
      </c>
      <c r="F50" s="10">
        <f>'КОМАНДНЫЙ '!F170</f>
        <v>235</v>
      </c>
      <c r="G50" s="10">
        <f>'КОМАНДНЫЙ '!G170</f>
        <v>256</v>
      </c>
      <c r="H50" s="10">
        <f>'КОМАНДНЫЙ '!H170</f>
        <v>250</v>
      </c>
      <c r="I50" s="157">
        <f t="shared" si="0"/>
        <v>256</v>
      </c>
      <c r="J50" s="12">
        <f t="shared" si="1"/>
        <v>247</v>
      </c>
      <c r="K50" s="10">
        <f t="shared" si="5"/>
        <v>18.999999999999993</v>
      </c>
      <c r="L50" s="13">
        <f t="shared" si="6"/>
        <v>41</v>
      </c>
      <c r="M50" s="13">
        <f t="shared" si="4"/>
        <v>258.47000000000003</v>
      </c>
      <c r="N50" s="2">
        <v>44</v>
      </c>
    </row>
    <row r="51" spans="1:14" ht="18.75" x14ac:dyDescent="0.3">
      <c r="A51" s="20">
        <v>152</v>
      </c>
      <c r="B51" s="17"/>
      <c r="C51" s="10">
        <v>8</v>
      </c>
      <c r="D51" s="11" t="str">
        <f>'КОМАНДНЫЙ '!D160</f>
        <v>Грузных Владислав</v>
      </c>
      <c r="E51" s="25" t="str">
        <f>'КОМАНДНЫЙ '!E160</f>
        <v>Абанский район</v>
      </c>
      <c r="F51" s="10">
        <f>'КОМАНДНЫЙ '!F160</f>
        <v>0</v>
      </c>
      <c r="G51" s="10">
        <f>'КОМАНДНЫЙ '!G160</f>
        <v>245</v>
      </c>
      <c r="H51" s="10">
        <f>'КОМАНДНЫЙ '!H160</f>
        <v>256</v>
      </c>
      <c r="I51" s="157">
        <f t="shared" si="0"/>
        <v>256</v>
      </c>
      <c r="J51" s="12">
        <f t="shared" si="1"/>
        <v>167</v>
      </c>
      <c r="K51" s="10">
        <f t="shared" si="5"/>
        <v>18.999999999999993</v>
      </c>
      <c r="L51" s="13">
        <f t="shared" si="6"/>
        <v>42</v>
      </c>
      <c r="M51" s="13">
        <f t="shared" si="4"/>
        <v>257.67</v>
      </c>
      <c r="N51" s="2">
        <v>45</v>
      </c>
    </row>
    <row r="52" spans="1:14" ht="18.75" x14ac:dyDescent="0.3">
      <c r="A52" s="20">
        <v>141</v>
      </c>
      <c r="B52" s="17"/>
      <c r="C52" s="10">
        <v>5</v>
      </c>
      <c r="D52" s="11" t="str">
        <f>'КОМАНДНЫЙ '!D149</f>
        <v>Иванов Даниил</v>
      </c>
      <c r="E52" s="25" t="str">
        <f>'КОМАНДНЫЙ '!E149</f>
        <v>г.Шарыпово</v>
      </c>
      <c r="F52" s="10">
        <f>'КОМАНДНЫЙ '!F149</f>
        <v>241</v>
      </c>
      <c r="G52" s="10">
        <f>'КОМАНДНЫЙ '!G149</f>
        <v>256</v>
      </c>
      <c r="H52" s="10">
        <f>'КОМАНДНЫЙ '!H149</f>
        <v>0</v>
      </c>
      <c r="I52" s="157">
        <f t="shared" si="0"/>
        <v>256</v>
      </c>
      <c r="J52" s="12">
        <f t="shared" si="1"/>
        <v>165.66666666666666</v>
      </c>
      <c r="K52" s="10">
        <f t="shared" si="5"/>
        <v>18.999999999999993</v>
      </c>
      <c r="L52" s="13">
        <f t="shared" si="6"/>
        <v>43</v>
      </c>
      <c r="M52" s="13">
        <f t="shared" si="4"/>
        <v>257.65666666666669</v>
      </c>
      <c r="N52" s="2">
        <v>46</v>
      </c>
    </row>
    <row r="53" spans="1:14" ht="18.75" x14ac:dyDescent="0.3">
      <c r="A53" s="20">
        <v>268</v>
      </c>
      <c r="B53" s="17"/>
      <c r="C53" s="10">
        <v>4</v>
      </c>
      <c r="D53" s="11" t="str">
        <f>'КОМАНДНЫЙ '!D276</f>
        <v>Захаров Данил</v>
      </c>
      <c r="E53" s="25" t="str">
        <f>'КОМАНДНЫЙ '!E276</f>
        <v>Кежемский район</v>
      </c>
      <c r="F53" s="10">
        <f>'КОМАНДНЫЙ '!F276</f>
        <v>253</v>
      </c>
      <c r="G53" s="10">
        <f>'КОМАНДНЫЙ '!G276</f>
        <v>245</v>
      </c>
      <c r="H53" s="10">
        <f>'КОМАНДНЫЙ '!H276</f>
        <v>255</v>
      </c>
      <c r="I53" s="157">
        <f t="shared" si="0"/>
        <v>255</v>
      </c>
      <c r="J53" s="12">
        <f t="shared" si="1"/>
        <v>251</v>
      </c>
      <c r="K53" s="10">
        <f t="shared" si="5"/>
        <v>19.999999999999993</v>
      </c>
      <c r="L53" s="13">
        <f t="shared" si="6"/>
        <v>44</v>
      </c>
      <c r="M53" s="13">
        <f t="shared" si="4"/>
        <v>257.51</v>
      </c>
      <c r="N53" s="2">
        <v>47</v>
      </c>
    </row>
    <row r="54" spans="1:14" ht="18.75" x14ac:dyDescent="0.3">
      <c r="A54" s="20">
        <v>15</v>
      </c>
      <c r="B54" s="17"/>
      <c r="C54" s="10">
        <v>7</v>
      </c>
      <c r="D54" s="11" t="str">
        <f>'КОМАНДНЫЙ '!D23</f>
        <v>Матвеев Данила</v>
      </c>
      <c r="E54" s="25" t="str">
        <f>'КОМАНДНЫЙ '!E23</f>
        <v>Октябрьский район</v>
      </c>
      <c r="F54" s="10">
        <f>'КОМАНДНЫЙ '!F23</f>
        <v>244</v>
      </c>
      <c r="G54" s="10">
        <f>'КОМАНДНЫЙ '!G23</f>
        <v>245</v>
      </c>
      <c r="H54" s="10">
        <f>'КОМАНДНЫЙ '!H23</f>
        <v>255</v>
      </c>
      <c r="I54" s="157">
        <f t="shared" si="0"/>
        <v>255</v>
      </c>
      <c r="J54" s="12">
        <f t="shared" si="1"/>
        <v>248</v>
      </c>
      <c r="K54" s="10">
        <f t="shared" si="5"/>
        <v>19.999999999999993</v>
      </c>
      <c r="L54" s="13">
        <f t="shared" si="6"/>
        <v>45</v>
      </c>
      <c r="M54" s="13">
        <f t="shared" si="4"/>
        <v>257.48</v>
      </c>
      <c r="N54" s="2">
        <v>48</v>
      </c>
    </row>
    <row r="55" spans="1:14" ht="18.75" x14ac:dyDescent="0.3">
      <c r="A55" s="20">
        <v>82</v>
      </c>
      <c r="B55" s="17"/>
      <c r="C55" s="10">
        <v>2</v>
      </c>
      <c r="D55" s="11" t="str">
        <f>'КОМАНДНЫЙ '!D90</f>
        <v>Бабков Роман</v>
      </c>
      <c r="E55" s="25" t="str">
        <f>'КОМАНДНЫЙ '!E90</f>
        <v>г.Канск</v>
      </c>
      <c r="F55" s="10">
        <f>'КОМАНДНЫЙ '!F90</f>
        <v>256</v>
      </c>
      <c r="G55" s="10">
        <f>'КОМАНДНЫЙ '!G90</f>
        <v>0</v>
      </c>
      <c r="H55" s="10">
        <f>'КОМАНДНЫЙ '!H90</f>
        <v>0</v>
      </c>
      <c r="I55" s="157">
        <f t="shared" si="0"/>
        <v>256</v>
      </c>
      <c r="J55" s="12">
        <f t="shared" si="1"/>
        <v>85.333333333333329</v>
      </c>
      <c r="K55" s="10">
        <f t="shared" si="5"/>
        <v>18.999999999999993</v>
      </c>
      <c r="L55" s="13">
        <f t="shared" si="6"/>
        <v>46</v>
      </c>
      <c r="M55" s="13">
        <f t="shared" si="4"/>
        <v>256.85333333333335</v>
      </c>
      <c r="N55" s="2">
        <v>49</v>
      </c>
    </row>
    <row r="56" spans="1:14" ht="18.75" x14ac:dyDescent="0.3">
      <c r="A56" s="20">
        <v>110</v>
      </c>
      <c r="B56" s="17"/>
      <c r="C56" s="10">
        <v>6</v>
      </c>
      <c r="D56" s="11" t="str">
        <f>'КОМАНДНЫЙ '!D118</f>
        <v>Сумарев Александр</v>
      </c>
      <c r="E56" s="25" t="str">
        <f>'КОМАНДНЫЙ '!E118</f>
        <v>ЗАТО г. Железногорск</v>
      </c>
      <c r="F56" s="10">
        <f>'КОМАНДНЫЙ '!F118</f>
        <v>244</v>
      </c>
      <c r="G56" s="10">
        <f>'КОМАНДНЫЙ '!G118</f>
        <v>0</v>
      </c>
      <c r="H56" s="10">
        <f>'КОМАНДНЫЙ '!H118</f>
        <v>255</v>
      </c>
      <c r="I56" s="157">
        <f t="shared" si="0"/>
        <v>255</v>
      </c>
      <c r="J56" s="12">
        <f t="shared" si="1"/>
        <v>166.33333333333334</v>
      </c>
      <c r="K56" s="10">
        <f t="shared" si="5"/>
        <v>19.999999999999993</v>
      </c>
      <c r="L56" s="13">
        <f t="shared" si="6"/>
        <v>47</v>
      </c>
      <c r="M56" s="13">
        <f t="shared" si="4"/>
        <v>256.66333333333336</v>
      </c>
      <c r="N56" s="2">
        <v>50</v>
      </c>
    </row>
    <row r="57" spans="1:14" ht="18.75" x14ac:dyDescent="0.3">
      <c r="A57" s="20">
        <v>263</v>
      </c>
      <c r="B57" s="17"/>
      <c r="C57" s="10">
        <v>7</v>
      </c>
      <c r="D57" s="11" t="str">
        <f>'КОМАНДНЫЙ '!D271</f>
        <v>Труфанов Вадим</v>
      </c>
      <c r="E57" s="25" t="str">
        <f>'КОМАНДНЫЙ '!E271</f>
        <v>Ужурский район</v>
      </c>
      <c r="F57" s="10">
        <f>'КОМАНДНЫЙ '!F271</f>
        <v>255</v>
      </c>
      <c r="G57" s="10">
        <f>'КОМАНДНЫЙ '!G271</f>
        <v>0</v>
      </c>
      <c r="H57" s="10">
        <f>'КОМАНДНЫЙ '!H271</f>
        <v>244</v>
      </c>
      <c r="I57" s="157">
        <f t="shared" si="0"/>
        <v>255</v>
      </c>
      <c r="J57" s="12">
        <f t="shared" si="1"/>
        <v>166.33333333333334</v>
      </c>
      <c r="K57" s="10">
        <f t="shared" si="5"/>
        <v>19.999999999999993</v>
      </c>
      <c r="L57" s="13">
        <f t="shared" si="6"/>
        <v>47</v>
      </c>
      <c r="M57" s="13">
        <f t="shared" si="4"/>
        <v>256.66333333333336</v>
      </c>
      <c r="N57" s="2">
        <v>51</v>
      </c>
    </row>
    <row r="58" spans="1:14" ht="18.75" x14ac:dyDescent="0.3">
      <c r="A58" s="20">
        <v>104</v>
      </c>
      <c r="B58" s="17"/>
      <c r="C58" s="10">
        <v>8</v>
      </c>
      <c r="D58" s="11" t="str">
        <f>'КОМАНДНЫЙ '!D112</f>
        <v>Грязных Александр</v>
      </c>
      <c r="E58" s="25" t="str">
        <f>'КОМАНДНЫЙ '!E112</f>
        <v>г.Сосновоборск</v>
      </c>
      <c r="F58" s="10">
        <f>'КОМАНДНЫЙ '!F112</f>
        <v>254</v>
      </c>
      <c r="G58" s="10">
        <f>'КОМАНДНЫЙ '!G112</f>
        <v>251</v>
      </c>
      <c r="H58" s="10">
        <f>'КОМАНДНЫЙ '!H112</f>
        <v>253</v>
      </c>
      <c r="I58" s="157">
        <f t="shared" si="0"/>
        <v>254</v>
      </c>
      <c r="J58" s="12">
        <f t="shared" si="1"/>
        <v>252.66666666666666</v>
      </c>
      <c r="K58" s="10">
        <f t="shared" si="5"/>
        <v>20.999999999999993</v>
      </c>
      <c r="L58" s="13">
        <f t="shared" si="6"/>
        <v>48</v>
      </c>
      <c r="M58" s="13">
        <f t="shared" si="4"/>
        <v>256.52666666666664</v>
      </c>
      <c r="N58" s="2">
        <v>52</v>
      </c>
    </row>
    <row r="59" spans="1:14" ht="18.75" x14ac:dyDescent="0.3">
      <c r="A59" s="20">
        <v>29</v>
      </c>
      <c r="B59" s="17"/>
      <c r="C59" s="10">
        <v>5</v>
      </c>
      <c r="D59" s="11" t="str">
        <f>'КОМАНДНЫЙ '!D37</f>
        <v>Степанов Андрей</v>
      </c>
      <c r="E59" s="25" t="str">
        <f>'КОМАНДНЫЙ '!E37</f>
        <v>Советский район</v>
      </c>
      <c r="F59" s="10">
        <f>'КОМАНДНЫЙ '!F37</f>
        <v>249</v>
      </c>
      <c r="G59" s="10">
        <f>'КОМАНДНЫЙ '!G37</f>
        <v>252</v>
      </c>
      <c r="H59" s="10">
        <f>'КОМАНДНЫЙ '!H37</f>
        <v>254</v>
      </c>
      <c r="I59" s="157">
        <f t="shared" si="0"/>
        <v>254</v>
      </c>
      <c r="J59" s="12">
        <f t="shared" si="1"/>
        <v>251.66666666666666</v>
      </c>
      <c r="K59" s="10">
        <f t="shared" si="5"/>
        <v>20.999999999999993</v>
      </c>
      <c r="L59" s="13">
        <f t="shared" si="6"/>
        <v>49</v>
      </c>
      <c r="M59" s="13">
        <f t="shared" si="4"/>
        <v>256.51666666666665</v>
      </c>
      <c r="N59" s="2">
        <v>53</v>
      </c>
    </row>
    <row r="60" spans="1:14" ht="18.75" x14ac:dyDescent="0.3">
      <c r="A60" s="20">
        <v>199</v>
      </c>
      <c r="B60" s="17"/>
      <c r="C60" s="10">
        <v>7</v>
      </c>
      <c r="D60" s="11" t="str">
        <f>'КОМАНДНЫЙ '!D207</f>
        <v>Левчук Николай</v>
      </c>
      <c r="E60" s="25" t="str">
        <f>'КОМАНДНЫЙ '!E207</f>
        <v>Идринский район</v>
      </c>
      <c r="F60" s="10">
        <f>'КОМАНДНЫЙ '!F207</f>
        <v>254</v>
      </c>
      <c r="G60" s="10">
        <f>'КОМАНДНЫЙ '!G207</f>
        <v>249</v>
      </c>
      <c r="H60" s="10">
        <f>'КОМАНДНЫЙ '!H207</f>
        <v>249</v>
      </c>
      <c r="I60" s="157">
        <f t="shared" si="0"/>
        <v>254</v>
      </c>
      <c r="J60" s="12">
        <f t="shared" si="1"/>
        <v>250.66666666666666</v>
      </c>
      <c r="K60" s="10">
        <f t="shared" si="5"/>
        <v>20.999999999999993</v>
      </c>
      <c r="L60" s="13">
        <f t="shared" si="6"/>
        <v>50</v>
      </c>
      <c r="M60" s="13">
        <f t="shared" si="4"/>
        <v>256.50666666666666</v>
      </c>
      <c r="N60" s="2">
        <v>54</v>
      </c>
    </row>
    <row r="61" spans="1:14" ht="18.75" x14ac:dyDescent="0.3">
      <c r="A61" s="20">
        <v>135</v>
      </c>
      <c r="B61" s="17"/>
      <c r="C61" s="10">
        <v>7</v>
      </c>
      <c r="D61" s="11" t="str">
        <f>'КОМАНДНЫЙ '!D143</f>
        <v>Писарев Дмитрий</v>
      </c>
      <c r="E61" s="25" t="str">
        <f>'КОМАНДНЫЙ '!E143</f>
        <v>г.Минусинск</v>
      </c>
      <c r="F61" s="10">
        <f>'КОМАНДНЫЙ '!F143</f>
        <v>246</v>
      </c>
      <c r="G61" s="10">
        <f>'КОМАНДНЫЙ '!G143</f>
        <v>254</v>
      </c>
      <c r="H61" s="10">
        <f>'КОМАНДНЫЙ '!H143</f>
        <v>241</v>
      </c>
      <c r="I61" s="157">
        <f t="shared" si="0"/>
        <v>254</v>
      </c>
      <c r="J61" s="12">
        <f t="shared" si="1"/>
        <v>247</v>
      </c>
      <c r="K61" s="10">
        <f t="shared" si="5"/>
        <v>20.999999999999993</v>
      </c>
      <c r="L61" s="13">
        <f t="shared" si="6"/>
        <v>51</v>
      </c>
      <c r="M61" s="13">
        <f t="shared" si="4"/>
        <v>256.47000000000003</v>
      </c>
      <c r="N61" s="2">
        <v>55</v>
      </c>
    </row>
    <row r="62" spans="1:14" ht="18.75" x14ac:dyDescent="0.3">
      <c r="A62" s="20">
        <v>276</v>
      </c>
      <c r="B62" s="17"/>
      <c r="C62" s="10">
        <v>4</v>
      </c>
      <c r="D62" s="11" t="str">
        <f>'КОМАНДНЫЙ '!D284</f>
        <v>Тараканов Александр</v>
      </c>
      <c r="E62" s="25" t="str">
        <f>'КОМАНДНЫЙ '!E284</f>
        <v>Пировский район</v>
      </c>
      <c r="F62" s="10">
        <f>'КОМАНДНЫЙ '!F284</f>
        <v>232</v>
      </c>
      <c r="G62" s="10">
        <f>'КОМАНДНЫЙ '!G284</f>
        <v>250</v>
      </c>
      <c r="H62" s="10">
        <f>'КОМАНДНЫЙ '!H284</f>
        <v>254</v>
      </c>
      <c r="I62" s="157">
        <f t="shared" si="0"/>
        <v>254</v>
      </c>
      <c r="J62" s="12">
        <f t="shared" si="1"/>
        <v>245.33333333333334</v>
      </c>
      <c r="K62" s="10">
        <f t="shared" si="5"/>
        <v>20.999999999999993</v>
      </c>
      <c r="L62" s="13">
        <f t="shared" si="6"/>
        <v>52</v>
      </c>
      <c r="M62" s="13">
        <f t="shared" si="4"/>
        <v>256.45333333333332</v>
      </c>
      <c r="N62" s="2">
        <v>56</v>
      </c>
    </row>
    <row r="63" spans="1:14" ht="18.75" x14ac:dyDescent="0.3">
      <c r="A63" s="20">
        <v>270</v>
      </c>
      <c r="B63" s="17"/>
      <c r="C63" s="10">
        <v>6</v>
      </c>
      <c r="D63" s="11" t="str">
        <f>'КОМАНДНЫЙ '!D278</f>
        <v>Строев Максим</v>
      </c>
      <c r="E63" s="25" t="str">
        <f>'КОМАНДНЫЙ '!E278</f>
        <v>Кежемский район</v>
      </c>
      <c r="F63" s="10">
        <f>'КОМАНДНЫЙ '!F278</f>
        <v>253</v>
      </c>
      <c r="G63" s="10">
        <f>'КОМАНДНЫЙ '!G278</f>
        <v>254</v>
      </c>
      <c r="H63" s="10">
        <f>'КОМАНДНЫЙ '!H278</f>
        <v>0</v>
      </c>
      <c r="I63" s="157">
        <f t="shared" si="0"/>
        <v>254</v>
      </c>
      <c r="J63" s="12">
        <f t="shared" si="1"/>
        <v>169</v>
      </c>
      <c r="K63" s="10">
        <f t="shared" si="5"/>
        <v>20.999999999999993</v>
      </c>
      <c r="L63" s="13">
        <f t="shared" si="6"/>
        <v>53</v>
      </c>
      <c r="M63" s="13">
        <f t="shared" si="4"/>
        <v>255.69</v>
      </c>
      <c r="N63" s="2">
        <v>57</v>
      </c>
    </row>
    <row r="64" spans="1:14" ht="18.75" x14ac:dyDescent="0.3">
      <c r="A64" s="20">
        <v>13</v>
      </c>
      <c r="B64" s="17"/>
      <c r="C64" s="10">
        <v>5</v>
      </c>
      <c r="D64" s="11" t="str">
        <f>'КОМАНДНЫЙ '!D21</f>
        <v>Шиверский Илья</v>
      </c>
      <c r="E64" s="25" t="str">
        <f>'КОМАНДНЫЙ '!E21</f>
        <v>Октябрьский район</v>
      </c>
      <c r="F64" s="10">
        <f>'КОМАНДНЫЙ '!F21</f>
        <v>254</v>
      </c>
      <c r="G64" s="10">
        <f>'КОМАНДНЫЙ '!G21</f>
        <v>0</v>
      </c>
      <c r="H64" s="10">
        <f>'КОМАНДНЫЙ '!H21</f>
        <v>249</v>
      </c>
      <c r="I64" s="157">
        <f t="shared" si="0"/>
        <v>254</v>
      </c>
      <c r="J64" s="12">
        <f t="shared" si="1"/>
        <v>167.66666666666666</v>
      </c>
      <c r="K64" s="10">
        <f t="shared" si="5"/>
        <v>20.999999999999993</v>
      </c>
      <c r="L64" s="13">
        <f t="shared" si="6"/>
        <v>54</v>
      </c>
      <c r="M64" s="13">
        <f t="shared" si="4"/>
        <v>255.67666666666668</v>
      </c>
      <c r="N64" s="2">
        <v>58</v>
      </c>
    </row>
    <row r="65" spans="1:14" ht="18.75" x14ac:dyDescent="0.3">
      <c r="A65" s="20">
        <v>233</v>
      </c>
      <c r="B65" s="17"/>
      <c r="C65" s="10">
        <v>1</v>
      </c>
      <c r="D65" s="11" t="str">
        <f>'КОМАНДНЫЙ '!D241</f>
        <v>Алояров Динар</v>
      </c>
      <c r="E65" s="25" t="str">
        <f>'КОМАНДНЫЙ '!E241</f>
        <v>Назаровский район</v>
      </c>
      <c r="F65" s="10">
        <f>'КОМАНДНЫЙ '!F241</f>
        <v>0</v>
      </c>
      <c r="G65" s="10">
        <f>'КОМАНДНЫЙ '!G241</f>
        <v>247</v>
      </c>
      <c r="H65" s="10">
        <f>'КОМАНДНЫЙ '!H241</f>
        <v>254</v>
      </c>
      <c r="I65" s="157">
        <f t="shared" si="0"/>
        <v>254</v>
      </c>
      <c r="J65" s="12">
        <f t="shared" si="1"/>
        <v>167</v>
      </c>
      <c r="K65" s="10">
        <f t="shared" si="5"/>
        <v>20.999999999999993</v>
      </c>
      <c r="L65" s="13">
        <f t="shared" si="6"/>
        <v>55</v>
      </c>
      <c r="M65" s="13">
        <f t="shared" si="4"/>
        <v>255.67</v>
      </c>
      <c r="N65" s="2">
        <v>59</v>
      </c>
    </row>
    <row r="66" spans="1:14" ht="18.75" x14ac:dyDescent="0.3">
      <c r="A66" s="20">
        <v>188</v>
      </c>
      <c r="B66" s="17"/>
      <c r="C66" s="10">
        <v>4</v>
      </c>
      <c r="D66" s="11" t="str">
        <f>'КОМАНДНЫЙ '!D196</f>
        <v>Сухалитка Сергей</v>
      </c>
      <c r="E66" s="25" t="str">
        <f>'КОМАНДНЫЙ '!E196</f>
        <v>Енисейский район</v>
      </c>
      <c r="F66" s="10">
        <f>'КОМАНДНЫЙ '!F196</f>
        <v>252</v>
      </c>
      <c r="G66" s="10">
        <f>'КОМАНДНЫЙ '!G196</f>
        <v>250</v>
      </c>
      <c r="H66" s="10">
        <f>'КОМАНДНЫЙ '!H196</f>
        <v>253</v>
      </c>
      <c r="I66" s="157">
        <f t="shared" si="0"/>
        <v>253</v>
      </c>
      <c r="J66" s="12">
        <f t="shared" si="1"/>
        <v>251.66666666666666</v>
      </c>
      <c r="K66" s="10">
        <f t="shared" si="5"/>
        <v>21.999999999999989</v>
      </c>
      <c r="L66" s="13">
        <f t="shared" si="6"/>
        <v>56</v>
      </c>
      <c r="M66" s="13">
        <f t="shared" si="4"/>
        <v>255.51666666666668</v>
      </c>
      <c r="N66" s="2">
        <v>60</v>
      </c>
    </row>
    <row r="67" spans="1:14" ht="18.75" x14ac:dyDescent="0.3">
      <c r="A67" s="20">
        <v>264</v>
      </c>
      <c r="B67" s="17"/>
      <c r="C67" s="10">
        <v>8</v>
      </c>
      <c r="D67" s="11" t="str">
        <f>'КОМАНДНЫЙ '!D272</f>
        <v>Чичков Дмитрий</v>
      </c>
      <c r="E67" s="25" t="str">
        <f>'КОМАНДНЫЙ '!E272</f>
        <v>Ужурский район</v>
      </c>
      <c r="F67" s="10">
        <f>'КОМАНДНЫЙ '!F272</f>
        <v>237</v>
      </c>
      <c r="G67" s="10">
        <f>'КОМАНДНЫЙ '!G272</f>
        <v>250</v>
      </c>
      <c r="H67" s="10">
        <f>'КОМАНДНЫЙ '!H272</f>
        <v>253</v>
      </c>
      <c r="I67" s="157">
        <f t="shared" si="0"/>
        <v>253</v>
      </c>
      <c r="J67" s="12">
        <f t="shared" si="1"/>
        <v>246.66666666666666</v>
      </c>
      <c r="K67" s="10">
        <f t="shared" si="5"/>
        <v>21.999999999999989</v>
      </c>
      <c r="L67" s="13">
        <f t="shared" si="6"/>
        <v>57</v>
      </c>
      <c r="M67" s="13">
        <f t="shared" si="4"/>
        <v>255.46666666666667</v>
      </c>
      <c r="N67" s="2">
        <v>61</v>
      </c>
    </row>
    <row r="68" spans="1:14" ht="18.75" x14ac:dyDescent="0.3">
      <c r="A68" s="20">
        <v>142</v>
      </c>
      <c r="B68" s="17"/>
      <c r="C68" s="10">
        <v>6</v>
      </c>
      <c r="D68" s="11" t="str">
        <f>'КОМАНДНЫЙ '!D150</f>
        <v>Беллер Степан</v>
      </c>
      <c r="E68" s="25" t="str">
        <f>'КОМАНДНЫЙ '!E150</f>
        <v>г.Шарыпово</v>
      </c>
      <c r="F68" s="10">
        <f>'КОМАНДНЫЙ '!F150</f>
        <v>244</v>
      </c>
      <c r="G68" s="10">
        <f>'КОМАНДНЫЙ '!G150</f>
        <v>242</v>
      </c>
      <c r="H68" s="10">
        <f>'КОМАНДНЫЙ '!H150</f>
        <v>253</v>
      </c>
      <c r="I68" s="157">
        <f t="shared" si="0"/>
        <v>253</v>
      </c>
      <c r="J68" s="12">
        <f t="shared" si="1"/>
        <v>246.33333333333334</v>
      </c>
      <c r="K68" s="10">
        <f t="shared" si="5"/>
        <v>21.999999999999989</v>
      </c>
      <c r="L68" s="13">
        <f t="shared" si="6"/>
        <v>58</v>
      </c>
      <c r="M68" s="13">
        <f t="shared" si="4"/>
        <v>255.46333333333334</v>
      </c>
      <c r="N68" s="2">
        <v>62</v>
      </c>
    </row>
    <row r="69" spans="1:14" ht="18.75" x14ac:dyDescent="0.3">
      <c r="A69" s="20">
        <v>74</v>
      </c>
      <c r="B69" s="17"/>
      <c r="C69" s="10">
        <v>2</v>
      </c>
      <c r="D69" s="11" t="str">
        <f>'КОМАНДНЫЙ '!D82</f>
        <v>Васильев Владислав</v>
      </c>
      <c r="E69" s="25" t="str">
        <f>'КОМАНДНЫЙ '!E82</f>
        <v>г.Енисейск</v>
      </c>
      <c r="F69" s="10">
        <f>'КОМАНДНЫЙ '!F82</f>
        <v>237</v>
      </c>
      <c r="G69" s="10">
        <f>'КОМАНДНЫЙ '!G82</f>
        <v>253</v>
      </c>
      <c r="H69" s="10">
        <f>'КОМАНДНЫЙ '!H82</f>
        <v>231</v>
      </c>
      <c r="I69" s="157">
        <f t="shared" si="0"/>
        <v>253</v>
      </c>
      <c r="J69" s="12">
        <f t="shared" si="1"/>
        <v>240.33333333333334</v>
      </c>
      <c r="K69" s="10">
        <f t="shared" si="5"/>
        <v>21.999999999999989</v>
      </c>
      <c r="L69" s="13">
        <f t="shared" si="6"/>
        <v>59</v>
      </c>
      <c r="M69" s="13">
        <f t="shared" si="4"/>
        <v>255.40333333333334</v>
      </c>
      <c r="N69" s="2">
        <v>63</v>
      </c>
    </row>
    <row r="70" spans="1:14" ht="18.75" x14ac:dyDescent="0.3">
      <c r="A70" s="20">
        <v>86</v>
      </c>
      <c r="B70" s="17"/>
      <c r="C70" s="10">
        <v>6</v>
      </c>
      <c r="D70" s="11" t="str">
        <f>'КОМАНДНЫЙ '!D94</f>
        <v>Тороп Сергей</v>
      </c>
      <c r="E70" s="25" t="str">
        <f>'КОМАНДНЫЙ '!E94</f>
        <v>г.Канск</v>
      </c>
      <c r="F70" s="10">
        <f>'КОМАНДНЫЙ '!F94</f>
        <v>251</v>
      </c>
      <c r="G70" s="10">
        <f>'КОМАНДНЫЙ '!G94</f>
        <v>253</v>
      </c>
      <c r="H70" s="10">
        <f>'КОМАНДНЫЙ '!H94</f>
        <v>170</v>
      </c>
      <c r="I70" s="157">
        <f t="shared" si="0"/>
        <v>253</v>
      </c>
      <c r="J70" s="12">
        <f t="shared" si="1"/>
        <v>224.66666666666666</v>
      </c>
      <c r="K70" s="10">
        <f t="shared" si="5"/>
        <v>21.999999999999989</v>
      </c>
      <c r="L70" s="13">
        <f t="shared" si="6"/>
        <v>60</v>
      </c>
      <c r="M70" s="13">
        <f t="shared" si="4"/>
        <v>255.24666666666667</v>
      </c>
      <c r="N70" s="2">
        <v>64</v>
      </c>
    </row>
    <row r="71" spans="1:14" ht="18.75" x14ac:dyDescent="0.3">
      <c r="A71" s="20">
        <v>64</v>
      </c>
      <c r="B71" s="17"/>
      <c r="C71" s="10">
        <v>8</v>
      </c>
      <c r="D71" s="11" t="str">
        <f>'КОМАНДНЫЙ '!D72</f>
        <v>Ховрин Александр</v>
      </c>
      <c r="E71" s="25" t="str">
        <f>'КОМАНДНЫЙ '!E72</f>
        <v>г.Бородино</v>
      </c>
      <c r="F71" s="10">
        <f>'КОМАНДНЫЙ '!F72</f>
        <v>249</v>
      </c>
      <c r="G71" s="10">
        <f>'КОМАНДНЫЙ '!G72</f>
        <v>0</v>
      </c>
      <c r="H71" s="10">
        <f>'КОМАНДНЫЙ '!H72</f>
        <v>253</v>
      </c>
      <c r="I71" s="157">
        <f t="shared" ref="I71:I135" si="7">MAX(F71:H71)</f>
        <v>253</v>
      </c>
      <c r="J71" s="12">
        <f t="shared" ref="J71:J135" si="8">AVERAGE(F71:H71)</f>
        <v>167.33333333333334</v>
      </c>
      <c r="K71" s="10">
        <f t="shared" ref="K71:K86" si="9">SUMPRODUCT(($I$8:$I$302&gt;=I71)/(COUNTIF($I$8:$I$302,$I$8:$I$302)))</f>
        <v>21.999999999999989</v>
      </c>
      <c r="L71" s="13">
        <f t="shared" ref="L71:L86" si="10">SUMPRODUCT(($M$8:$M$302&gt;=M71)/(COUNTIF($M$8:$M$302,$M$8:$M$302)))</f>
        <v>61</v>
      </c>
      <c r="M71" s="13">
        <f t="shared" ref="M71:M135" si="11">$I71+$J71/$L$4</f>
        <v>254.67333333333335</v>
      </c>
      <c r="N71" s="2">
        <v>65</v>
      </c>
    </row>
    <row r="72" spans="1:14" ht="18.75" x14ac:dyDescent="0.3">
      <c r="A72" s="20">
        <v>2</v>
      </c>
      <c r="B72" s="17"/>
      <c r="C72" s="10">
        <v>2</v>
      </c>
      <c r="D72" s="11" t="str">
        <f>'КОМАНДНЫЙ '!D10</f>
        <v>Кочетков Ярослав</v>
      </c>
      <c r="E72" s="25" t="str">
        <f>'КОМАНДНЫЙ '!E10</f>
        <v>Кировский район</v>
      </c>
      <c r="F72" s="10">
        <f>'КОМАНДНЫЙ '!F10</f>
        <v>244</v>
      </c>
      <c r="G72" s="10">
        <f>'КОМАНДНЫЙ '!G10</f>
        <v>253</v>
      </c>
      <c r="H72" s="10">
        <f>'КОМАНДНЫЙ '!H10</f>
        <v>0</v>
      </c>
      <c r="I72" s="157">
        <f t="shared" si="7"/>
        <v>253</v>
      </c>
      <c r="J72" s="12">
        <f t="shared" si="8"/>
        <v>165.66666666666666</v>
      </c>
      <c r="K72" s="10">
        <f t="shared" si="9"/>
        <v>21.999999999999989</v>
      </c>
      <c r="L72" s="13">
        <f t="shared" si="10"/>
        <v>62</v>
      </c>
      <c r="M72" s="13">
        <f t="shared" si="11"/>
        <v>254.65666666666667</v>
      </c>
      <c r="N72" s="2">
        <v>66</v>
      </c>
    </row>
    <row r="73" spans="1:14" ht="18.75" x14ac:dyDescent="0.3">
      <c r="A73" s="20">
        <v>175</v>
      </c>
      <c r="B73" s="17"/>
      <c r="C73" s="10">
        <v>7</v>
      </c>
      <c r="D73" s="11" t="str">
        <f>'КОМАНДНЫЙ '!D183</f>
        <v>Узенгер Сергей</v>
      </c>
      <c r="E73" s="25" t="str">
        <f>'КОМАНДНЫЙ '!E183</f>
        <v>Большемуртинский район</v>
      </c>
      <c r="F73" s="10">
        <f>'КОМАНДНЫЙ '!F183</f>
        <v>238</v>
      </c>
      <c r="G73" s="10">
        <f>'КОМАНДНЫЙ '!G183</f>
        <v>253</v>
      </c>
      <c r="H73" s="10">
        <f>'КОМАНДНЫЙ '!H183</f>
        <v>0</v>
      </c>
      <c r="I73" s="157">
        <f t="shared" si="7"/>
        <v>253</v>
      </c>
      <c r="J73" s="12">
        <f t="shared" si="8"/>
        <v>163.66666666666666</v>
      </c>
      <c r="K73" s="10">
        <f t="shared" si="9"/>
        <v>21.999999999999989</v>
      </c>
      <c r="L73" s="13">
        <f t="shared" si="10"/>
        <v>63</v>
      </c>
      <c r="M73" s="13">
        <f t="shared" si="11"/>
        <v>254.63666666666666</v>
      </c>
      <c r="N73" s="2">
        <v>67</v>
      </c>
    </row>
    <row r="74" spans="1:14" ht="18.75" x14ac:dyDescent="0.3">
      <c r="A74" s="20">
        <v>150</v>
      </c>
      <c r="B74" s="17"/>
      <c r="C74" s="10">
        <v>6</v>
      </c>
      <c r="D74" s="11" t="str">
        <f>'КОМАНДНЫЙ '!D158</f>
        <v>Скопцов Иван</v>
      </c>
      <c r="E74" s="25" t="str">
        <f>'КОМАНДНЫЙ '!E158</f>
        <v>Абанский район</v>
      </c>
      <c r="F74" s="10">
        <f>'КОМАНДНЫЙ '!F158</f>
        <v>226</v>
      </c>
      <c r="G74" s="10">
        <f>'КОМАНДНЫЙ '!G158</f>
        <v>244</v>
      </c>
      <c r="H74" s="10">
        <f>'КОМАНДНЫЙ '!H158</f>
        <v>252</v>
      </c>
      <c r="I74" s="157">
        <f t="shared" si="7"/>
        <v>252</v>
      </c>
      <c r="J74" s="12">
        <f t="shared" si="8"/>
        <v>240.66666666666666</v>
      </c>
      <c r="K74" s="10">
        <f t="shared" si="9"/>
        <v>22.999999999999986</v>
      </c>
      <c r="L74" s="13">
        <f t="shared" si="10"/>
        <v>64</v>
      </c>
      <c r="M74" s="13">
        <f t="shared" si="11"/>
        <v>254.40666666666667</v>
      </c>
      <c r="N74" s="2">
        <v>68</v>
      </c>
    </row>
    <row r="75" spans="1:14" ht="18.75" x14ac:dyDescent="0.3">
      <c r="A75" s="20">
        <v>272</v>
      </c>
      <c r="B75" s="17"/>
      <c r="C75" s="10">
        <v>8</v>
      </c>
      <c r="D75" s="11" t="str">
        <f>'КОМАНДНЫЙ '!D280</f>
        <v>Брюханов Александр</v>
      </c>
      <c r="E75" s="25" t="str">
        <f>'КОМАНДНЫЙ '!E280</f>
        <v>Кежемский район</v>
      </c>
      <c r="F75" s="10">
        <f>'КОМАНДНЫЙ '!F280</f>
        <v>231</v>
      </c>
      <c r="G75" s="10">
        <f>'КОМАНДНЫЙ '!G280</f>
        <v>229</v>
      </c>
      <c r="H75" s="10">
        <f>'КОМАНДНЫЙ '!H280</f>
        <v>252</v>
      </c>
      <c r="I75" s="157">
        <f t="shared" si="7"/>
        <v>252</v>
      </c>
      <c r="J75" s="12">
        <f t="shared" si="8"/>
        <v>237.33333333333334</v>
      </c>
      <c r="K75" s="10">
        <f t="shared" si="9"/>
        <v>22.999999999999986</v>
      </c>
      <c r="L75" s="13">
        <f t="shared" si="10"/>
        <v>65</v>
      </c>
      <c r="M75" s="13">
        <f t="shared" si="11"/>
        <v>254.37333333333333</v>
      </c>
      <c r="N75" s="2">
        <v>69</v>
      </c>
    </row>
    <row r="76" spans="1:14" ht="18.75" x14ac:dyDescent="0.3">
      <c r="A76" s="20">
        <v>28</v>
      </c>
      <c r="B76" s="17"/>
      <c r="C76" s="10">
        <v>4</v>
      </c>
      <c r="D76" s="11" t="str">
        <f>'КОМАНДНЫЙ '!D36</f>
        <v>Трусов Данил</v>
      </c>
      <c r="E76" s="25" t="str">
        <f>'КОМАНДНЫЙ '!E36</f>
        <v>Советский район</v>
      </c>
      <c r="F76" s="10">
        <f>'КОМАНДНЫЙ '!F36</f>
        <v>231</v>
      </c>
      <c r="G76" s="10">
        <f>'КОМАНДНЫЙ '!G36</f>
        <v>220</v>
      </c>
      <c r="H76" s="10">
        <f>'КОМАНДНЫЙ '!H36</f>
        <v>252</v>
      </c>
      <c r="I76" s="157">
        <f t="shared" si="7"/>
        <v>252</v>
      </c>
      <c r="J76" s="12">
        <f t="shared" si="8"/>
        <v>234.33333333333334</v>
      </c>
      <c r="K76" s="10">
        <f t="shared" si="9"/>
        <v>22.999999999999986</v>
      </c>
      <c r="L76" s="13">
        <f t="shared" si="10"/>
        <v>66</v>
      </c>
      <c r="M76" s="13">
        <f t="shared" si="11"/>
        <v>254.34333333333333</v>
      </c>
      <c r="N76" s="2">
        <v>70</v>
      </c>
    </row>
    <row r="77" spans="1:14" ht="18.75" x14ac:dyDescent="0.3">
      <c r="A77" s="20">
        <v>45</v>
      </c>
      <c r="B77" s="17"/>
      <c r="C77" s="10">
        <v>5</v>
      </c>
      <c r="D77" s="11" t="str">
        <f>'КОМАНДНЫЙ '!D53</f>
        <v>Смоленцев Ренат</v>
      </c>
      <c r="E77" s="25" t="str">
        <f>'КОМАНДНЫЙ '!E53</f>
        <v>г.Ачинск</v>
      </c>
      <c r="F77" s="10">
        <f>'КОМАНДНЫЙ '!F53</f>
        <v>220</v>
      </c>
      <c r="G77" s="10">
        <f>'КОМАНДНЫЙ '!G53</f>
        <v>252</v>
      </c>
      <c r="H77" s="10">
        <f>'КОМАНДНЫЙ '!H53</f>
        <v>210</v>
      </c>
      <c r="I77" s="157">
        <f t="shared" si="7"/>
        <v>252</v>
      </c>
      <c r="J77" s="12">
        <f t="shared" si="8"/>
        <v>227.33333333333334</v>
      </c>
      <c r="K77" s="10">
        <f t="shared" si="9"/>
        <v>22.999999999999986</v>
      </c>
      <c r="L77" s="13">
        <f t="shared" si="10"/>
        <v>67</v>
      </c>
      <c r="M77" s="13">
        <f t="shared" si="11"/>
        <v>254.27333333333334</v>
      </c>
      <c r="N77" s="2">
        <v>71</v>
      </c>
    </row>
    <row r="78" spans="1:14" ht="18.75" x14ac:dyDescent="0.3">
      <c r="A78" s="20">
        <v>189</v>
      </c>
      <c r="B78" s="17"/>
      <c r="C78" s="10">
        <v>5</v>
      </c>
      <c r="D78" s="11" t="str">
        <f>'КОМАНДНЫЙ '!D197</f>
        <v>Евшов Владислав</v>
      </c>
      <c r="E78" s="25" t="str">
        <f>'КОМАНДНЫЙ '!E197</f>
        <v>Енисейский район</v>
      </c>
      <c r="F78" s="10">
        <f>'КОМАНДНЫЙ '!F197</f>
        <v>0</v>
      </c>
      <c r="G78" s="10">
        <f>'КОМАНДНЫЙ '!G197</f>
        <v>253</v>
      </c>
      <c r="H78" s="10">
        <f>'КОМАНДНЫЙ '!H197</f>
        <v>0</v>
      </c>
      <c r="I78" s="157">
        <f t="shared" si="7"/>
        <v>253</v>
      </c>
      <c r="J78" s="12">
        <f t="shared" si="8"/>
        <v>84.333333333333329</v>
      </c>
      <c r="K78" s="10">
        <f t="shared" si="9"/>
        <v>21.999999999999989</v>
      </c>
      <c r="L78" s="13">
        <f t="shared" si="10"/>
        <v>68</v>
      </c>
      <c r="M78" s="13">
        <f t="shared" si="11"/>
        <v>253.84333333333333</v>
      </c>
      <c r="N78" s="2">
        <v>72</v>
      </c>
    </row>
    <row r="79" spans="1:14" ht="18.75" x14ac:dyDescent="0.3">
      <c r="A79" s="20">
        <v>25</v>
      </c>
      <c r="B79" s="17"/>
      <c r="C79" s="10">
        <v>1</v>
      </c>
      <c r="D79" s="11" t="str">
        <f>'КОМАНДНЫЙ '!D33</f>
        <v>Поздняков Николай</v>
      </c>
      <c r="E79" s="25" t="str">
        <f>'КОМАНДНЫЙ '!E33</f>
        <v>Советский район</v>
      </c>
      <c r="F79" s="10">
        <f>'КОМАНДНЫЙ '!F33</f>
        <v>252</v>
      </c>
      <c r="G79" s="10">
        <f>'КОМАНДНЫЙ '!G33</f>
        <v>251</v>
      </c>
      <c r="H79" s="10">
        <f>'КОМАНДНЫЙ '!H33</f>
        <v>0</v>
      </c>
      <c r="I79" s="157">
        <f t="shared" si="7"/>
        <v>252</v>
      </c>
      <c r="J79" s="12">
        <f t="shared" si="8"/>
        <v>167.66666666666666</v>
      </c>
      <c r="K79" s="10">
        <f t="shared" si="9"/>
        <v>22.999999999999986</v>
      </c>
      <c r="L79" s="13">
        <f t="shared" si="10"/>
        <v>69</v>
      </c>
      <c r="M79" s="13">
        <f t="shared" si="11"/>
        <v>253.67666666666668</v>
      </c>
      <c r="N79" s="2">
        <v>73</v>
      </c>
    </row>
    <row r="80" spans="1:14" ht="18.75" x14ac:dyDescent="0.3">
      <c r="A80" s="20">
        <v>34</v>
      </c>
      <c r="B80" s="17"/>
      <c r="C80" s="10">
        <v>2</v>
      </c>
      <c r="D80" s="11" t="str">
        <f>'КОМАНДНЫЙ '!D42</f>
        <v>Дуданец Алексей</v>
      </c>
      <c r="E80" s="25" t="str">
        <f>'КОМАНДНЫЙ '!E42</f>
        <v>Центральный район</v>
      </c>
      <c r="F80" s="10">
        <f>'КОМАНДНЫЙ '!F42</f>
        <v>252</v>
      </c>
      <c r="G80" s="10">
        <f>'КОМАНДНЫЙ '!G42</f>
        <v>248</v>
      </c>
      <c r="H80" s="10">
        <f>'КОМАНДНЫЙ '!H42</f>
        <v>0</v>
      </c>
      <c r="I80" s="157">
        <f t="shared" si="7"/>
        <v>252</v>
      </c>
      <c r="J80" s="12">
        <f t="shared" si="8"/>
        <v>166.66666666666666</v>
      </c>
      <c r="K80" s="10">
        <f t="shared" si="9"/>
        <v>22.999999999999986</v>
      </c>
      <c r="L80" s="13">
        <f t="shared" si="10"/>
        <v>70</v>
      </c>
      <c r="M80" s="13">
        <f t="shared" si="11"/>
        <v>253.66666666666666</v>
      </c>
      <c r="N80" s="2">
        <v>74</v>
      </c>
    </row>
    <row r="81" spans="1:14" ht="18.75" x14ac:dyDescent="0.3">
      <c r="A81" s="20">
        <v>46</v>
      </c>
      <c r="B81" s="17"/>
      <c r="C81" s="10">
        <v>6</v>
      </c>
      <c r="D81" s="11" t="str">
        <f>'КОМАНДНЫЙ '!D54</f>
        <v>Шкляев Данила</v>
      </c>
      <c r="E81" s="25" t="str">
        <f>'КОМАНДНЫЙ '!E54</f>
        <v>г.Ачинск</v>
      </c>
      <c r="F81" s="10">
        <f>'КОМАНДНЫЙ '!F54</f>
        <v>244</v>
      </c>
      <c r="G81" s="10">
        <f>'КОМАНДНЫЙ '!G54</f>
        <v>251</v>
      </c>
      <c r="H81" s="10">
        <f>'КОМАНДНЫЙ '!H54</f>
        <v>230</v>
      </c>
      <c r="I81" s="157">
        <f t="shared" si="7"/>
        <v>251</v>
      </c>
      <c r="J81" s="12">
        <f t="shared" si="8"/>
        <v>241.66666666666666</v>
      </c>
      <c r="K81" s="10">
        <f t="shared" si="9"/>
        <v>23.999999999999986</v>
      </c>
      <c r="L81" s="13">
        <f t="shared" si="10"/>
        <v>71</v>
      </c>
      <c r="M81" s="13">
        <f t="shared" si="11"/>
        <v>253.41666666666666</v>
      </c>
      <c r="N81" s="2">
        <v>75</v>
      </c>
    </row>
    <row r="82" spans="1:14" ht="18.75" x14ac:dyDescent="0.3">
      <c r="A82" s="20">
        <v>278</v>
      </c>
      <c r="B82" s="17"/>
      <c r="C82" s="10">
        <v>6</v>
      </c>
      <c r="D82" s="11" t="str">
        <f>'КОМАНДНЫЙ '!D286</f>
        <v xml:space="preserve">Федоров Семен </v>
      </c>
      <c r="E82" s="25" t="str">
        <f>'КОМАНДНЫЙ '!E286</f>
        <v>Пировский район</v>
      </c>
      <c r="F82" s="10">
        <f>'КОМАНДНЫЙ '!F286</f>
        <v>248</v>
      </c>
      <c r="G82" s="10">
        <f>'КОМАНДНЫЙ '!G286</f>
        <v>251</v>
      </c>
      <c r="H82" s="10">
        <f>'КОМАНДНЫЙ '!H286</f>
        <v>225</v>
      </c>
      <c r="I82" s="157">
        <f t="shared" si="7"/>
        <v>251</v>
      </c>
      <c r="J82" s="12">
        <f t="shared" si="8"/>
        <v>241.33333333333334</v>
      </c>
      <c r="K82" s="10">
        <f t="shared" si="9"/>
        <v>23.999999999999986</v>
      </c>
      <c r="L82" s="13">
        <f t="shared" si="10"/>
        <v>72</v>
      </c>
      <c r="M82" s="13">
        <f t="shared" si="11"/>
        <v>253.41333333333333</v>
      </c>
      <c r="N82" s="2">
        <v>76</v>
      </c>
    </row>
    <row r="83" spans="1:14" ht="18.75" x14ac:dyDescent="0.3">
      <c r="A83" s="20">
        <v>132</v>
      </c>
      <c r="B83" s="17"/>
      <c r="C83" s="10">
        <v>4</v>
      </c>
      <c r="D83" s="11" t="str">
        <f>'КОМАНДНЫЙ '!D140</f>
        <v>Арустамов Дмитрий</v>
      </c>
      <c r="E83" s="25" t="str">
        <f>'КОМАНДНЫЙ '!E140</f>
        <v>г.Минусинск</v>
      </c>
      <c r="F83" s="10">
        <f>'КОМАНДНЫЙ '!F140</f>
        <v>0</v>
      </c>
      <c r="G83" s="10">
        <f>'КОМАНДНЫЙ '!G140</f>
        <v>252</v>
      </c>
      <c r="H83" s="10">
        <f>'КОМАНДНЫЙ '!H140</f>
        <v>0</v>
      </c>
      <c r="I83" s="157">
        <f t="shared" si="7"/>
        <v>252</v>
      </c>
      <c r="J83" s="12">
        <f t="shared" si="8"/>
        <v>84</v>
      </c>
      <c r="K83" s="10">
        <f t="shared" si="9"/>
        <v>22.999999999999986</v>
      </c>
      <c r="L83" s="13">
        <f t="shared" si="10"/>
        <v>73</v>
      </c>
      <c r="M83" s="13">
        <f t="shared" si="11"/>
        <v>252.84</v>
      </c>
      <c r="N83" s="2">
        <v>77</v>
      </c>
    </row>
    <row r="84" spans="1:14" ht="18.75" x14ac:dyDescent="0.3">
      <c r="A84" s="20">
        <v>106</v>
      </c>
      <c r="B84" s="17"/>
      <c r="C84" s="10">
        <v>2</v>
      </c>
      <c r="D84" s="11" t="str">
        <f>'КОМАНДНЫЙ '!D114</f>
        <v>Ничиков Тимофей</v>
      </c>
      <c r="E84" s="25" t="str">
        <f>'КОМАНДНЫЙ '!E114</f>
        <v>ЗАТО г. Железногорск</v>
      </c>
      <c r="F84" s="10">
        <f>'КОМАНДНЫЙ '!F114</f>
        <v>250</v>
      </c>
      <c r="G84" s="10">
        <f>'КОМАНДНЫЙ '!G114</f>
        <v>0</v>
      </c>
      <c r="H84" s="10">
        <f>'КОМАНДНЫЙ '!H114</f>
        <v>251</v>
      </c>
      <c r="I84" s="157">
        <f t="shared" si="7"/>
        <v>251</v>
      </c>
      <c r="J84" s="12">
        <f t="shared" si="8"/>
        <v>167</v>
      </c>
      <c r="K84" s="10">
        <f t="shared" si="9"/>
        <v>23.999999999999986</v>
      </c>
      <c r="L84" s="13">
        <f t="shared" si="10"/>
        <v>74</v>
      </c>
      <c r="M84" s="13">
        <f t="shared" si="11"/>
        <v>252.67</v>
      </c>
      <c r="N84" s="2">
        <v>78</v>
      </c>
    </row>
    <row r="85" spans="1:14" ht="18.75" x14ac:dyDescent="0.3">
      <c r="A85" s="20">
        <v>197</v>
      </c>
      <c r="B85" s="17"/>
      <c r="C85" s="10">
        <v>5</v>
      </c>
      <c r="D85" s="11" t="str">
        <f>'КОМАНДНЫЙ '!D205</f>
        <v>Ворончихин Сергей</v>
      </c>
      <c r="E85" s="25" t="str">
        <f>'КОМАНДНЫЙ '!E205</f>
        <v>Идринский район</v>
      </c>
      <c r="F85" s="10">
        <f>'КОМАНДНЫЙ '!F205</f>
        <v>250</v>
      </c>
      <c r="G85" s="10">
        <f>'КОМАНДНЫЙ '!G205</f>
        <v>250</v>
      </c>
      <c r="H85" s="10">
        <f>'КОМАНДНЫЙ '!H205</f>
        <v>248</v>
      </c>
      <c r="I85" s="157">
        <f t="shared" si="7"/>
        <v>250</v>
      </c>
      <c r="J85" s="12">
        <f t="shared" si="8"/>
        <v>249.33333333333334</v>
      </c>
      <c r="K85" s="10">
        <f t="shared" si="9"/>
        <v>24.999999999999986</v>
      </c>
      <c r="L85" s="13">
        <f t="shared" si="10"/>
        <v>75</v>
      </c>
      <c r="M85" s="13">
        <f t="shared" si="11"/>
        <v>252.49333333333334</v>
      </c>
      <c r="N85" s="2">
        <v>79</v>
      </c>
    </row>
    <row r="86" spans="1:14" ht="18.75" x14ac:dyDescent="0.3">
      <c r="A86" s="20">
        <v>235</v>
      </c>
      <c r="B86" s="17"/>
      <c r="C86" s="10">
        <v>3</v>
      </c>
      <c r="D86" s="11" t="str">
        <f>'КОМАНДНЫЙ '!D243</f>
        <v>Сидоренко Егор</v>
      </c>
      <c r="E86" s="25" t="str">
        <f>'КОМАНДНЫЙ '!E243</f>
        <v>Назаровский район</v>
      </c>
      <c r="F86" s="10">
        <f>'КОМАНДНЫЙ '!F243</f>
        <v>247</v>
      </c>
      <c r="G86" s="10">
        <f>'КОМАНДНЫЙ '!G243</f>
        <v>250</v>
      </c>
      <c r="H86" s="10">
        <f>'КОМАНДНЫЙ '!H243</f>
        <v>245</v>
      </c>
      <c r="I86" s="157">
        <f t="shared" si="7"/>
        <v>250</v>
      </c>
      <c r="J86" s="12">
        <f t="shared" si="8"/>
        <v>247.33333333333334</v>
      </c>
      <c r="K86" s="10">
        <f t="shared" si="9"/>
        <v>24.999999999999986</v>
      </c>
      <c r="L86" s="13">
        <f t="shared" si="10"/>
        <v>76</v>
      </c>
      <c r="M86" s="13">
        <f t="shared" si="11"/>
        <v>252.47333333333333</v>
      </c>
      <c r="N86" s="2">
        <v>80</v>
      </c>
    </row>
    <row r="87" spans="1:14" ht="18.75" x14ac:dyDescent="0.3">
      <c r="A87" s="20"/>
      <c r="B87" s="17"/>
      <c r="C87" s="10"/>
      <c r="D87" s="11" t="str">
        <f>'КОМАНДНЫЙ '!D98</f>
        <v>Беляшов Артур</v>
      </c>
      <c r="E87" s="25" t="str">
        <f>'КОМАНДНЫЙ '!E98</f>
        <v>г.Лесосибирск</v>
      </c>
      <c r="F87" s="10">
        <f>'КОМАНДНЫЙ '!F98</f>
        <v>240</v>
      </c>
      <c r="G87" s="10">
        <f>'КОМАНДНЫЙ '!G98</f>
        <v>245</v>
      </c>
      <c r="H87" s="10">
        <f>'КОМАНДНЫЙ '!H98</f>
        <v>250</v>
      </c>
      <c r="I87" s="157">
        <f>MAX(F87:H87)</f>
        <v>250</v>
      </c>
      <c r="J87" s="12">
        <f>AVERAGE(F87:H87)</f>
        <v>245</v>
      </c>
      <c r="K87" s="10"/>
      <c r="L87" s="13"/>
      <c r="M87" s="13"/>
      <c r="N87" s="2">
        <v>81</v>
      </c>
    </row>
    <row r="88" spans="1:14" ht="18.75" x14ac:dyDescent="0.3">
      <c r="A88" s="20">
        <v>236</v>
      </c>
      <c r="B88" s="17"/>
      <c r="C88" s="10">
        <v>4</v>
      </c>
      <c r="D88" s="11" t="str">
        <f>'КОМАНДНЫЙ '!D244</f>
        <v>Колмогоров Александр</v>
      </c>
      <c r="E88" s="25" t="str">
        <f>'КОМАНДНЫЙ '!E244</f>
        <v>Назаровский район</v>
      </c>
      <c r="F88" s="10">
        <f>'КОМАНДНЫЙ '!F244</f>
        <v>236</v>
      </c>
      <c r="G88" s="10">
        <f>'КОМАНДНЫЙ '!G244</f>
        <v>250</v>
      </c>
      <c r="H88" s="10">
        <f>'КОМАНДНЫЙ '!H244</f>
        <v>243</v>
      </c>
      <c r="I88" s="157">
        <f t="shared" si="7"/>
        <v>250</v>
      </c>
      <c r="J88" s="12">
        <f t="shared" si="8"/>
        <v>243</v>
      </c>
      <c r="K88" s="10">
        <f t="shared" ref="K88:K151" si="12">SUMPRODUCT(($I$8:$I$302&gt;=I88)/(COUNTIF($I$8:$I$302,$I$8:$I$302)))</f>
        <v>24.999999999999986</v>
      </c>
      <c r="L88" s="13">
        <f t="shared" ref="L88:L151" si="13">SUMPRODUCT(($M$8:$M$302&gt;=M88)/(COUNTIF($M$8:$M$302,$M$8:$M$302)))</f>
        <v>77</v>
      </c>
      <c r="M88" s="13">
        <f t="shared" si="11"/>
        <v>252.43</v>
      </c>
      <c r="N88" s="2">
        <v>82</v>
      </c>
    </row>
    <row r="89" spans="1:14" ht="18.75" x14ac:dyDescent="0.3">
      <c r="A89" s="20">
        <v>39</v>
      </c>
      <c r="B89" s="17"/>
      <c r="C89" s="10">
        <v>7</v>
      </c>
      <c r="D89" s="11" t="str">
        <f>'КОМАНДНЫЙ '!D47</f>
        <v>Бабинцев Глеб</v>
      </c>
      <c r="E89" s="25" t="str">
        <f>'КОМАНДНЫЙ '!E47</f>
        <v>Центральный район</v>
      </c>
      <c r="F89" s="10">
        <f>'КОМАНДНЫЙ '!F47</f>
        <v>250</v>
      </c>
      <c r="G89" s="10">
        <f>'КОМАНДНЫЙ '!G47</f>
        <v>160</v>
      </c>
      <c r="H89" s="10">
        <f>'КОМАНДНЫЙ '!H47</f>
        <v>238</v>
      </c>
      <c r="I89" s="157">
        <f t="shared" si="7"/>
        <v>250</v>
      </c>
      <c r="J89" s="12">
        <f t="shared" si="8"/>
        <v>216</v>
      </c>
      <c r="K89" s="10">
        <f t="shared" si="12"/>
        <v>24.999999999999986</v>
      </c>
      <c r="L89" s="13">
        <f t="shared" si="13"/>
        <v>78</v>
      </c>
      <c r="M89" s="13">
        <f t="shared" si="11"/>
        <v>252.16</v>
      </c>
      <c r="N89" s="2">
        <v>83</v>
      </c>
    </row>
    <row r="90" spans="1:14" ht="18.75" x14ac:dyDescent="0.3">
      <c r="A90" s="20">
        <v>8</v>
      </c>
      <c r="B90" s="17"/>
      <c r="C90" s="10">
        <v>8</v>
      </c>
      <c r="D90" s="11" t="str">
        <f>'КОМАНДНЫЙ '!D16</f>
        <v>Селяков Сергей</v>
      </c>
      <c r="E90" s="25" t="str">
        <f>'КОМАНДНЫЙ '!E16</f>
        <v>Кировский район</v>
      </c>
      <c r="F90" s="10">
        <f>'КОМАНДНЫЙ '!F16</f>
        <v>0</v>
      </c>
      <c r="G90" s="10">
        <f>'КОМАНДНЫЙ '!G16</f>
        <v>251</v>
      </c>
      <c r="H90" s="10">
        <f>'КОМАНДНЫЙ '!H16</f>
        <v>0</v>
      </c>
      <c r="I90" s="157">
        <f t="shared" si="7"/>
        <v>251</v>
      </c>
      <c r="J90" s="12">
        <f t="shared" si="8"/>
        <v>83.666666666666671</v>
      </c>
      <c r="K90" s="10">
        <f t="shared" si="12"/>
        <v>23.999999999999986</v>
      </c>
      <c r="L90" s="13">
        <f t="shared" si="13"/>
        <v>79</v>
      </c>
      <c r="M90" s="13">
        <f t="shared" si="11"/>
        <v>251.83666666666667</v>
      </c>
      <c r="N90" s="2">
        <v>84</v>
      </c>
    </row>
    <row r="91" spans="1:14" ht="18.75" x14ac:dyDescent="0.3">
      <c r="A91" s="20">
        <v>83</v>
      </c>
      <c r="B91" s="17"/>
      <c r="C91" s="10">
        <v>3</v>
      </c>
      <c r="D91" s="11" t="str">
        <f>'КОМАНДНЫЙ '!D91</f>
        <v>Сарницкий Владислав</v>
      </c>
      <c r="E91" s="25" t="str">
        <f>'КОМАНДНЫЙ '!E91</f>
        <v>г.Канск</v>
      </c>
      <c r="F91" s="10">
        <f>'КОМАНДНЫЙ '!F91</f>
        <v>249</v>
      </c>
      <c r="G91" s="10">
        <f>'КОМАНДНЫЙ '!G91</f>
        <v>250</v>
      </c>
      <c r="H91" s="10">
        <f>'КОМАНДНЫЙ '!H91</f>
        <v>0</v>
      </c>
      <c r="I91" s="157">
        <f t="shared" si="7"/>
        <v>250</v>
      </c>
      <c r="J91" s="12">
        <f t="shared" si="8"/>
        <v>166.33333333333334</v>
      </c>
      <c r="K91" s="10">
        <f t="shared" si="12"/>
        <v>24.999999999999986</v>
      </c>
      <c r="L91" s="13">
        <f t="shared" si="13"/>
        <v>80</v>
      </c>
      <c r="M91" s="13">
        <f t="shared" si="11"/>
        <v>251.66333333333333</v>
      </c>
      <c r="N91" s="2">
        <v>85</v>
      </c>
    </row>
    <row r="92" spans="1:14" ht="18.75" x14ac:dyDescent="0.3">
      <c r="A92" s="20">
        <v>116</v>
      </c>
      <c r="B92" s="17"/>
      <c r="C92" s="10">
        <v>4</v>
      </c>
      <c r="D92" s="11" t="str">
        <f>'КОМАНДНЫЙ '!D124</f>
        <v>Пукас Данатас</v>
      </c>
      <c r="E92" s="25" t="str">
        <f>'КОМАНДНЫЙ '!E124</f>
        <v>ЗАТО п. Солнечный</v>
      </c>
      <c r="F92" s="10">
        <f>'КОМАНДНЫЙ '!F124</f>
        <v>0</v>
      </c>
      <c r="G92" s="10">
        <f>'КОМАНДНЫЙ '!G124</f>
        <v>242</v>
      </c>
      <c r="H92" s="10">
        <f>'КОМАНДНЫЙ '!H124</f>
        <v>250</v>
      </c>
      <c r="I92" s="157">
        <f t="shared" si="7"/>
        <v>250</v>
      </c>
      <c r="J92" s="12">
        <f t="shared" si="8"/>
        <v>164</v>
      </c>
      <c r="K92" s="10">
        <f t="shared" si="12"/>
        <v>24.999999999999986</v>
      </c>
      <c r="L92" s="13">
        <f t="shared" si="13"/>
        <v>81</v>
      </c>
      <c r="M92" s="13">
        <f t="shared" si="11"/>
        <v>251.64</v>
      </c>
      <c r="N92" s="2">
        <v>86</v>
      </c>
    </row>
    <row r="93" spans="1:14" ht="18.75" x14ac:dyDescent="0.3">
      <c r="A93" s="20">
        <v>225</v>
      </c>
      <c r="B93" s="17"/>
      <c r="C93" s="10">
        <v>1</v>
      </c>
      <c r="D93" s="11" t="str">
        <f>'КОМАНДНЫЙ '!D233</f>
        <v>Дранишников Данила</v>
      </c>
      <c r="E93" s="25" t="str">
        <f>'КОМАНДНЫЙ '!E233</f>
        <v>Курагинский район</v>
      </c>
      <c r="F93" s="10">
        <f>'КОМАНДНЫЙ '!F233</f>
        <v>239</v>
      </c>
      <c r="G93" s="10">
        <f>'КОМАНДНЫЙ '!G233</f>
        <v>0</v>
      </c>
      <c r="H93" s="10">
        <f>'КОМАНДНЫЙ '!H233</f>
        <v>250</v>
      </c>
      <c r="I93" s="157">
        <f t="shared" si="7"/>
        <v>250</v>
      </c>
      <c r="J93" s="12">
        <f t="shared" si="8"/>
        <v>163</v>
      </c>
      <c r="K93" s="10">
        <f t="shared" si="12"/>
        <v>24.999999999999986</v>
      </c>
      <c r="L93" s="13">
        <f t="shared" si="13"/>
        <v>82</v>
      </c>
      <c r="M93" s="13">
        <f t="shared" si="11"/>
        <v>251.63</v>
      </c>
      <c r="N93" s="2">
        <v>87</v>
      </c>
    </row>
    <row r="94" spans="1:14" ht="18.75" x14ac:dyDescent="0.3">
      <c r="A94" s="20">
        <v>70</v>
      </c>
      <c r="B94" s="17"/>
      <c r="C94" s="10">
        <v>6</v>
      </c>
      <c r="D94" s="11" t="str">
        <f>'КОМАНДНЫЙ '!D78</f>
        <v>Бычков Сергей</v>
      </c>
      <c r="E94" s="25" t="str">
        <f>'КОМАНДНЫЙ '!E78</f>
        <v>г.Дивногорск</v>
      </c>
      <c r="F94" s="10">
        <f>'КОМАНДНЫЙ '!F78</f>
        <v>0</v>
      </c>
      <c r="G94" s="10">
        <f>'КОМАНДНЫЙ '!G78</f>
        <v>244</v>
      </c>
      <c r="H94" s="10">
        <f>'КОМАНДНЫЙ '!H78</f>
        <v>249</v>
      </c>
      <c r="I94" s="157">
        <f t="shared" si="7"/>
        <v>249</v>
      </c>
      <c r="J94" s="12">
        <f t="shared" si="8"/>
        <v>164.33333333333334</v>
      </c>
      <c r="K94" s="10">
        <f t="shared" si="12"/>
        <v>25.999999999999986</v>
      </c>
      <c r="L94" s="13">
        <f t="shared" si="13"/>
        <v>83</v>
      </c>
      <c r="M94" s="13">
        <f t="shared" si="11"/>
        <v>250.64333333333335</v>
      </c>
      <c r="N94" s="2">
        <v>88</v>
      </c>
    </row>
    <row r="95" spans="1:14" ht="18.75" x14ac:dyDescent="0.3">
      <c r="A95" s="20">
        <v>184</v>
      </c>
      <c r="B95" s="17"/>
      <c r="C95" s="10">
        <v>8</v>
      </c>
      <c r="D95" s="11" t="str">
        <f>'КОМАНДНЫЙ '!D192</f>
        <v>Трошкин Даниил</v>
      </c>
      <c r="E95" s="25" t="str">
        <f>'КОМАНДНЫЙ '!E192</f>
        <v>Большеулуйский район</v>
      </c>
      <c r="F95" s="10">
        <f>'КОМАНДНЫЙ '!F192</f>
        <v>0</v>
      </c>
      <c r="G95" s="10">
        <f>'КОМАНДНЫЙ '!G192</f>
        <v>240</v>
      </c>
      <c r="H95" s="10">
        <f>'КОМАНДНЫЙ '!H192</f>
        <v>249</v>
      </c>
      <c r="I95" s="157">
        <f t="shared" si="7"/>
        <v>249</v>
      </c>
      <c r="J95" s="12">
        <f t="shared" si="8"/>
        <v>163</v>
      </c>
      <c r="K95" s="10">
        <f t="shared" si="12"/>
        <v>25.999999999999986</v>
      </c>
      <c r="L95" s="13">
        <f t="shared" si="13"/>
        <v>84</v>
      </c>
      <c r="M95" s="13">
        <f t="shared" si="11"/>
        <v>250.63</v>
      </c>
      <c r="N95" s="2">
        <v>89</v>
      </c>
    </row>
    <row r="96" spans="1:14" ht="18.75" x14ac:dyDescent="0.3">
      <c r="A96" s="20">
        <v>153</v>
      </c>
      <c r="B96" s="17"/>
      <c r="C96" s="10">
        <v>1</v>
      </c>
      <c r="D96" s="11" t="str">
        <f>'КОМАНДНЫЙ '!D161</f>
        <v>Вайнер Вячеслав</v>
      </c>
      <c r="E96" s="25" t="str">
        <f>'КОМАНДНЫЙ '!E161</f>
        <v>Ачинский район</v>
      </c>
      <c r="F96" s="10">
        <f>'КОМАНДНЫЙ '!F161</f>
        <v>239</v>
      </c>
      <c r="G96" s="10">
        <f>'КОМАНДНЫЙ '!G161</f>
        <v>241</v>
      </c>
      <c r="H96" s="10">
        <f>'КОМАНДНЫЙ '!H161</f>
        <v>248</v>
      </c>
      <c r="I96" s="157">
        <f t="shared" si="7"/>
        <v>248</v>
      </c>
      <c r="J96" s="12">
        <f t="shared" si="8"/>
        <v>242.66666666666666</v>
      </c>
      <c r="K96" s="10">
        <f t="shared" si="12"/>
        <v>26.999999999999982</v>
      </c>
      <c r="L96" s="13">
        <f t="shared" si="13"/>
        <v>85</v>
      </c>
      <c r="M96" s="13">
        <f t="shared" si="11"/>
        <v>250.42666666666668</v>
      </c>
      <c r="N96" s="2">
        <v>90</v>
      </c>
    </row>
    <row r="97" spans="1:14" ht="18.75" x14ac:dyDescent="0.3">
      <c r="A97" s="20">
        <v>181</v>
      </c>
      <c r="B97" s="17"/>
      <c r="C97" s="10">
        <v>5</v>
      </c>
      <c r="D97" s="11" t="str">
        <f>'КОМАНДНЫЙ '!D189</f>
        <v>Кривенченко Сергей</v>
      </c>
      <c r="E97" s="25" t="str">
        <f>'КОМАНДНЫЙ '!E189</f>
        <v>Большеулуйский район</v>
      </c>
      <c r="F97" s="10">
        <f>'КОМАНДНЫЙ '!F189</f>
        <v>237</v>
      </c>
      <c r="G97" s="10">
        <f>'КОМАНДНЫЙ '!G189</f>
        <v>248</v>
      </c>
      <c r="H97" s="10">
        <f>'КОМАНДНЫЙ '!H189</f>
        <v>239</v>
      </c>
      <c r="I97" s="157">
        <f t="shared" si="7"/>
        <v>248</v>
      </c>
      <c r="J97" s="12">
        <f t="shared" si="8"/>
        <v>241.33333333333334</v>
      </c>
      <c r="K97" s="10">
        <f t="shared" si="12"/>
        <v>26.999999999999982</v>
      </c>
      <c r="L97" s="13">
        <f t="shared" si="13"/>
        <v>86</v>
      </c>
      <c r="M97" s="13">
        <f t="shared" si="11"/>
        <v>250.41333333333333</v>
      </c>
      <c r="N97" s="2">
        <v>91</v>
      </c>
    </row>
    <row r="98" spans="1:14" ht="18.75" x14ac:dyDescent="0.3">
      <c r="A98" s="20">
        <v>269</v>
      </c>
      <c r="B98" s="17"/>
      <c r="C98" s="10">
        <v>5</v>
      </c>
      <c r="D98" s="11" t="str">
        <f>'КОМАНДНЫЙ '!D277</f>
        <v>Солодянкин Евгений</v>
      </c>
      <c r="E98" s="25" t="str">
        <f>'КОМАНДНЫЙ '!E277</f>
        <v>Кежемский район</v>
      </c>
      <c r="F98" s="10">
        <f>'КОМАНДНЫЙ '!F277</f>
        <v>233</v>
      </c>
      <c r="G98" s="10">
        <f>'КОМАНДНЫЙ '!G277</f>
        <v>236</v>
      </c>
      <c r="H98" s="10">
        <f>'КОМАНДНЫЙ '!H277</f>
        <v>248</v>
      </c>
      <c r="I98" s="157">
        <f t="shared" si="7"/>
        <v>248</v>
      </c>
      <c r="J98" s="12">
        <f t="shared" si="8"/>
        <v>239</v>
      </c>
      <c r="K98" s="10">
        <f t="shared" si="12"/>
        <v>26.999999999999982</v>
      </c>
      <c r="L98" s="13">
        <f t="shared" si="13"/>
        <v>87</v>
      </c>
      <c r="M98" s="13">
        <f t="shared" si="11"/>
        <v>250.39</v>
      </c>
      <c r="N98" s="2">
        <v>92</v>
      </c>
    </row>
    <row r="99" spans="1:14" ht="18.75" x14ac:dyDescent="0.3">
      <c r="A99" s="20">
        <v>165</v>
      </c>
      <c r="B99" s="17"/>
      <c r="C99" s="10">
        <v>5</v>
      </c>
      <c r="D99" s="11" t="str">
        <f>'КОМАНДНЫЙ '!D173</f>
        <v>Фейлер Андрей</v>
      </c>
      <c r="E99" s="25" t="str">
        <f>'КОМАНДНЫЙ '!E173</f>
        <v>Балахтинский район</v>
      </c>
      <c r="F99" s="10">
        <f>'КОМАНДНЫЙ '!F173</f>
        <v>248</v>
      </c>
      <c r="G99" s="10">
        <f>'КОМАНДНЫЙ '!G173</f>
        <v>0</v>
      </c>
      <c r="H99" s="10">
        <f>'КОМАНДНЫЙ '!H173</f>
        <v>244</v>
      </c>
      <c r="I99" s="157">
        <f t="shared" si="7"/>
        <v>248</v>
      </c>
      <c r="J99" s="12">
        <f t="shared" si="8"/>
        <v>164</v>
      </c>
      <c r="K99" s="10">
        <f t="shared" si="12"/>
        <v>26.999999999999982</v>
      </c>
      <c r="L99" s="13">
        <f t="shared" si="13"/>
        <v>88</v>
      </c>
      <c r="M99" s="13">
        <f t="shared" si="11"/>
        <v>249.64</v>
      </c>
      <c r="N99" s="2">
        <v>93</v>
      </c>
    </row>
    <row r="100" spans="1:14" ht="18.75" x14ac:dyDescent="0.3">
      <c r="A100" s="20">
        <v>95</v>
      </c>
      <c r="B100" s="17"/>
      <c r="C100" s="10">
        <v>7</v>
      </c>
      <c r="D100" s="11" t="str">
        <f>'КОМАНДНЫЙ '!D103</f>
        <v>Новиков Максим</v>
      </c>
      <c r="E100" s="25" t="str">
        <f>'КОМАНДНЫЙ '!E103</f>
        <v>г.Лесосибирск</v>
      </c>
      <c r="F100" s="10">
        <f>'КОМАНДНЫЙ '!F103</f>
        <v>242</v>
      </c>
      <c r="G100" s="10">
        <f>'КОМАНДНЫЙ '!G103</f>
        <v>248</v>
      </c>
      <c r="H100" s="10">
        <f>'КОМАНДНЫЙ '!H103</f>
        <v>0</v>
      </c>
      <c r="I100" s="157">
        <f t="shared" si="7"/>
        <v>248</v>
      </c>
      <c r="J100" s="12">
        <f t="shared" si="8"/>
        <v>163.33333333333334</v>
      </c>
      <c r="K100" s="10">
        <f t="shared" si="12"/>
        <v>26.999999999999982</v>
      </c>
      <c r="L100" s="13">
        <f t="shared" si="13"/>
        <v>89</v>
      </c>
      <c r="M100" s="13">
        <f t="shared" si="11"/>
        <v>249.63333333333333</v>
      </c>
      <c r="N100" s="2">
        <v>94</v>
      </c>
    </row>
    <row r="101" spans="1:14" ht="18.75" x14ac:dyDescent="0.3">
      <c r="A101" s="20">
        <v>198</v>
      </c>
      <c r="B101" s="17"/>
      <c r="C101" s="10">
        <v>6</v>
      </c>
      <c r="D101" s="11" t="str">
        <f>'КОМАНДНЫЙ '!D206</f>
        <v>Лисицын Сергей</v>
      </c>
      <c r="E101" s="25" t="str">
        <f>'КОМАНДНЫЙ '!E206</f>
        <v>Идринский район</v>
      </c>
      <c r="F101" s="10">
        <f>'КОМАНДНЫЙ '!F206</f>
        <v>229</v>
      </c>
      <c r="G101" s="10">
        <f>'КОМАНДНЫЙ '!G206</f>
        <v>246</v>
      </c>
      <c r="H101" s="10">
        <f>'КОМАНДНЫЙ '!H206</f>
        <v>247</v>
      </c>
      <c r="I101" s="157">
        <f t="shared" si="7"/>
        <v>247</v>
      </c>
      <c r="J101" s="12">
        <f t="shared" si="8"/>
        <v>240.66666666666666</v>
      </c>
      <c r="K101" s="10">
        <f t="shared" si="12"/>
        <v>27.999999999999989</v>
      </c>
      <c r="L101" s="13">
        <f t="shared" si="13"/>
        <v>90</v>
      </c>
      <c r="M101" s="13">
        <f t="shared" si="11"/>
        <v>249.40666666666667</v>
      </c>
      <c r="N101" s="2">
        <v>95</v>
      </c>
    </row>
    <row r="102" spans="1:14" ht="18.75" x14ac:dyDescent="0.3">
      <c r="A102" s="20">
        <v>87</v>
      </c>
      <c r="B102" s="17"/>
      <c r="C102" s="10">
        <v>7</v>
      </c>
      <c r="D102" s="11" t="str">
        <f>'КОМАНДНЫЙ '!D95</f>
        <v>Семендяев Константин</v>
      </c>
      <c r="E102" s="25" t="str">
        <f>'КОМАНДНЫЙ '!E95</f>
        <v>г.Канск</v>
      </c>
      <c r="F102" s="10">
        <f>'КОМАНДНЫЙ '!F95</f>
        <v>236</v>
      </c>
      <c r="G102" s="10">
        <f>'КОМАНДНЫЙ '!G95</f>
        <v>247</v>
      </c>
      <c r="H102" s="10">
        <f>'КОМАНДНЫЙ '!H95</f>
        <v>175</v>
      </c>
      <c r="I102" s="157">
        <f t="shared" si="7"/>
        <v>247</v>
      </c>
      <c r="J102" s="12">
        <f t="shared" si="8"/>
        <v>219.33333333333334</v>
      </c>
      <c r="K102" s="10">
        <f t="shared" si="12"/>
        <v>27.999999999999989</v>
      </c>
      <c r="L102" s="13">
        <f t="shared" si="13"/>
        <v>91</v>
      </c>
      <c r="M102" s="13">
        <f t="shared" si="11"/>
        <v>249.19333333333333</v>
      </c>
      <c r="N102" s="2">
        <v>96</v>
      </c>
    </row>
    <row r="103" spans="1:14" ht="18.75" x14ac:dyDescent="0.3">
      <c r="A103" s="20">
        <v>164</v>
      </c>
      <c r="B103" s="17"/>
      <c r="C103" s="10">
        <v>4</v>
      </c>
      <c r="D103" s="11" t="str">
        <f>'КОМАНДНЫЙ '!D172</f>
        <v>Аверьянов Руслан</v>
      </c>
      <c r="E103" s="25" t="str">
        <f>'КОМАНДНЫЙ '!E172</f>
        <v>Балахтинский район</v>
      </c>
      <c r="F103" s="10">
        <f>'КОМАНДНЫЙ '!F172</f>
        <v>247</v>
      </c>
      <c r="G103" s="10">
        <f>'КОМАНДНЫЙ '!G172</f>
        <v>246</v>
      </c>
      <c r="H103" s="10">
        <f>'КОМАНДНЫЙ '!H172</f>
        <v>0</v>
      </c>
      <c r="I103" s="157">
        <f t="shared" si="7"/>
        <v>247</v>
      </c>
      <c r="J103" s="12">
        <f t="shared" si="8"/>
        <v>164.33333333333334</v>
      </c>
      <c r="K103" s="10">
        <f t="shared" si="12"/>
        <v>27.999999999999989</v>
      </c>
      <c r="L103" s="13">
        <f t="shared" si="13"/>
        <v>92</v>
      </c>
      <c r="M103" s="13">
        <f t="shared" si="11"/>
        <v>248.64333333333335</v>
      </c>
      <c r="N103" s="2">
        <v>97</v>
      </c>
    </row>
    <row r="104" spans="1:14" ht="18.75" x14ac:dyDescent="0.3">
      <c r="A104" s="20">
        <v>227</v>
      </c>
      <c r="B104" s="17"/>
      <c r="C104" s="10">
        <v>3</v>
      </c>
      <c r="D104" s="11" t="str">
        <f>'КОМАНДНЫЙ '!D235</f>
        <v>Песков Данила</v>
      </c>
      <c r="E104" s="25" t="str">
        <f>'КОМАНДНЫЙ '!E235</f>
        <v>Курагинский район</v>
      </c>
      <c r="F104" s="10">
        <f>'КОМАНДНЫЙ '!F235</f>
        <v>228</v>
      </c>
      <c r="G104" s="10">
        <f>'КОМАНДНЫЙ '!G235</f>
        <v>0</v>
      </c>
      <c r="H104" s="10">
        <f>'КОМАНДНЫЙ '!H235</f>
        <v>247</v>
      </c>
      <c r="I104" s="157">
        <f t="shared" si="7"/>
        <v>247</v>
      </c>
      <c r="J104" s="12">
        <f t="shared" si="8"/>
        <v>158.33333333333334</v>
      </c>
      <c r="K104" s="10">
        <f t="shared" si="12"/>
        <v>27.999999999999989</v>
      </c>
      <c r="L104" s="13">
        <f t="shared" si="13"/>
        <v>93</v>
      </c>
      <c r="M104" s="13">
        <f t="shared" si="11"/>
        <v>248.58333333333334</v>
      </c>
      <c r="N104" s="2">
        <v>98</v>
      </c>
    </row>
    <row r="105" spans="1:14" ht="18.75" x14ac:dyDescent="0.3">
      <c r="A105" s="20">
        <v>163</v>
      </c>
      <c r="B105" s="17"/>
      <c r="C105" s="10">
        <v>3</v>
      </c>
      <c r="D105" s="11" t="str">
        <f>'КОМАНДНЫЙ '!D171</f>
        <v>Раицкий Никита</v>
      </c>
      <c r="E105" s="25" t="str">
        <f>'КОМАНДНЫЙ '!E171</f>
        <v>Балахтинский район</v>
      </c>
      <c r="F105" s="10">
        <f>'КОМАНДНЫЙ '!F171</f>
        <v>242</v>
      </c>
      <c r="G105" s="10">
        <f>'КОМАНДНЫЙ '!G171</f>
        <v>240</v>
      </c>
      <c r="H105" s="10">
        <f>'КОМАНДНЫЙ '!H171</f>
        <v>246</v>
      </c>
      <c r="I105" s="157">
        <f t="shared" si="7"/>
        <v>246</v>
      </c>
      <c r="J105" s="12">
        <f t="shared" si="8"/>
        <v>242.66666666666666</v>
      </c>
      <c r="K105" s="10">
        <f t="shared" si="12"/>
        <v>28.999999999999989</v>
      </c>
      <c r="L105" s="13">
        <f t="shared" si="13"/>
        <v>94</v>
      </c>
      <c r="M105" s="13">
        <f t="shared" si="11"/>
        <v>248.42666666666668</v>
      </c>
      <c r="N105" s="2">
        <v>99</v>
      </c>
    </row>
    <row r="106" spans="1:14" ht="18.75" x14ac:dyDescent="0.3">
      <c r="A106" s="20">
        <v>1</v>
      </c>
      <c r="B106" s="17"/>
      <c r="C106" s="10">
        <v>1</v>
      </c>
      <c r="D106" s="11" t="str">
        <f>'КОМАНДНЫЙ '!D9</f>
        <v>Анашкин Сергей</v>
      </c>
      <c r="E106" s="25" t="str">
        <f>'КОМАНДНЫЙ '!E9</f>
        <v>Кировский район</v>
      </c>
      <c r="F106" s="10">
        <f>'КОМАНДНЫЙ '!F9</f>
        <v>247</v>
      </c>
      <c r="G106" s="10">
        <f>'КОМАНДНЫЙ '!G9</f>
        <v>0</v>
      </c>
      <c r="H106" s="10">
        <f>'КОМАНДНЫЙ '!H9</f>
        <v>0</v>
      </c>
      <c r="I106" s="157">
        <f t="shared" si="7"/>
        <v>247</v>
      </c>
      <c r="J106" s="12">
        <f t="shared" si="8"/>
        <v>82.333333333333329</v>
      </c>
      <c r="K106" s="10">
        <f t="shared" si="12"/>
        <v>27.999999999999989</v>
      </c>
      <c r="L106" s="13">
        <f t="shared" si="13"/>
        <v>95</v>
      </c>
      <c r="M106" s="13">
        <f t="shared" si="11"/>
        <v>247.82333333333332</v>
      </c>
      <c r="N106" s="2">
        <v>100</v>
      </c>
    </row>
    <row r="107" spans="1:14" ht="18.75" x14ac:dyDescent="0.3">
      <c r="A107" s="20">
        <v>232</v>
      </c>
      <c r="B107" s="17"/>
      <c r="C107" s="10">
        <v>8</v>
      </c>
      <c r="D107" s="11" t="str">
        <f>'КОМАНДНЫЙ '!D240</f>
        <v>Педяшов Алексей</v>
      </c>
      <c r="E107" s="25" t="str">
        <f>'КОМАНДНЫЙ '!E240</f>
        <v>Курагинский район</v>
      </c>
      <c r="F107" s="10">
        <f>'КОМАНДНЫЙ '!F240</f>
        <v>0</v>
      </c>
      <c r="G107" s="10">
        <f>'КОМАНДНЫЙ '!G240</f>
        <v>247</v>
      </c>
      <c r="H107" s="10">
        <f>'КОМАНДНЫЙ '!H240</f>
        <v>0</v>
      </c>
      <c r="I107" s="157">
        <f t="shared" si="7"/>
        <v>247</v>
      </c>
      <c r="J107" s="12">
        <f t="shared" si="8"/>
        <v>82.333333333333329</v>
      </c>
      <c r="K107" s="10">
        <f t="shared" si="12"/>
        <v>27.999999999999989</v>
      </c>
      <c r="L107" s="13">
        <f t="shared" si="13"/>
        <v>95</v>
      </c>
      <c r="M107" s="13">
        <f t="shared" si="11"/>
        <v>247.82333333333332</v>
      </c>
      <c r="N107" s="2">
        <v>101</v>
      </c>
    </row>
    <row r="108" spans="1:14" ht="18.75" x14ac:dyDescent="0.3">
      <c r="A108" s="20">
        <v>243</v>
      </c>
      <c r="B108" s="17"/>
      <c r="C108" s="10">
        <v>3</v>
      </c>
      <c r="D108" s="11" t="str">
        <f>'КОМАНДНЫЙ '!D251</f>
        <v>Ростовцев Иван</v>
      </c>
      <c r="E108" s="25" t="str">
        <f>'КОМАНДНЫЙ '!E251</f>
        <v>Минусинский район</v>
      </c>
      <c r="F108" s="10">
        <f>'КОМАНДНЫЙ '!F251</f>
        <v>0</v>
      </c>
      <c r="G108" s="10">
        <f>'КОМАНДНЫЙ '!G251</f>
        <v>235</v>
      </c>
      <c r="H108" s="10">
        <f>'КОМАНДНЫЙ '!H251</f>
        <v>246</v>
      </c>
      <c r="I108" s="157">
        <f t="shared" si="7"/>
        <v>246</v>
      </c>
      <c r="J108" s="12">
        <f t="shared" si="8"/>
        <v>160.33333333333334</v>
      </c>
      <c r="K108" s="10">
        <f t="shared" si="12"/>
        <v>28.999999999999989</v>
      </c>
      <c r="L108" s="13">
        <f t="shared" si="13"/>
        <v>96</v>
      </c>
      <c r="M108" s="13">
        <f t="shared" si="11"/>
        <v>247.60333333333332</v>
      </c>
      <c r="N108" s="2">
        <v>102</v>
      </c>
    </row>
    <row r="109" spans="1:14" ht="18.75" x14ac:dyDescent="0.3">
      <c r="A109" s="20">
        <v>31</v>
      </c>
      <c r="B109" s="17"/>
      <c r="C109" s="10">
        <v>7</v>
      </c>
      <c r="D109" s="11" t="str">
        <f>'КОМАНДНЫЙ '!D39</f>
        <v>Сухацкий Евгений</v>
      </c>
      <c r="E109" s="25" t="str">
        <f>'КОМАНДНЫЙ '!E39</f>
        <v>Советский район</v>
      </c>
      <c r="F109" s="10">
        <f>'КОМАНДНЫЙ '!F39</f>
        <v>246</v>
      </c>
      <c r="G109" s="10">
        <f>'КОМАНДНЫЙ '!G39</f>
        <v>232</v>
      </c>
      <c r="H109" s="10">
        <f>'КОМАНДНЫЙ '!H39</f>
        <v>0</v>
      </c>
      <c r="I109" s="157">
        <f t="shared" si="7"/>
        <v>246</v>
      </c>
      <c r="J109" s="12">
        <f t="shared" si="8"/>
        <v>159.33333333333334</v>
      </c>
      <c r="K109" s="10">
        <f t="shared" si="12"/>
        <v>28.999999999999989</v>
      </c>
      <c r="L109" s="13">
        <f t="shared" si="13"/>
        <v>97</v>
      </c>
      <c r="M109" s="13">
        <f t="shared" si="11"/>
        <v>247.59333333333333</v>
      </c>
      <c r="N109" s="2">
        <v>103</v>
      </c>
    </row>
    <row r="110" spans="1:14" ht="18.75" x14ac:dyDescent="0.3">
      <c r="A110" s="20">
        <v>208</v>
      </c>
      <c r="B110" s="17"/>
      <c r="C110" s="10">
        <v>8</v>
      </c>
      <c r="D110" s="11" t="str">
        <f>'КОМАНДНЫЙ '!D216</f>
        <v>Окладников Егор</v>
      </c>
      <c r="E110" s="25" t="str">
        <f>'КОМАНДНЫЙ '!E216</f>
        <v>Иланский район</v>
      </c>
      <c r="F110" s="10">
        <f>'КОМАНДНЫЙ '!F216</f>
        <v>238</v>
      </c>
      <c r="G110" s="10">
        <f>'КОМАНДНЫЙ '!G216</f>
        <v>240</v>
      </c>
      <c r="H110" s="10">
        <f>'КОМАНДНЫЙ '!H216</f>
        <v>245</v>
      </c>
      <c r="I110" s="157">
        <f t="shared" si="7"/>
        <v>245</v>
      </c>
      <c r="J110" s="12">
        <f t="shared" si="8"/>
        <v>241</v>
      </c>
      <c r="K110" s="10">
        <f t="shared" si="12"/>
        <v>29.999999999999996</v>
      </c>
      <c r="L110" s="13">
        <f t="shared" si="13"/>
        <v>98</v>
      </c>
      <c r="M110" s="13">
        <f t="shared" si="11"/>
        <v>247.41</v>
      </c>
      <c r="N110" s="2">
        <v>104</v>
      </c>
    </row>
    <row r="111" spans="1:14" ht="18.75" x14ac:dyDescent="0.3">
      <c r="A111" s="20">
        <v>93</v>
      </c>
      <c r="B111" s="17"/>
      <c r="C111" s="10">
        <v>5</v>
      </c>
      <c r="D111" s="11" t="str">
        <f>'КОМАНДНЫЙ '!D101</f>
        <v>Гайвенис Данила</v>
      </c>
      <c r="E111" s="25" t="str">
        <f>'КОМАНДНЫЙ '!E101</f>
        <v>г.Лесосибирск</v>
      </c>
      <c r="F111" s="10">
        <f>'КОМАНДНЫЙ '!F101</f>
        <v>226</v>
      </c>
      <c r="G111" s="10">
        <f>'КОМАНДНЫЙ '!G101</f>
        <v>245</v>
      </c>
      <c r="H111" s="10">
        <f>'КОМАНДНЫЙ '!H101</f>
        <v>245</v>
      </c>
      <c r="I111" s="157">
        <f t="shared" si="7"/>
        <v>245</v>
      </c>
      <c r="J111" s="12">
        <f t="shared" si="8"/>
        <v>238.66666666666666</v>
      </c>
      <c r="K111" s="10">
        <f t="shared" si="12"/>
        <v>29.999999999999996</v>
      </c>
      <c r="L111" s="13">
        <f t="shared" si="13"/>
        <v>99</v>
      </c>
      <c r="M111" s="13">
        <f t="shared" si="11"/>
        <v>247.38666666666666</v>
      </c>
      <c r="N111" s="2">
        <v>105</v>
      </c>
    </row>
    <row r="112" spans="1:14" ht="18.75" x14ac:dyDescent="0.3">
      <c r="A112" s="20">
        <v>47</v>
      </c>
      <c r="B112" s="17"/>
      <c r="C112" s="10">
        <v>7</v>
      </c>
      <c r="D112" s="11" t="str">
        <f>'КОМАНДНЫЙ '!D55</f>
        <v>Васильев Кирилл</v>
      </c>
      <c r="E112" s="25" t="str">
        <f>'КОМАНДНЫЙ '!E55</f>
        <v>г.Ачинск</v>
      </c>
      <c r="F112" s="10">
        <f>'КОМАНДНЫЙ '!F55</f>
        <v>238</v>
      </c>
      <c r="G112" s="10">
        <f>'КОМАНДНЫЙ '!G55</f>
        <v>245</v>
      </c>
      <c r="H112" s="10">
        <f>'КОМАНДНЫЙ '!H55</f>
        <v>210</v>
      </c>
      <c r="I112" s="157">
        <f t="shared" si="7"/>
        <v>245</v>
      </c>
      <c r="J112" s="12">
        <f t="shared" si="8"/>
        <v>231</v>
      </c>
      <c r="K112" s="10">
        <f t="shared" si="12"/>
        <v>29.999999999999996</v>
      </c>
      <c r="L112" s="13">
        <f t="shared" si="13"/>
        <v>100</v>
      </c>
      <c r="M112" s="13">
        <f t="shared" si="11"/>
        <v>247.31</v>
      </c>
      <c r="N112" s="2">
        <v>106</v>
      </c>
    </row>
    <row r="113" spans="1:14" ht="18.75" x14ac:dyDescent="0.3">
      <c r="A113" s="20">
        <v>219</v>
      </c>
      <c r="B113" s="17"/>
      <c r="C113" s="10">
        <v>3</v>
      </c>
      <c r="D113" s="11" t="str">
        <f>'КОМАНДНЫЙ '!D227</f>
        <v>Кобелев Алексей</v>
      </c>
      <c r="E113" s="25" t="str">
        <f>'КОМАНДНЫЙ '!E227</f>
        <v>Козульский район</v>
      </c>
      <c r="F113" s="10">
        <f>'КОМАНДНЫЙ '!F227</f>
        <v>246</v>
      </c>
      <c r="G113" s="10">
        <f>'КОМАНДНЫЙ '!G227</f>
        <v>0</v>
      </c>
      <c r="H113" s="10">
        <f>'КОМАНДНЫЙ '!H227</f>
        <v>0</v>
      </c>
      <c r="I113" s="157">
        <f t="shared" si="7"/>
        <v>246</v>
      </c>
      <c r="J113" s="12">
        <f t="shared" si="8"/>
        <v>82</v>
      </c>
      <c r="K113" s="10">
        <f t="shared" si="12"/>
        <v>28.999999999999989</v>
      </c>
      <c r="L113" s="13">
        <f t="shared" si="13"/>
        <v>101</v>
      </c>
      <c r="M113" s="13">
        <f t="shared" si="11"/>
        <v>246.82</v>
      </c>
      <c r="N113" s="2">
        <v>107</v>
      </c>
    </row>
    <row r="114" spans="1:14" ht="18.75" x14ac:dyDescent="0.3">
      <c r="A114" s="20">
        <v>298</v>
      </c>
      <c r="B114" s="17"/>
      <c r="C114" s="10">
        <v>8</v>
      </c>
      <c r="D114" s="11" t="str">
        <f>'КОМАНДНЫЙ '!D306</f>
        <v>Рукосуев Андрей</v>
      </c>
      <c r="E114" s="25" t="str">
        <f>'КОМАНДНЫЙ '!E306</f>
        <v>Ленинский район</v>
      </c>
      <c r="F114" s="10">
        <f>'КОМАНДНЫЙ '!F306</f>
        <v>0</v>
      </c>
      <c r="G114" s="10">
        <f>'КОМАНДНЫЙ '!G306</f>
        <v>237</v>
      </c>
      <c r="H114" s="10">
        <f>'КОМАНДНЫЙ '!H306</f>
        <v>245</v>
      </c>
      <c r="I114" s="157">
        <f t="shared" si="7"/>
        <v>245</v>
      </c>
      <c r="J114" s="12">
        <f t="shared" si="8"/>
        <v>160.66666666666666</v>
      </c>
      <c r="K114" s="10">
        <f t="shared" si="12"/>
        <v>29.999999999999996</v>
      </c>
      <c r="L114" s="13">
        <f t="shared" si="13"/>
        <v>102</v>
      </c>
      <c r="M114" s="13">
        <f t="shared" si="11"/>
        <v>246.60666666666665</v>
      </c>
      <c r="N114" s="2">
        <v>108</v>
      </c>
    </row>
    <row r="115" spans="1:14" ht="18.75" x14ac:dyDescent="0.3">
      <c r="A115" s="20">
        <v>206</v>
      </c>
      <c r="B115" s="17"/>
      <c r="C115" s="10">
        <v>6</v>
      </c>
      <c r="D115" s="11" t="str">
        <f>'КОМАНДНЫЙ '!D214</f>
        <v>Бульбук Богдан</v>
      </c>
      <c r="E115" s="25" t="str">
        <f>'КОМАНДНЫЙ '!E214</f>
        <v>Иланский район</v>
      </c>
      <c r="F115" s="10">
        <f>'КОМАНДНЫЙ '!F214</f>
        <v>0</v>
      </c>
      <c r="G115" s="10">
        <f>'КОМАНДНЫЙ '!G214</f>
        <v>235</v>
      </c>
      <c r="H115" s="10">
        <f>'КОМАНДНЫЙ '!H214</f>
        <v>245</v>
      </c>
      <c r="I115" s="157">
        <f t="shared" si="7"/>
        <v>245</v>
      </c>
      <c r="J115" s="12">
        <f t="shared" si="8"/>
        <v>160</v>
      </c>
      <c r="K115" s="10">
        <f t="shared" si="12"/>
        <v>29.999999999999996</v>
      </c>
      <c r="L115" s="13">
        <f t="shared" si="13"/>
        <v>103</v>
      </c>
      <c r="M115" s="13">
        <f t="shared" si="11"/>
        <v>246.6</v>
      </c>
      <c r="N115" s="2">
        <v>109</v>
      </c>
    </row>
    <row r="116" spans="1:14" ht="18.75" x14ac:dyDescent="0.3">
      <c r="A116" s="20">
        <v>173</v>
      </c>
      <c r="B116" s="17"/>
      <c r="C116" s="10">
        <v>5</v>
      </c>
      <c r="D116" s="11" t="str">
        <f>'КОМАНДНЫЙ '!D181</f>
        <v>Нафиков Виктор</v>
      </c>
      <c r="E116" s="25" t="str">
        <f>'КОМАНДНЫЙ '!E181</f>
        <v>Большемуртинский район</v>
      </c>
      <c r="F116" s="10">
        <f>'КОМАНДНЫЙ '!F181</f>
        <v>0</v>
      </c>
      <c r="G116" s="10">
        <f>'КОМАНДНЫЙ '!G181</f>
        <v>232</v>
      </c>
      <c r="H116" s="10">
        <f>'КОМАНДНЫЙ '!H181</f>
        <v>245</v>
      </c>
      <c r="I116" s="157">
        <f t="shared" si="7"/>
        <v>245</v>
      </c>
      <c r="J116" s="12">
        <f t="shared" si="8"/>
        <v>159</v>
      </c>
      <c r="K116" s="10">
        <f t="shared" si="12"/>
        <v>29.999999999999996</v>
      </c>
      <c r="L116" s="13">
        <f t="shared" si="13"/>
        <v>104</v>
      </c>
      <c r="M116" s="13">
        <f t="shared" si="11"/>
        <v>246.59</v>
      </c>
      <c r="N116" s="2">
        <v>110</v>
      </c>
    </row>
    <row r="117" spans="1:14" ht="18.75" x14ac:dyDescent="0.3">
      <c r="A117" s="20">
        <v>4</v>
      </c>
      <c r="B117" s="17"/>
      <c r="C117" s="10">
        <v>4</v>
      </c>
      <c r="D117" s="11" t="str">
        <f>'КОМАНДНЫЙ '!D12</f>
        <v>Львов Артемий</v>
      </c>
      <c r="E117" s="25" t="str">
        <f>'КОМАНДНЫЙ '!E12</f>
        <v>Кировский район</v>
      </c>
      <c r="F117" s="10">
        <f>'КОМАНДНЫЙ '!F12</f>
        <v>234</v>
      </c>
      <c r="G117" s="10">
        <f>'КОМАНДНЫЙ '!G12</f>
        <v>244</v>
      </c>
      <c r="H117" s="10">
        <f>'КОМАНДНЫЙ '!H12</f>
        <v>238</v>
      </c>
      <c r="I117" s="157">
        <f t="shared" si="7"/>
        <v>244</v>
      </c>
      <c r="J117" s="12">
        <f t="shared" si="8"/>
        <v>238.66666666666666</v>
      </c>
      <c r="K117" s="10">
        <f t="shared" si="12"/>
        <v>31.000000000000004</v>
      </c>
      <c r="L117" s="13">
        <f t="shared" si="13"/>
        <v>105</v>
      </c>
      <c r="M117" s="13">
        <f t="shared" si="11"/>
        <v>246.38666666666666</v>
      </c>
      <c r="N117" s="2">
        <v>111</v>
      </c>
    </row>
    <row r="118" spans="1:14" ht="18.75" x14ac:dyDescent="0.3">
      <c r="A118" s="20">
        <v>295</v>
      </c>
      <c r="B118" s="17"/>
      <c r="C118" s="10">
        <v>7</v>
      </c>
      <c r="D118" s="11" t="str">
        <f>'КОМАНДНЫЙ '!D303</f>
        <v>Таскаев Роман</v>
      </c>
      <c r="E118" s="25" t="str">
        <f>'КОМАНДНЫЙ '!E303</f>
        <v>ЗАТО Зеленогорск</v>
      </c>
      <c r="F118" s="10">
        <f>'КОМАНДНЫЙ '!F303</f>
        <v>232</v>
      </c>
      <c r="G118" s="10">
        <f>'КОМАНДНЫЙ '!G303</f>
        <v>234</v>
      </c>
      <c r="H118" s="10">
        <f>'КОМАНДНЫЙ '!H303</f>
        <v>244</v>
      </c>
      <c r="I118" s="157">
        <f t="shared" si="7"/>
        <v>244</v>
      </c>
      <c r="J118" s="12">
        <f t="shared" si="8"/>
        <v>236.66666666666666</v>
      </c>
      <c r="K118" s="10">
        <f t="shared" si="12"/>
        <v>31.000000000000004</v>
      </c>
      <c r="L118" s="13">
        <f t="shared" si="13"/>
        <v>106</v>
      </c>
      <c r="M118" s="13">
        <f t="shared" si="11"/>
        <v>246.36666666666667</v>
      </c>
      <c r="N118" s="2">
        <v>112</v>
      </c>
    </row>
    <row r="119" spans="1:14" ht="18.75" x14ac:dyDescent="0.3">
      <c r="A119" s="20">
        <v>71</v>
      </c>
      <c r="B119" s="17"/>
      <c r="C119" s="10">
        <v>7</v>
      </c>
      <c r="D119" s="11" t="str">
        <f>'КОМАНДНЫЙ '!D79</f>
        <v>Тороков Роман</v>
      </c>
      <c r="E119" s="25" t="str">
        <f>'КОМАНДНЫЙ '!E79</f>
        <v>г.Дивногорск</v>
      </c>
      <c r="F119" s="10">
        <f>'КОМАНДНЫЙ '!F79</f>
        <v>223</v>
      </c>
      <c r="G119" s="10">
        <f>'КОМАНДНЫЙ '!G79</f>
        <v>244</v>
      </c>
      <c r="H119" s="10">
        <f>'КОМАНДНЫЙ '!H79</f>
        <v>233</v>
      </c>
      <c r="I119" s="157">
        <f t="shared" si="7"/>
        <v>244</v>
      </c>
      <c r="J119" s="12">
        <f t="shared" si="8"/>
        <v>233.33333333333334</v>
      </c>
      <c r="K119" s="10">
        <f t="shared" si="12"/>
        <v>31.000000000000004</v>
      </c>
      <c r="L119" s="13">
        <f t="shared" si="13"/>
        <v>107</v>
      </c>
      <c r="M119" s="13">
        <f t="shared" si="11"/>
        <v>246.33333333333334</v>
      </c>
      <c r="N119" s="2">
        <v>113</v>
      </c>
    </row>
    <row r="120" spans="1:14" ht="18.75" x14ac:dyDescent="0.3">
      <c r="A120" s="20">
        <v>296</v>
      </c>
      <c r="B120" s="17"/>
      <c r="C120" s="10">
        <v>8</v>
      </c>
      <c r="D120" s="11" t="str">
        <f>'КОМАНДНЫЙ '!D304</f>
        <v>Чмурин Никита</v>
      </c>
      <c r="E120" s="25" t="str">
        <f>'КОМАНДНЫЙ '!E304</f>
        <v>ЗАТО Зеленогорск</v>
      </c>
      <c r="F120" s="10">
        <f>'КОМАНДНЫЙ '!F304</f>
        <v>239</v>
      </c>
      <c r="G120" s="10">
        <f>'КОМАНДНЫЙ '!G304</f>
        <v>244</v>
      </c>
      <c r="H120" s="10">
        <f>'КОМАНДНЫЙ '!H304</f>
        <v>0</v>
      </c>
      <c r="I120" s="157">
        <f t="shared" si="7"/>
        <v>244</v>
      </c>
      <c r="J120" s="12">
        <f t="shared" si="8"/>
        <v>161</v>
      </c>
      <c r="K120" s="10">
        <f t="shared" si="12"/>
        <v>31.000000000000004</v>
      </c>
      <c r="L120" s="13">
        <f t="shared" si="13"/>
        <v>108</v>
      </c>
      <c r="M120" s="13">
        <f t="shared" si="11"/>
        <v>245.61</v>
      </c>
      <c r="N120" s="2">
        <v>114</v>
      </c>
    </row>
    <row r="121" spans="1:14" ht="18.75" x14ac:dyDescent="0.3">
      <c r="A121" s="20">
        <v>218</v>
      </c>
      <c r="B121" s="17"/>
      <c r="C121" s="10">
        <v>2</v>
      </c>
      <c r="D121" s="11" t="str">
        <f>'КОМАНДНЫЙ '!D226</f>
        <v>Семенов Георгий</v>
      </c>
      <c r="E121" s="25" t="str">
        <f>'КОМАНДНЫЙ '!E226</f>
        <v>Козульский район</v>
      </c>
      <c r="F121" s="10">
        <f>'КОМАНДНЫЙ '!F226</f>
        <v>231</v>
      </c>
      <c r="G121" s="10">
        <f>'КОМАНДНЫЙ '!G226</f>
        <v>0</v>
      </c>
      <c r="H121" s="10">
        <f>'КОМАНДНЫЙ '!H226</f>
        <v>244</v>
      </c>
      <c r="I121" s="157">
        <f t="shared" si="7"/>
        <v>244</v>
      </c>
      <c r="J121" s="12">
        <f t="shared" si="8"/>
        <v>158.33333333333334</v>
      </c>
      <c r="K121" s="10">
        <f t="shared" si="12"/>
        <v>31.000000000000004</v>
      </c>
      <c r="L121" s="13">
        <f t="shared" si="13"/>
        <v>109</v>
      </c>
      <c r="M121" s="13">
        <f t="shared" si="11"/>
        <v>245.58333333333334</v>
      </c>
      <c r="N121" s="2">
        <v>115</v>
      </c>
    </row>
    <row r="122" spans="1:14" ht="18.75" x14ac:dyDescent="0.3">
      <c r="A122" s="20">
        <v>291</v>
      </c>
      <c r="B122" s="17"/>
      <c r="C122" s="10">
        <v>3</v>
      </c>
      <c r="D122" s="11" t="str">
        <f>'КОМАНДНЫЙ '!D299</f>
        <v>Акулов Даниил</v>
      </c>
      <c r="E122" s="25" t="str">
        <f>'КОМАНДНЫЙ '!E299</f>
        <v>ЗАТО Зеленогорск</v>
      </c>
      <c r="F122" s="10">
        <f>'КОМАНДНЫЙ '!F299</f>
        <v>238</v>
      </c>
      <c r="G122" s="10">
        <f>'КОМАНДНЫЙ '!G299</f>
        <v>243</v>
      </c>
      <c r="H122" s="10">
        <f>'КОМАНДНЫЙ '!H299</f>
        <v>241</v>
      </c>
      <c r="I122" s="157">
        <f t="shared" si="7"/>
        <v>243</v>
      </c>
      <c r="J122" s="12">
        <f t="shared" si="8"/>
        <v>240.66666666666666</v>
      </c>
      <c r="K122" s="10">
        <f t="shared" si="12"/>
        <v>32</v>
      </c>
      <c r="L122" s="13">
        <f t="shared" si="13"/>
        <v>110</v>
      </c>
      <c r="M122" s="13">
        <f t="shared" si="11"/>
        <v>245.40666666666667</v>
      </c>
      <c r="N122" s="2">
        <v>116</v>
      </c>
    </row>
    <row r="123" spans="1:14" ht="18.75" x14ac:dyDescent="0.3">
      <c r="A123" s="20">
        <v>251</v>
      </c>
      <c r="B123" s="17"/>
      <c r="C123" s="10">
        <v>3</v>
      </c>
      <c r="D123" s="11" t="str">
        <f>'КОМАНДНЫЙ '!D259</f>
        <v>Иванов Вадим</v>
      </c>
      <c r="E123" s="25" t="str">
        <f>'КОМАНДНЫЙ '!E259</f>
        <v>Новоселовский район</v>
      </c>
      <c r="F123" s="10">
        <f>'КОМАНДНЫЙ '!F259</f>
        <v>229</v>
      </c>
      <c r="G123" s="10">
        <f>'КОМАНДНЫЙ '!G259</f>
        <v>239</v>
      </c>
      <c r="H123" s="10">
        <f>'КОМАНДНЫЙ '!H259</f>
        <v>243</v>
      </c>
      <c r="I123" s="157">
        <f t="shared" si="7"/>
        <v>243</v>
      </c>
      <c r="J123" s="12">
        <f t="shared" si="8"/>
        <v>237</v>
      </c>
      <c r="K123" s="10">
        <f t="shared" si="12"/>
        <v>32</v>
      </c>
      <c r="L123" s="13">
        <f t="shared" si="13"/>
        <v>111</v>
      </c>
      <c r="M123" s="13">
        <f t="shared" si="11"/>
        <v>245.37</v>
      </c>
      <c r="N123" s="2">
        <v>117</v>
      </c>
    </row>
    <row r="124" spans="1:14" ht="18.75" x14ac:dyDescent="0.3">
      <c r="A124" s="20">
        <v>10</v>
      </c>
      <c r="B124" s="17"/>
      <c r="C124" s="10">
        <v>2</v>
      </c>
      <c r="D124" s="11" t="str">
        <f>'КОМАНДНЫЙ '!D18</f>
        <v>Иванов Владислав</v>
      </c>
      <c r="E124" s="25" t="str">
        <f>'КОМАНДНЫЙ '!E18</f>
        <v>Октябрьский район</v>
      </c>
      <c r="F124" s="10">
        <f>'КОМАНДНЫЙ '!F18</f>
        <v>227</v>
      </c>
      <c r="G124" s="10">
        <f>'КОМАНДНЫЙ '!G18</f>
        <v>243</v>
      </c>
      <c r="H124" s="10">
        <f>'КОМАНДНЫЙ '!H18</f>
        <v>232</v>
      </c>
      <c r="I124" s="157">
        <f t="shared" si="7"/>
        <v>243</v>
      </c>
      <c r="J124" s="12">
        <f t="shared" si="8"/>
        <v>234</v>
      </c>
      <c r="K124" s="10">
        <f t="shared" si="12"/>
        <v>32</v>
      </c>
      <c r="L124" s="13">
        <f t="shared" si="13"/>
        <v>112</v>
      </c>
      <c r="M124" s="13">
        <f t="shared" si="11"/>
        <v>245.34</v>
      </c>
      <c r="N124" s="2">
        <v>118</v>
      </c>
    </row>
    <row r="125" spans="1:14" ht="18.75" x14ac:dyDescent="0.3">
      <c r="A125" s="20">
        <v>282</v>
      </c>
      <c r="B125" s="17"/>
      <c r="C125" s="10">
        <v>2</v>
      </c>
      <c r="D125" s="11" t="str">
        <f>'КОМАНДНЫЙ '!D290</f>
        <v>Арычеков Егор</v>
      </c>
      <c r="E125" s="25" t="str">
        <f>'КОМАНДНЫЙ '!E290</f>
        <v>Ермаковский район</v>
      </c>
      <c r="F125" s="10">
        <f>'КОМАНДНЫЙ '!F290</f>
        <v>243</v>
      </c>
      <c r="G125" s="10">
        <f>'КОМАНДНЫЙ '!G290</f>
        <v>241</v>
      </c>
      <c r="H125" s="10">
        <f>'КОМАНДНЫЙ '!H290</f>
        <v>112</v>
      </c>
      <c r="I125" s="157">
        <f t="shared" si="7"/>
        <v>243</v>
      </c>
      <c r="J125" s="12">
        <f t="shared" si="8"/>
        <v>198.66666666666666</v>
      </c>
      <c r="K125" s="10">
        <f t="shared" si="12"/>
        <v>32</v>
      </c>
      <c r="L125" s="13">
        <f t="shared" si="13"/>
        <v>113</v>
      </c>
      <c r="M125" s="13">
        <f t="shared" si="11"/>
        <v>244.98666666666668</v>
      </c>
      <c r="N125" s="2">
        <v>119</v>
      </c>
    </row>
    <row r="126" spans="1:14" ht="18.75" x14ac:dyDescent="0.3">
      <c r="A126" s="20">
        <v>123</v>
      </c>
      <c r="B126" s="17"/>
      <c r="C126" s="10">
        <v>3</v>
      </c>
      <c r="D126" s="11" t="str">
        <f>'КОМАНДНЫЙ '!D131</f>
        <v>Пшеничный Давид</v>
      </c>
      <c r="E126" s="25" t="str">
        <f>'КОМАНДНЫЙ '!E131</f>
        <v>г.Назарово</v>
      </c>
      <c r="F126" s="10">
        <f>'КОМАНДНЫЙ '!F131</f>
        <v>244</v>
      </c>
      <c r="G126" s="10">
        <f>'КОМАНДНЫЙ '!G131</f>
        <v>0</v>
      </c>
      <c r="H126" s="10">
        <f>'КОМАНДНЫЙ '!H131</f>
        <v>0</v>
      </c>
      <c r="I126" s="157">
        <f t="shared" si="7"/>
        <v>244</v>
      </c>
      <c r="J126" s="12">
        <f t="shared" si="8"/>
        <v>81.333333333333329</v>
      </c>
      <c r="K126" s="10">
        <f t="shared" si="12"/>
        <v>31.000000000000004</v>
      </c>
      <c r="L126" s="13">
        <f t="shared" si="13"/>
        <v>114</v>
      </c>
      <c r="M126" s="13">
        <f t="shared" si="11"/>
        <v>244.81333333333333</v>
      </c>
      <c r="N126" s="2">
        <v>120</v>
      </c>
    </row>
    <row r="127" spans="1:14" ht="18.75" x14ac:dyDescent="0.3">
      <c r="A127" s="20">
        <v>288</v>
      </c>
      <c r="B127" s="17"/>
      <c r="C127" s="10">
        <v>8</v>
      </c>
      <c r="D127" s="11" t="str">
        <f>'КОМАНДНЫЙ '!D296</f>
        <v>Рубен Данил</v>
      </c>
      <c r="E127" s="25" t="str">
        <f>'КОМАНДНЫЙ '!E296</f>
        <v>Ермаковский район</v>
      </c>
      <c r="F127" s="10">
        <f>'КОМАНДНЫЙ '!F296</f>
        <v>239</v>
      </c>
      <c r="G127" s="10">
        <f>'КОМАНДНЫЙ '!G296</f>
        <v>243</v>
      </c>
      <c r="H127" s="10">
        <f>'КОМАНДНЫЙ '!H296</f>
        <v>0</v>
      </c>
      <c r="I127" s="157">
        <f t="shared" si="7"/>
        <v>243</v>
      </c>
      <c r="J127" s="12">
        <f t="shared" si="8"/>
        <v>160.66666666666666</v>
      </c>
      <c r="K127" s="10">
        <f t="shared" si="12"/>
        <v>32</v>
      </c>
      <c r="L127" s="13">
        <f t="shared" si="13"/>
        <v>115</v>
      </c>
      <c r="M127" s="13">
        <f t="shared" si="11"/>
        <v>244.60666666666665</v>
      </c>
      <c r="N127" s="2">
        <v>121</v>
      </c>
    </row>
    <row r="128" spans="1:14" ht="18.75" x14ac:dyDescent="0.3">
      <c r="A128" s="20">
        <v>117</v>
      </c>
      <c r="B128" s="17"/>
      <c r="C128" s="10">
        <v>5</v>
      </c>
      <c r="D128" s="11" t="str">
        <f>'КОМАНДНЫЙ '!D125</f>
        <v>Роднов Константин</v>
      </c>
      <c r="E128" s="25" t="str">
        <f>'КОМАНДНЫЙ '!E125</f>
        <v>ЗАТО п. Солнечный</v>
      </c>
      <c r="F128" s="10">
        <f>'КОМАНДНЫЙ '!F125</f>
        <v>243</v>
      </c>
      <c r="G128" s="10">
        <f>'КОМАНДНЫЙ '!G125</f>
        <v>0</v>
      </c>
      <c r="H128" s="10">
        <f>'КОМАНДНЫЙ '!H125</f>
        <v>235</v>
      </c>
      <c r="I128" s="157">
        <f t="shared" si="7"/>
        <v>243</v>
      </c>
      <c r="J128" s="12">
        <f t="shared" si="8"/>
        <v>159.33333333333334</v>
      </c>
      <c r="K128" s="10">
        <f t="shared" si="12"/>
        <v>32</v>
      </c>
      <c r="L128" s="13">
        <f t="shared" si="13"/>
        <v>116</v>
      </c>
      <c r="M128" s="13">
        <f t="shared" si="11"/>
        <v>244.59333333333333</v>
      </c>
      <c r="N128" s="2">
        <v>122</v>
      </c>
    </row>
    <row r="129" spans="1:14" ht="18.75" x14ac:dyDescent="0.3">
      <c r="A129" s="20">
        <v>185</v>
      </c>
      <c r="B129" s="17"/>
      <c r="C129" s="10">
        <v>1</v>
      </c>
      <c r="D129" s="11" t="str">
        <f>'КОМАНДНЫЙ '!D193</f>
        <v>Конджорян Арсен</v>
      </c>
      <c r="E129" s="25" t="str">
        <f>'КОМАНДНЫЙ '!E193</f>
        <v>Енисейский район</v>
      </c>
      <c r="F129" s="10">
        <f>'КОМАНДНЫЙ '!F193</f>
        <v>235</v>
      </c>
      <c r="G129" s="10">
        <f>'КОМАНДНЫЙ '!G193</f>
        <v>0</v>
      </c>
      <c r="H129" s="10">
        <f>'КОМАНДНЫЙ '!H193</f>
        <v>243</v>
      </c>
      <c r="I129" s="157">
        <f t="shared" si="7"/>
        <v>243</v>
      </c>
      <c r="J129" s="12">
        <f t="shared" si="8"/>
        <v>159.33333333333334</v>
      </c>
      <c r="K129" s="10">
        <f t="shared" si="12"/>
        <v>32</v>
      </c>
      <c r="L129" s="13">
        <f t="shared" si="13"/>
        <v>116</v>
      </c>
      <c r="M129" s="13">
        <f t="shared" si="11"/>
        <v>244.59333333333333</v>
      </c>
      <c r="N129" s="2">
        <v>123</v>
      </c>
    </row>
    <row r="130" spans="1:14" ht="18.75" x14ac:dyDescent="0.3">
      <c r="A130" s="20">
        <v>277</v>
      </c>
      <c r="B130" s="17"/>
      <c r="C130" s="10">
        <v>5</v>
      </c>
      <c r="D130" s="11" t="str">
        <f>'КОМАНДНЫЙ '!D285</f>
        <v xml:space="preserve">Толстихин Игорь </v>
      </c>
      <c r="E130" s="25" t="str">
        <f>'КОМАНДНЫЙ '!E285</f>
        <v>Пировский район</v>
      </c>
      <c r="F130" s="10">
        <f>'КОМАНДНЫЙ '!F285</f>
        <v>238</v>
      </c>
      <c r="G130" s="10">
        <f>'КОМАНДНЫЙ '!G285</f>
        <v>239</v>
      </c>
      <c r="H130" s="10">
        <f>'КОМАНДНЫЙ '!H285</f>
        <v>242</v>
      </c>
      <c r="I130" s="157">
        <f t="shared" si="7"/>
        <v>242</v>
      </c>
      <c r="J130" s="12">
        <f t="shared" si="8"/>
        <v>239.66666666666666</v>
      </c>
      <c r="K130" s="10">
        <f t="shared" si="12"/>
        <v>33.000000000000014</v>
      </c>
      <c r="L130" s="13">
        <f t="shared" si="13"/>
        <v>117</v>
      </c>
      <c r="M130" s="13">
        <f t="shared" si="11"/>
        <v>244.39666666666668</v>
      </c>
      <c r="N130" s="2">
        <v>124</v>
      </c>
    </row>
    <row r="131" spans="1:14" ht="18.75" x14ac:dyDescent="0.3">
      <c r="A131" s="20">
        <v>178</v>
      </c>
      <c r="B131" s="17"/>
      <c r="C131" s="10">
        <v>2</v>
      </c>
      <c r="D131" s="11" t="str">
        <f>'КОМАНДНЫЙ '!D186</f>
        <v>Абдулвалеев Радмир</v>
      </c>
      <c r="E131" s="25" t="str">
        <f>'КОМАНДНЫЙ '!E186</f>
        <v>Большеулуйский район</v>
      </c>
      <c r="F131" s="10">
        <f>'КОМАНДНЫЙ '!F186</f>
        <v>231</v>
      </c>
      <c r="G131" s="10">
        <f>'КОМАНДНЫЙ '!G186</f>
        <v>240</v>
      </c>
      <c r="H131" s="10">
        <f>'КОМАНДНЫЙ '!H186</f>
        <v>242</v>
      </c>
      <c r="I131" s="157">
        <f t="shared" si="7"/>
        <v>242</v>
      </c>
      <c r="J131" s="12">
        <f t="shared" si="8"/>
        <v>237.66666666666666</v>
      </c>
      <c r="K131" s="10">
        <f t="shared" si="12"/>
        <v>33.000000000000014</v>
      </c>
      <c r="L131" s="13">
        <f t="shared" si="13"/>
        <v>118</v>
      </c>
      <c r="M131" s="13">
        <f t="shared" si="11"/>
        <v>244.37666666666667</v>
      </c>
      <c r="N131" s="2">
        <v>125</v>
      </c>
    </row>
    <row r="132" spans="1:14" ht="18.75" x14ac:dyDescent="0.3">
      <c r="A132" s="20">
        <v>252</v>
      </c>
      <c r="B132" s="17"/>
      <c r="C132" s="10">
        <v>4</v>
      </c>
      <c r="D132" s="11" t="str">
        <f>'КОМАНДНЫЙ '!D260</f>
        <v>Макаров Егор</v>
      </c>
      <c r="E132" s="25" t="str">
        <f>'КОМАНДНЫЙ '!E260</f>
        <v>Новоселовский район</v>
      </c>
      <c r="F132" s="10">
        <f>'КОМАНДНЫЙ '!F260</f>
        <v>231</v>
      </c>
      <c r="G132" s="10">
        <f>'КОМАНДНЫЙ '!G260</f>
        <v>242</v>
      </c>
      <c r="H132" s="10">
        <f>'КОМАНДНЫЙ '!H260</f>
        <v>240</v>
      </c>
      <c r="I132" s="157">
        <f t="shared" si="7"/>
        <v>242</v>
      </c>
      <c r="J132" s="12">
        <f t="shared" si="8"/>
        <v>237.66666666666666</v>
      </c>
      <c r="K132" s="10">
        <f t="shared" si="12"/>
        <v>33.000000000000014</v>
      </c>
      <c r="L132" s="13">
        <f t="shared" si="13"/>
        <v>118</v>
      </c>
      <c r="M132" s="13">
        <f t="shared" si="11"/>
        <v>244.37666666666667</v>
      </c>
      <c r="N132" s="2">
        <v>126</v>
      </c>
    </row>
    <row r="133" spans="1:14" ht="18.75" x14ac:dyDescent="0.3">
      <c r="A133" s="20">
        <v>179</v>
      </c>
      <c r="B133" s="17"/>
      <c r="C133" s="10">
        <v>3</v>
      </c>
      <c r="D133" s="11" t="str">
        <f>'КОМАНДНЫЙ '!D187</f>
        <v>Волосенок Иван</v>
      </c>
      <c r="E133" s="25" t="str">
        <f>'КОМАНДНЫЙ '!E187</f>
        <v>Большеулуйский район</v>
      </c>
      <c r="F133" s="10">
        <f>'КОМАНДНЫЙ '!F187</f>
        <v>0</v>
      </c>
      <c r="G133" s="10">
        <f>'КОМАНДНЫЙ '!G187</f>
        <v>0</v>
      </c>
      <c r="H133" s="10">
        <f>'КОМАНДНЫЙ '!H187</f>
        <v>243</v>
      </c>
      <c r="I133" s="157">
        <f t="shared" si="7"/>
        <v>243</v>
      </c>
      <c r="J133" s="12">
        <f t="shared" si="8"/>
        <v>81</v>
      </c>
      <c r="K133" s="10">
        <f t="shared" si="12"/>
        <v>32</v>
      </c>
      <c r="L133" s="13">
        <f t="shared" si="13"/>
        <v>119</v>
      </c>
      <c r="M133" s="13">
        <f t="shared" si="11"/>
        <v>243.81</v>
      </c>
      <c r="N133" s="2">
        <v>127</v>
      </c>
    </row>
    <row r="134" spans="1:14" ht="18.75" x14ac:dyDescent="0.3">
      <c r="A134" s="20">
        <v>228</v>
      </c>
      <c r="B134" s="17"/>
      <c r="C134" s="10">
        <v>4</v>
      </c>
      <c r="D134" s="11" t="str">
        <f>'КОМАНДНЫЙ '!D236</f>
        <v>Мамаев Дмитрий</v>
      </c>
      <c r="E134" s="25" t="str">
        <f>'КОМАНДНЫЙ '!E236</f>
        <v>Курагинский район</v>
      </c>
      <c r="F134" s="10">
        <f>'КОМАНДНЫЙ '!F236</f>
        <v>0</v>
      </c>
      <c r="G134" s="10">
        <f>'КОМАНДНЫЙ '!G236</f>
        <v>0</v>
      </c>
      <c r="H134" s="10">
        <f>'КОМАНДНЫЙ '!H236</f>
        <v>243</v>
      </c>
      <c r="I134" s="157">
        <f t="shared" si="7"/>
        <v>243</v>
      </c>
      <c r="J134" s="12">
        <f t="shared" si="8"/>
        <v>81</v>
      </c>
      <c r="K134" s="10">
        <f t="shared" si="12"/>
        <v>32</v>
      </c>
      <c r="L134" s="13">
        <f t="shared" si="13"/>
        <v>119</v>
      </c>
      <c r="M134" s="13">
        <f t="shared" si="11"/>
        <v>243.81</v>
      </c>
      <c r="N134" s="2">
        <v>128</v>
      </c>
    </row>
    <row r="135" spans="1:14" ht="18.75" x14ac:dyDescent="0.3">
      <c r="A135" s="20">
        <v>17</v>
      </c>
      <c r="B135" s="17"/>
      <c r="C135" s="10">
        <v>1</v>
      </c>
      <c r="D135" s="11" t="str">
        <f>'КОМАНДНЫЙ '!D25</f>
        <v>Левков Кирилл</v>
      </c>
      <c r="E135" s="25" t="str">
        <f>'КОМАНДНЫЙ '!E25</f>
        <v>Свердловский район</v>
      </c>
      <c r="F135" s="10">
        <f>'КОМАНДНЫЙ '!F25</f>
        <v>0</v>
      </c>
      <c r="G135" s="10">
        <f>'КОМАНДНЫЙ '!G25</f>
        <v>240</v>
      </c>
      <c r="H135" s="10">
        <f>'КОМАНДНЫЙ '!H25</f>
        <v>242</v>
      </c>
      <c r="I135" s="157">
        <f t="shared" si="7"/>
        <v>242</v>
      </c>
      <c r="J135" s="12">
        <f t="shared" si="8"/>
        <v>160.66666666666666</v>
      </c>
      <c r="K135" s="10">
        <f t="shared" si="12"/>
        <v>33.000000000000014</v>
      </c>
      <c r="L135" s="13">
        <f t="shared" si="13"/>
        <v>120</v>
      </c>
      <c r="M135" s="13">
        <f t="shared" si="11"/>
        <v>243.60666666666665</v>
      </c>
      <c r="N135" s="2">
        <v>129</v>
      </c>
    </row>
    <row r="136" spans="1:14" ht="18.75" x14ac:dyDescent="0.3">
      <c r="A136" s="20">
        <v>57</v>
      </c>
      <c r="B136" s="17"/>
      <c r="C136" s="10">
        <v>1</v>
      </c>
      <c r="D136" s="11" t="str">
        <f>'КОМАНДНЫЙ '!D65</f>
        <v>Богомазов Илья</v>
      </c>
      <c r="E136" s="25" t="str">
        <f>'КОМАНДНЫЙ '!E65</f>
        <v>г.Бородино</v>
      </c>
      <c r="F136" s="10">
        <f>'КОМАНДНЫЙ '!F65</f>
        <v>239</v>
      </c>
      <c r="G136" s="10">
        <f>'КОМАНДНЫЙ '!G65</f>
        <v>241</v>
      </c>
      <c r="H136" s="10">
        <f>'КОМАНДНЫЙ '!H65</f>
        <v>241</v>
      </c>
      <c r="I136" s="157">
        <f t="shared" ref="I136:I199" si="14">MAX(F136:H136)</f>
        <v>241</v>
      </c>
      <c r="J136" s="12">
        <f t="shared" ref="J136:J199" si="15">AVERAGE(F136:H136)</f>
        <v>240.33333333333334</v>
      </c>
      <c r="K136" s="10">
        <f t="shared" si="12"/>
        <v>34.000000000000036</v>
      </c>
      <c r="L136" s="13">
        <f t="shared" si="13"/>
        <v>121</v>
      </c>
      <c r="M136" s="13">
        <f t="shared" ref="M136:M199" si="16">$I136+$J136/$L$4</f>
        <v>243.40333333333334</v>
      </c>
      <c r="N136" s="2">
        <v>130</v>
      </c>
    </row>
    <row r="137" spans="1:14" ht="18.75" x14ac:dyDescent="0.3">
      <c r="A137" s="20">
        <v>136</v>
      </c>
      <c r="B137" s="17"/>
      <c r="C137" s="10">
        <v>8</v>
      </c>
      <c r="D137" s="11" t="str">
        <f>'КОМАНДНЫЙ '!D144</f>
        <v>Лысенко Юрий</v>
      </c>
      <c r="E137" s="25" t="str">
        <f>'КОМАНДНЫЙ '!E144</f>
        <v>г.Минусинск</v>
      </c>
      <c r="F137" s="10">
        <f>'КОМАНДНЫЙ '!F144</f>
        <v>240</v>
      </c>
      <c r="G137" s="10">
        <f>'КОМАНДНЫЙ '!G144</f>
        <v>241</v>
      </c>
      <c r="H137" s="10">
        <f>'КОМАНДНЫЙ '!H144</f>
        <v>236</v>
      </c>
      <c r="I137" s="157">
        <f t="shared" si="14"/>
        <v>241</v>
      </c>
      <c r="J137" s="12">
        <f t="shared" si="15"/>
        <v>239</v>
      </c>
      <c r="K137" s="10">
        <f t="shared" si="12"/>
        <v>34.000000000000036</v>
      </c>
      <c r="L137" s="13">
        <f t="shared" si="13"/>
        <v>122</v>
      </c>
      <c r="M137" s="13">
        <f t="shared" si="16"/>
        <v>243.39</v>
      </c>
      <c r="N137" s="2">
        <v>131</v>
      </c>
    </row>
    <row r="138" spans="1:14" ht="18.75" x14ac:dyDescent="0.3">
      <c r="A138" s="20">
        <v>59</v>
      </c>
      <c r="B138" s="17"/>
      <c r="C138" s="10">
        <v>3</v>
      </c>
      <c r="D138" s="11" t="str">
        <f>'КОМАНДНЫЙ '!D67</f>
        <v>Гиричев Матвей</v>
      </c>
      <c r="E138" s="25" t="str">
        <f>'КОМАНДНЫЙ '!E67</f>
        <v>г.Бородино</v>
      </c>
      <c r="F138" s="10">
        <f>'КОМАНДНЫЙ '!F67</f>
        <v>241</v>
      </c>
      <c r="G138" s="10">
        <f>'КОМАНДНЫЙ '!G67</f>
        <v>218</v>
      </c>
      <c r="H138" s="10">
        <f>'КОМАНДНЫЙ '!H67</f>
        <v>239</v>
      </c>
      <c r="I138" s="157">
        <f t="shared" si="14"/>
        <v>241</v>
      </c>
      <c r="J138" s="12">
        <f t="shared" si="15"/>
        <v>232.66666666666666</v>
      </c>
      <c r="K138" s="10">
        <f t="shared" si="12"/>
        <v>34.000000000000036</v>
      </c>
      <c r="L138" s="13">
        <f t="shared" si="13"/>
        <v>123</v>
      </c>
      <c r="M138" s="13">
        <f t="shared" si="16"/>
        <v>243.32666666666665</v>
      </c>
      <c r="N138" s="2">
        <v>132</v>
      </c>
    </row>
    <row r="139" spans="1:14" ht="18.75" x14ac:dyDescent="0.3">
      <c r="A139" s="20">
        <v>300</v>
      </c>
      <c r="B139" s="17"/>
      <c r="C139" s="10">
        <v>8</v>
      </c>
      <c r="D139" s="11" t="str">
        <f>'КОМАНДНЫЙ '!D308</f>
        <v>Аскаров Жакшыдык</v>
      </c>
      <c r="E139" s="25" t="str">
        <f>'КОМАНДНЫЙ '!E308</f>
        <v>Ленинский район</v>
      </c>
      <c r="F139" s="10">
        <f>'КОМАНДНЫЙ '!F308</f>
        <v>242</v>
      </c>
      <c r="G139" s="10">
        <f>'КОМАНДНЫЙ '!G308</f>
        <v>0</v>
      </c>
      <c r="H139" s="10">
        <f>'КОМАНДНЫЙ '!H308</f>
        <v>0</v>
      </c>
      <c r="I139" s="157">
        <f t="shared" si="14"/>
        <v>242</v>
      </c>
      <c r="J139" s="12">
        <f t="shared" si="15"/>
        <v>80.666666666666671</v>
      </c>
      <c r="K139" s="10">
        <f t="shared" si="12"/>
        <v>33.000000000000014</v>
      </c>
      <c r="L139" s="13">
        <f t="shared" si="13"/>
        <v>124</v>
      </c>
      <c r="M139" s="13">
        <f t="shared" si="16"/>
        <v>242.80666666666667</v>
      </c>
      <c r="N139" s="2">
        <v>133</v>
      </c>
    </row>
    <row r="140" spans="1:14" ht="18.75" x14ac:dyDescent="0.3">
      <c r="A140" s="20">
        <v>128</v>
      </c>
      <c r="B140" s="17"/>
      <c r="C140" s="10">
        <v>8</v>
      </c>
      <c r="D140" s="11" t="str">
        <f>'КОМАНДНЫЙ '!D136</f>
        <v>Греб Кирилл</v>
      </c>
      <c r="E140" s="25" t="str">
        <f>'КОМАНДНЫЙ '!E136</f>
        <v>г.Назарово</v>
      </c>
      <c r="F140" s="10">
        <f>'КОМАНДНЫЙ '!F136</f>
        <v>0</v>
      </c>
      <c r="G140" s="10">
        <f>'КОМАНДНЫЙ '!G136</f>
        <v>235</v>
      </c>
      <c r="H140" s="10">
        <f>'КОМАНДНЫЙ '!H136</f>
        <v>241</v>
      </c>
      <c r="I140" s="157">
        <f t="shared" si="14"/>
        <v>241</v>
      </c>
      <c r="J140" s="12">
        <f t="shared" si="15"/>
        <v>158.66666666666666</v>
      </c>
      <c r="K140" s="10">
        <f t="shared" si="12"/>
        <v>34.000000000000036</v>
      </c>
      <c r="L140" s="13">
        <f t="shared" si="13"/>
        <v>125</v>
      </c>
      <c r="M140" s="13">
        <f t="shared" si="16"/>
        <v>242.58666666666667</v>
      </c>
      <c r="N140" s="2">
        <v>134</v>
      </c>
    </row>
    <row r="141" spans="1:14" ht="18.75" x14ac:dyDescent="0.3">
      <c r="A141" s="20">
        <v>143</v>
      </c>
      <c r="B141" s="17"/>
      <c r="C141" s="10">
        <v>7</v>
      </c>
      <c r="D141" s="11" t="str">
        <f>'КОМАНДНЫЙ '!D151</f>
        <v>Мишура Никита</v>
      </c>
      <c r="E141" s="25" t="str">
        <f>'КОМАНДНЫЙ '!E151</f>
        <v>г.Шарыпово</v>
      </c>
      <c r="F141" s="10">
        <f>'КОМАНДНЫЙ '!F151</f>
        <v>235</v>
      </c>
      <c r="G141" s="10">
        <f>'КОМАНДНЫЙ '!G151</f>
        <v>241</v>
      </c>
      <c r="H141" s="10">
        <f>'КОМАНДНЫЙ '!H151</f>
        <v>0</v>
      </c>
      <c r="I141" s="157">
        <f t="shared" si="14"/>
        <v>241</v>
      </c>
      <c r="J141" s="12">
        <f t="shared" si="15"/>
        <v>158.66666666666666</v>
      </c>
      <c r="K141" s="10">
        <f t="shared" si="12"/>
        <v>34.000000000000036</v>
      </c>
      <c r="L141" s="13">
        <f t="shared" si="13"/>
        <v>125</v>
      </c>
      <c r="M141" s="13">
        <f t="shared" si="16"/>
        <v>242.58666666666667</v>
      </c>
      <c r="N141" s="2">
        <v>135</v>
      </c>
    </row>
    <row r="142" spans="1:14" ht="18.75" x14ac:dyDescent="0.3">
      <c r="A142" s="20">
        <v>176</v>
      </c>
      <c r="B142" s="17"/>
      <c r="C142" s="10">
        <v>8</v>
      </c>
      <c r="D142" s="11" t="str">
        <f>'КОМАНДНЫЙ '!D184</f>
        <v>Шишулин Евгений</v>
      </c>
      <c r="E142" s="25" t="str">
        <f>'КОМАНДНЫЙ '!E184</f>
        <v>Большемуртинский район</v>
      </c>
      <c r="F142" s="10">
        <f>'КОМАНДНЫЙ '!F184</f>
        <v>230</v>
      </c>
      <c r="G142" s="10">
        <f>'КОМАНДНЫЙ '!G184</f>
        <v>241</v>
      </c>
      <c r="H142" s="10">
        <f>'КОМАНДНЫЙ '!H184</f>
        <v>0</v>
      </c>
      <c r="I142" s="157">
        <f t="shared" si="14"/>
        <v>241</v>
      </c>
      <c r="J142" s="12">
        <f t="shared" si="15"/>
        <v>157</v>
      </c>
      <c r="K142" s="10">
        <f t="shared" si="12"/>
        <v>34.000000000000036</v>
      </c>
      <c r="L142" s="13">
        <f t="shared" si="13"/>
        <v>126</v>
      </c>
      <c r="M142" s="13">
        <f t="shared" si="16"/>
        <v>242.57</v>
      </c>
      <c r="N142" s="2">
        <v>136</v>
      </c>
    </row>
    <row r="143" spans="1:14" ht="18.75" x14ac:dyDescent="0.3">
      <c r="A143" s="20">
        <v>149</v>
      </c>
      <c r="B143" s="17"/>
      <c r="C143" s="10">
        <v>5</v>
      </c>
      <c r="D143" s="11" t="str">
        <f>'КОМАНДНЫЙ '!D157</f>
        <v>Казаков Владимир</v>
      </c>
      <c r="E143" s="25" t="str">
        <f>'КОМАНДНЫЙ '!E157</f>
        <v>Абанский район</v>
      </c>
      <c r="F143" s="10">
        <f>'КОМАНДНЫЙ '!F157</f>
        <v>0</v>
      </c>
      <c r="G143" s="10">
        <f>'КОМАНДНЫЙ '!G157</f>
        <v>218</v>
      </c>
      <c r="H143" s="10">
        <f>'КОМАНДНЫЙ '!H157</f>
        <v>241</v>
      </c>
      <c r="I143" s="157">
        <f t="shared" si="14"/>
        <v>241</v>
      </c>
      <c r="J143" s="12">
        <f t="shared" si="15"/>
        <v>153</v>
      </c>
      <c r="K143" s="10">
        <f t="shared" si="12"/>
        <v>34.000000000000036</v>
      </c>
      <c r="L143" s="13">
        <f t="shared" si="13"/>
        <v>127</v>
      </c>
      <c r="M143" s="13">
        <f t="shared" si="16"/>
        <v>242.53</v>
      </c>
      <c r="N143" s="2">
        <v>137</v>
      </c>
    </row>
    <row r="144" spans="1:14" ht="18.75" x14ac:dyDescent="0.3">
      <c r="A144" s="20">
        <v>238</v>
      </c>
      <c r="B144" s="17"/>
      <c r="C144" s="10">
        <v>6</v>
      </c>
      <c r="D144" s="11" t="str">
        <f>'КОМАНДНЫЙ '!D246</f>
        <v>Юшков Андрей</v>
      </c>
      <c r="E144" s="25" t="str">
        <f>'КОМАНДНЫЙ '!E246</f>
        <v>Назаровский район</v>
      </c>
      <c r="F144" s="10">
        <f>'КОМАНДНЫЙ '!F246</f>
        <v>235</v>
      </c>
      <c r="G144" s="10">
        <f>'КОМАНДНЫЙ '!G246</f>
        <v>240</v>
      </c>
      <c r="H144" s="10">
        <f>'КОМАНДНЫЙ '!H246</f>
        <v>239</v>
      </c>
      <c r="I144" s="157">
        <f t="shared" si="14"/>
        <v>240</v>
      </c>
      <c r="J144" s="12">
        <f t="shared" si="15"/>
        <v>238</v>
      </c>
      <c r="K144" s="10">
        <f t="shared" si="12"/>
        <v>35.000000000000021</v>
      </c>
      <c r="L144" s="13">
        <f t="shared" si="13"/>
        <v>128</v>
      </c>
      <c r="M144" s="13">
        <f t="shared" si="16"/>
        <v>242.38</v>
      </c>
      <c r="N144" s="2">
        <v>138</v>
      </c>
    </row>
    <row r="145" spans="1:14" ht="18.75" x14ac:dyDescent="0.3">
      <c r="A145" s="20">
        <v>156</v>
      </c>
      <c r="B145" s="17"/>
      <c r="C145" s="10">
        <v>4</v>
      </c>
      <c r="D145" s="11" t="str">
        <f>'КОМАНДНЫЙ '!D164</f>
        <v>Саросек Семен</v>
      </c>
      <c r="E145" s="25" t="str">
        <f>'КОМАНДНЫЙ '!E164</f>
        <v>Ачинский район</v>
      </c>
      <c r="F145" s="10">
        <f>'КОМАНДНЫЙ '!F164</f>
        <v>233</v>
      </c>
      <c r="G145" s="10">
        <f>'КОМАНДНЫЙ '!G164</f>
        <v>240</v>
      </c>
      <c r="H145" s="10">
        <f>'КОМАНДНЫЙ '!H164</f>
        <v>240</v>
      </c>
      <c r="I145" s="157">
        <f t="shared" si="14"/>
        <v>240</v>
      </c>
      <c r="J145" s="12">
        <f t="shared" si="15"/>
        <v>237.66666666666666</v>
      </c>
      <c r="K145" s="10">
        <f t="shared" si="12"/>
        <v>35.000000000000021</v>
      </c>
      <c r="L145" s="13">
        <f t="shared" si="13"/>
        <v>129</v>
      </c>
      <c r="M145" s="13">
        <f t="shared" si="16"/>
        <v>242.37666666666667</v>
      </c>
      <c r="N145" s="2">
        <v>139</v>
      </c>
    </row>
    <row r="146" spans="1:14" ht="18.75" x14ac:dyDescent="0.3">
      <c r="A146" s="20">
        <v>122</v>
      </c>
      <c r="B146" s="17"/>
      <c r="C146" s="10">
        <v>2</v>
      </c>
      <c r="D146" s="11" t="str">
        <f>'КОМАНДНЫЙ '!D130</f>
        <v>Котов Юрий</v>
      </c>
      <c r="E146" s="25" t="str">
        <f>'КОМАНДНЫЙ '!E130</f>
        <v>г.Назарово</v>
      </c>
      <c r="F146" s="10">
        <f>'КОМАНДНЫЙ '!F130</f>
        <v>231</v>
      </c>
      <c r="G146" s="10">
        <f>'КОМАНДНЫЙ '!G130</f>
        <v>240</v>
      </c>
      <c r="H146" s="10">
        <f>'КОМАНДНЫЙ '!H130</f>
        <v>237</v>
      </c>
      <c r="I146" s="157">
        <f t="shared" si="14"/>
        <v>240</v>
      </c>
      <c r="J146" s="12">
        <f t="shared" si="15"/>
        <v>236</v>
      </c>
      <c r="K146" s="10">
        <f t="shared" si="12"/>
        <v>35.000000000000021</v>
      </c>
      <c r="L146" s="13">
        <f t="shared" si="13"/>
        <v>130</v>
      </c>
      <c r="M146" s="13">
        <f t="shared" si="16"/>
        <v>242.36</v>
      </c>
      <c r="N146" s="2">
        <v>140</v>
      </c>
    </row>
    <row r="147" spans="1:14" ht="18.75" x14ac:dyDescent="0.3">
      <c r="A147" s="20">
        <v>54</v>
      </c>
      <c r="B147" s="17"/>
      <c r="C147" s="10">
        <v>6</v>
      </c>
      <c r="D147" s="11" t="str">
        <f>'КОМАНДНЫЙ '!D62</f>
        <v>Лиханов Павел</v>
      </c>
      <c r="E147" s="25" t="str">
        <f>'КОМАНДНЫЙ '!E62</f>
        <v>г.Боготол</v>
      </c>
      <c r="F147" s="10">
        <f>'КОМАНДНЫЙ '!F62</f>
        <v>235</v>
      </c>
      <c r="G147" s="10">
        <f>'КОМАНДНЫЙ '!G62</f>
        <v>232</v>
      </c>
      <c r="H147" s="10">
        <f>'КОМАНДНЫЙ '!H62</f>
        <v>240</v>
      </c>
      <c r="I147" s="157">
        <f t="shared" si="14"/>
        <v>240</v>
      </c>
      <c r="J147" s="12">
        <f t="shared" si="15"/>
        <v>235.66666666666666</v>
      </c>
      <c r="K147" s="10">
        <f t="shared" si="12"/>
        <v>35.000000000000021</v>
      </c>
      <c r="L147" s="13">
        <f t="shared" si="13"/>
        <v>131</v>
      </c>
      <c r="M147" s="13">
        <f t="shared" si="16"/>
        <v>242.35666666666665</v>
      </c>
      <c r="N147" s="2">
        <v>141</v>
      </c>
    </row>
    <row r="148" spans="1:14" ht="18.75" x14ac:dyDescent="0.3">
      <c r="A148" s="20">
        <v>30</v>
      </c>
      <c r="B148" s="17"/>
      <c r="C148" s="10">
        <v>6</v>
      </c>
      <c r="D148" s="11" t="str">
        <f>'КОМАНДНЫЙ '!D38</f>
        <v>Сташевский Тимофей</v>
      </c>
      <c r="E148" s="25" t="str">
        <f>'КОМАНДНЫЙ '!E38</f>
        <v>Советский район</v>
      </c>
      <c r="F148" s="10">
        <f>'КОМАНДНЫЙ '!F38</f>
        <v>240</v>
      </c>
      <c r="G148" s="10">
        <f>'КОМАНДНЫЙ '!G38</f>
        <v>234</v>
      </c>
      <c r="H148" s="10">
        <f>'КОМАНДНЫЙ '!H38</f>
        <v>0</v>
      </c>
      <c r="I148" s="157">
        <f t="shared" si="14"/>
        <v>240</v>
      </c>
      <c r="J148" s="12">
        <f t="shared" si="15"/>
        <v>158</v>
      </c>
      <c r="K148" s="10">
        <f t="shared" si="12"/>
        <v>35.000000000000021</v>
      </c>
      <c r="L148" s="13">
        <f t="shared" si="13"/>
        <v>132</v>
      </c>
      <c r="M148" s="13">
        <f t="shared" si="16"/>
        <v>241.58</v>
      </c>
      <c r="N148" s="2">
        <v>142</v>
      </c>
    </row>
    <row r="149" spans="1:14" ht="18.75" x14ac:dyDescent="0.3">
      <c r="A149" s="20">
        <v>126</v>
      </c>
      <c r="B149" s="17"/>
      <c r="C149" s="10">
        <v>6</v>
      </c>
      <c r="D149" s="11" t="str">
        <f>'КОМАНДНЫЙ '!D134</f>
        <v>Качаев Глеб Александрович</v>
      </c>
      <c r="E149" s="25" t="str">
        <f>'КОМАНДНЫЙ '!E134</f>
        <v>г.Назарово</v>
      </c>
      <c r="F149" s="10">
        <f>'КОМАНДНЫЙ '!F134</f>
        <v>0</v>
      </c>
      <c r="G149" s="10">
        <f>'КОМАНДНЫЙ '!G134</f>
        <v>234</v>
      </c>
      <c r="H149" s="10">
        <f>'КОМАНДНЫЙ '!H134</f>
        <v>240</v>
      </c>
      <c r="I149" s="157">
        <f t="shared" si="14"/>
        <v>240</v>
      </c>
      <c r="J149" s="12">
        <f t="shared" si="15"/>
        <v>158</v>
      </c>
      <c r="K149" s="10">
        <f t="shared" si="12"/>
        <v>35.000000000000021</v>
      </c>
      <c r="L149" s="13">
        <f t="shared" si="13"/>
        <v>132</v>
      </c>
      <c r="M149" s="13">
        <f t="shared" si="16"/>
        <v>241.58</v>
      </c>
      <c r="N149" s="2">
        <v>143</v>
      </c>
    </row>
    <row r="150" spans="1:14" ht="18.75" x14ac:dyDescent="0.3">
      <c r="A150" s="20">
        <v>255</v>
      </c>
      <c r="B150" s="17"/>
      <c r="C150" s="10">
        <v>7</v>
      </c>
      <c r="D150" s="11" t="str">
        <f>'КОМАНДНЫЙ '!D263</f>
        <v>Кочененко Михаил</v>
      </c>
      <c r="E150" s="25" t="str">
        <f>'КОМАНДНЫЙ '!E263</f>
        <v>Новоселовский район</v>
      </c>
      <c r="F150" s="10">
        <f>'КОМАНДНЫЙ '!F263</f>
        <v>238</v>
      </c>
      <c r="G150" s="10">
        <f>'КОМАНДНЫЙ '!G263</f>
        <v>239</v>
      </c>
      <c r="H150" s="10">
        <f>'КОМАНДНЫЙ '!H263</f>
        <v>239</v>
      </c>
      <c r="I150" s="157">
        <f t="shared" si="14"/>
        <v>239</v>
      </c>
      <c r="J150" s="12">
        <f t="shared" si="15"/>
        <v>238.66666666666666</v>
      </c>
      <c r="K150" s="10">
        <f t="shared" si="12"/>
        <v>36.000000000000007</v>
      </c>
      <c r="L150" s="13">
        <f t="shared" si="13"/>
        <v>133</v>
      </c>
      <c r="M150" s="13">
        <f t="shared" si="16"/>
        <v>241.38666666666666</v>
      </c>
      <c r="N150" s="2">
        <v>144</v>
      </c>
    </row>
    <row r="151" spans="1:14" ht="18.75" x14ac:dyDescent="0.3">
      <c r="A151" s="20">
        <v>120</v>
      </c>
      <c r="B151" s="17"/>
      <c r="C151" s="10">
        <v>8</v>
      </c>
      <c r="D151" s="11" t="str">
        <f>'КОМАНДНЫЙ '!D128</f>
        <v>Сорокин Николай</v>
      </c>
      <c r="E151" s="25" t="str">
        <f>'КОМАНДНЫЙ '!E128</f>
        <v>ЗАТО п. Солнечный</v>
      </c>
      <c r="F151" s="10">
        <f>'КОМАНДНЫЙ '!F128</f>
        <v>227</v>
      </c>
      <c r="G151" s="10">
        <f>'КОМАНДНЫЙ '!G128</f>
        <v>238</v>
      </c>
      <c r="H151" s="10">
        <f>'КОМАНДНЫЙ '!H128</f>
        <v>239</v>
      </c>
      <c r="I151" s="157">
        <f t="shared" si="14"/>
        <v>239</v>
      </c>
      <c r="J151" s="12">
        <f t="shared" si="15"/>
        <v>234.66666666666666</v>
      </c>
      <c r="K151" s="10">
        <f t="shared" si="12"/>
        <v>36.000000000000007</v>
      </c>
      <c r="L151" s="13">
        <f t="shared" si="13"/>
        <v>134</v>
      </c>
      <c r="M151" s="13">
        <f t="shared" si="16"/>
        <v>241.34666666666666</v>
      </c>
      <c r="N151" s="2">
        <v>145</v>
      </c>
    </row>
    <row r="152" spans="1:14" ht="18.75" x14ac:dyDescent="0.3">
      <c r="A152" s="20">
        <v>127</v>
      </c>
      <c r="B152" s="17"/>
      <c r="C152" s="10">
        <v>7</v>
      </c>
      <c r="D152" s="11" t="str">
        <f>'КОМАНДНЫЙ '!D135</f>
        <v>Качаев Глеб Русланович</v>
      </c>
      <c r="E152" s="25" t="str">
        <f>'КОМАНДНЫЙ '!E135</f>
        <v>г.Назарово</v>
      </c>
      <c r="F152" s="10">
        <f>'КОМАНДНЫЙ '!F135</f>
        <v>238</v>
      </c>
      <c r="G152" s="10">
        <f>'КОМАНДНЫЙ '!G135</f>
        <v>239</v>
      </c>
      <c r="H152" s="10">
        <f>'КОМАНДНЫЙ '!H135</f>
        <v>0</v>
      </c>
      <c r="I152" s="157">
        <f t="shared" si="14"/>
        <v>239</v>
      </c>
      <c r="J152" s="12">
        <f t="shared" si="15"/>
        <v>159</v>
      </c>
      <c r="K152" s="10">
        <f t="shared" ref="K152:K215" si="17">SUMPRODUCT(($I$8:$I$302&gt;=I152)/(COUNTIF($I$8:$I$302,$I$8:$I$302)))</f>
        <v>36.000000000000007</v>
      </c>
      <c r="L152" s="13">
        <f t="shared" ref="L152:L215" si="18">SUMPRODUCT(($M$8:$M$302&gt;=M152)/(COUNTIF($M$8:$M$302,$M$8:$M$302)))</f>
        <v>135</v>
      </c>
      <c r="M152" s="13">
        <f t="shared" si="16"/>
        <v>240.59</v>
      </c>
      <c r="N152" s="2">
        <v>146</v>
      </c>
    </row>
    <row r="153" spans="1:14" ht="18.75" x14ac:dyDescent="0.3">
      <c r="A153" s="20">
        <v>22</v>
      </c>
      <c r="B153" s="17"/>
      <c r="C153" s="10">
        <v>6</v>
      </c>
      <c r="D153" s="11" t="str">
        <f>'КОМАНДНЫЙ '!D30</f>
        <v>Клыков Владислав</v>
      </c>
      <c r="E153" s="25" t="str">
        <f>'КОМАНДНЫЙ '!E30</f>
        <v>Свердловский район</v>
      </c>
      <c r="F153" s="10">
        <f>'КОМАНДНЫЙ '!F30</f>
        <v>232</v>
      </c>
      <c r="G153" s="10">
        <f>'КОМАНДНЫЙ '!G30</f>
        <v>239</v>
      </c>
      <c r="H153" s="10">
        <f>'КОМАНДНЫЙ '!H30</f>
        <v>0</v>
      </c>
      <c r="I153" s="157">
        <f t="shared" si="14"/>
        <v>239</v>
      </c>
      <c r="J153" s="12">
        <f t="shared" si="15"/>
        <v>157</v>
      </c>
      <c r="K153" s="10">
        <f t="shared" si="17"/>
        <v>36.000000000000007</v>
      </c>
      <c r="L153" s="13">
        <f t="shared" si="18"/>
        <v>136</v>
      </c>
      <c r="M153" s="13">
        <f t="shared" si="16"/>
        <v>240.57</v>
      </c>
      <c r="N153" s="2">
        <v>147</v>
      </c>
    </row>
    <row r="154" spans="1:14" ht="18.75" x14ac:dyDescent="0.3">
      <c r="A154" s="20">
        <v>131</v>
      </c>
      <c r="B154" s="17"/>
      <c r="C154" s="10">
        <v>3</v>
      </c>
      <c r="D154" s="11" t="str">
        <f>'КОМАНДНЫЙ '!D139</f>
        <v>Супрун Владислав</v>
      </c>
      <c r="E154" s="25" t="str">
        <f>'КОМАНДНЫЙ '!E139</f>
        <v>г.Минусинск</v>
      </c>
      <c r="F154" s="10">
        <f>'КОМАНДНЫЙ '!F139</f>
        <v>226</v>
      </c>
      <c r="G154" s="10">
        <f>'КОМАНДНЫЙ '!G139</f>
        <v>239</v>
      </c>
      <c r="H154" s="10">
        <f>'КОМАНДНЫЙ '!H139</f>
        <v>0</v>
      </c>
      <c r="I154" s="157">
        <f t="shared" si="14"/>
        <v>239</v>
      </c>
      <c r="J154" s="12">
        <f t="shared" si="15"/>
        <v>155</v>
      </c>
      <c r="K154" s="10">
        <f t="shared" si="17"/>
        <v>36.000000000000007</v>
      </c>
      <c r="L154" s="13">
        <f t="shared" si="18"/>
        <v>137</v>
      </c>
      <c r="M154" s="13">
        <f t="shared" si="16"/>
        <v>240.55</v>
      </c>
      <c r="N154" s="2">
        <v>148</v>
      </c>
    </row>
    <row r="155" spans="1:14" ht="18.75" x14ac:dyDescent="0.3">
      <c r="A155" s="20">
        <v>237</v>
      </c>
      <c r="B155" s="17"/>
      <c r="C155" s="10">
        <v>5</v>
      </c>
      <c r="D155" s="11" t="str">
        <f>'КОМАНДНЫЙ '!D245</f>
        <v>Хайртдинов Руслан</v>
      </c>
      <c r="E155" s="25" t="str">
        <f>'КОМАНДНЫЙ '!E245</f>
        <v>Назаровский район</v>
      </c>
      <c r="F155" s="10">
        <f>'КОМАНДНЫЙ '!F245</f>
        <v>220</v>
      </c>
      <c r="G155" s="10">
        <f>'КОМАНДНЫЙ '!G245</f>
        <v>236</v>
      </c>
      <c r="H155" s="10">
        <f>'КОМАНДНЫЙ '!H245</f>
        <v>238</v>
      </c>
      <c r="I155" s="157">
        <f t="shared" si="14"/>
        <v>238</v>
      </c>
      <c r="J155" s="12">
        <f t="shared" si="15"/>
        <v>231.33333333333334</v>
      </c>
      <c r="K155" s="10">
        <f t="shared" si="17"/>
        <v>36.999999999999993</v>
      </c>
      <c r="L155" s="13">
        <f t="shared" si="18"/>
        <v>138</v>
      </c>
      <c r="M155" s="13">
        <f t="shared" si="16"/>
        <v>240.31333333333333</v>
      </c>
      <c r="N155" s="2">
        <v>149</v>
      </c>
    </row>
    <row r="156" spans="1:14" ht="18.75" x14ac:dyDescent="0.3">
      <c r="A156" s="20">
        <v>21</v>
      </c>
      <c r="B156" s="17"/>
      <c r="C156" s="10">
        <v>5</v>
      </c>
      <c r="D156" s="11" t="str">
        <f>'КОМАНДНЫЙ '!D29</f>
        <v>Ковалев Сергей</v>
      </c>
      <c r="E156" s="25" t="str">
        <f>'КОМАНДНЫЙ '!E29</f>
        <v>Свердловский район</v>
      </c>
      <c r="F156" s="10">
        <f>'КОМАНДНЫЙ '!F29</f>
        <v>226</v>
      </c>
      <c r="G156" s="10">
        <f>'КОМАНДНЫЙ '!G29</f>
        <v>229</v>
      </c>
      <c r="H156" s="10">
        <f>'КОМАНДНЫЙ '!H29</f>
        <v>238</v>
      </c>
      <c r="I156" s="157">
        <f t="shared" si="14"/>
        <v>238</v>
      </c>
      <c r="J156" s="12">
        <f t="shared" si="15"/>
        <v>231</v>
      </c>
      <c r="K156" s="10">
        <f t="shared" si="17"/>
        <v>36.999999999999993</v>
      </c>
      <c r="L156" s="13">
        <f t="shared" si="18"/>
        <v>139</v>
      </c>
      <c r="M156" s="13">
        <f t="shared" si="16"/>
        <v>240.31</v>
      </c>
      <c r="N156" s="2">
        <v>150</v>
      </c>
    </row>
    <row r="157" spans="1:14" ht="18.75" x14ac:dyDescent="0.3">
      <c r="A157" s="20">
        <v>213</v>
      </c>
      <c r="B157" s="17"/>
      <c r="C157" s="10">
        <v>5</v>
      </c>
      <c r="D157" s="11" t="str">
        <f>'КОМАНДНЫЙ '!D221</f>
        <v>Константинов Михаил</v>
      </c>
      <c r="E157" s="25" t="str">
        <f>'КОМАНДНЫЙ '!E221</f>
        <v>Казачинский район</v>
      </c>
      <c r="F157" s="10">
        <f>'КОМАНДНЫЙ '!F221</f>
        <v>214</v>
      </c>
      <c r="G157" s="10">
        <f>'КОМАНДНЫЙ '!G221</f>
        <v>238</v>
      </c>
      <c r="H157" s="10">
        <f>'КОМАНДНЫЙ '!H221</f>
        <v>231</v>
      </c>
      <c r="I157" s="157">
        <f t="shared" si="14"/>
        <v>238</v>
      </c>
      <c r="J157" s="12">
        <f t="shared" si="15"/>
        <v>227.66666666666666</v>
      </c>
      <c r="K157" s="10">
        <f t="shared" si="17"/>
        <v>36.999999999999993</v>
      </c>
      <c r="L157" s="13">
        <f t="shared" si="18"/>
        <v>140</v>
      </c>
      <c r="M157" s="13">
        <f t="shared" si="16"/>
        <v>240.27666666666667</v>
      </c>
      <c r="N157" s="2">
        <v>151</v>
      </c>
    </row>
    <row r="158" spans="1:14" ht="18.75" x14ac:dyDescent="0.3">
      <c r="A158" s="20">
        <v>77</v>
      </c>
      <c r="B158" s="17"/>
      <c r="C158" s="10">
        <v>5</v>
      </c>
      <c r="D158" s="11" t="str">
        <f>'КОМАНДНЫЙ '!D85</f>
        <v>Абрахимов Тимур</v>
      </c>
      <c r="E158" s="25" t="str">
        <f>'КОМАНДНЫЙ '!E85</f>
        <v>г.Енисейск</v>
      </c>
      <c r="F158" s="10">
        <f>'КОМАНДНЫЙ '!F85</f>
        <v>0</v>
      </c>
      <c r="G158" s="10">
        <f>'КОМАНДНЫЙ '!G85</f>
        <v>239</v>
      </c>
      <c r="H158" s="10">
        <f>'КОМАНДНЫЙ '!H85</f>
        <v>0</v>
      </c>
      <c r="I158" s="157">
        <f t="shared" si="14"/>
        <v>239</v>
      </c>
      <c r="J158" s="12">
        <f t="shared" si="15"/>
        <v>79.666666666666671</v>
      </c>
      <c r="K158" s="10">
        <f t="shared" si="17"/>
        <v>36.000000000000007</v>
      </c>
      <c r="L158" s="13">
        <f t="shared" si="18"/>
        <v>141</v>
      </c>
      <c r="M158" s="13">
        <f t="shared" si="16"/>
        <v>239.79666666666665</v>
      </c>
      <c r="N158" s="2">
        <v>152</v>
      </c>
    </row>
    <row r="159" spans="1:14" ht="18.75" x14ac:dyDescent="0.3">
      <c r="A159" s="20">
        <v>158</v>
      </c>
      <c r="B159" s="17"/>
      <c r="C159" s="10">
        <v>6</v>
      </c>
      <c r="D159" s="11" t="str">
        <f>'КОМАНДНЫЙ '!D166</f>
        <v>Иващенко Данила</v>
      </c>
      <c r="E159" s="25" t="str">
        <f>'КОМАНДНЫЙ '!E166</f>
        <v>Ачинский район</v>
      </c>
      <c r="F159" s="10">
        <f>'КОМАНДНЫЙ '!F166</f>
        <v>0</v>
      </c>
      <c r="G159" s="10">
        <f>'КОМАНДНЫЙ '!G166</f>
        <v>238</v>
      </c>
      <c r="H159" s="10">
        <f>'КОМАНДНЫЙ '!H166</f>
        <v>234</v>
      </c>
      <c r="I159" s="157">
        <f t="shared" si="14"/>
        <v>238</v>
      </c>
      <c r="J159" s="12">
        <f t="shared" si="15"/>
        <v>157.33333333333334</v>
      </c>
      <c r="K159" s="10">
        <f t="shared" si="17"/>
        <v>36.999999999999993</v>
      </c>
      <c r="L159" s="13">
        <f t="shared" si="18"/>
        <v>142</v>
      </c>
      <c r="M159" s="13">
        <f t="shared" si="16"/>
        <v>239.57333333333332</v>
      </c>
      <c r="N159" s="2">
        <v>153</v>
      </c>
    </row>
    <row r="160" spans="1:14" ht="18.75" x14ac:dyDescent="0.3">
      <c r="A160" s="20">
        <v>194</v>
      </c>
      <c r="B160" s="17"/>
      <c r="C160" s="10">
        <v>2</v>
      </c>
      <c r="D160" s="11" t="str">
        <f>'КОМАНДНЫЙ '!D202</f>
        <v>Гаврин Дмитрий</v>
      </c>
      <c r="E160" s="25" t="str">
        <f>'КОМАНДНЫЙ '!E202</f>
        <v>Идринский район</v>
      </c>
      <c r="F160" s="10">
        <f>'КОМАНДНЫЙ '!F202</f>
        <v>238</v>
      </c>
      <c r="G160" s="10">
        <f>'КОМАНДНЫЙ '!G202</f>
        <v>0</v>
      </c>
      <c r="H160" s="10">
        <f>'КОМАНДНЫЙ '!H202</f>
        <v>233</v>
      </c>
      <c r="I160" s="157">
        <f t="shared" si="14"/>
        <v>238</v>
      </c>
      <c r="J160" s="12">
        <f t="shared" si="15"/>
        <v>157</v>
      </c>
      <c r="K160" s="10">
        <f t="shared" si="17"/>
        <v>36.999999999999993</v>
      </c>
      <c r="L160" s="13">
        <f t="shared" si="18"/>
        <v>143</v>
      </c>
      <c r="M160" s="13">
        <f t="shared" si="16"/>
        <v>239.57</v>
      </c>
      <c r="N160" s="2">
        <v>154</v>
      </c>
    </row>
    <row r="161" spans="1:14" ht="18.75" x14ac:dyDescent="0.3">
      <c r="A161" s="20">
        <v>204</v>
      </c>
      <c r="B161" s="17"/>
      <c r="C161" s="10">
        <v>4</v>
      </c>
      <c r="D161" s="11" t="str">
        <f>'КОМАНДНЫЙ '!D212</f>
        <v>Чугайнов Максим</v>
      </c>
      <c r="E161" s="25" t="str">
        <f>'КОМАНДНЫЙ '!E212</f>
        <v>Иланский район</v>
      </c>
      <c r="F161" s="10">
        <f>'КОМАНДНЫЙ '!F212</f>
        <v>238</v>
      </c>
      <c r="G161" s="10">
        <f>'КОМАНДНЫЙ '!G212</f>
        <v>0</v>
      </c>
      <c r="H161" s="10">
        <f>'КОМАНДНЫЙ '!H212</f>
        <v>232</v>
      </c>
      <c r="I161" s="157">
        <f t="shared" si="14"/>
        <v>238</v>
      </c>
      <c r="J161" s="12">
        <f t="shared" si="15"/>
        <v>156.66666666666666</v>
      </c>
      <c r="K161" s="10">
        <f t="shared" si="17"/>
        <v>36.999999999999993</v>
      </c>
      <c r="L161" s="13">
        <f t="shared" si="18"/>
        <v>144</v>
      </c>
      <c r="M161" s="13">
        <f t="shared" si="16"/>
        <v>239.56666666666666</v>
      </c>
      <c r="N161" s="2">
        <v>155</v>
      </c>
    </row>
    <row r="162" spans="1:14" ht="18.75" x14ac:dyDescent="0.3">
      <c r="A162" s="20">
        <v>304</v>
      </c>
      <c r="B162" s="17"/>
      <c r="C162" s="10">
        <v>8</v>
      </c>
      <c r="D162" s="11" t="str">
        <f>'КОМАНДНЫЙ '!D312</f>
        <v>Расулджанов Мухаммед</v>
      </c>
      <c r="E162" s="25" t="str">
        <f>'КОМАНДНЫЙ '!E312</f>
        <v>Ленинский район</v>
      </c>
      <c r="F162" s="10">
        <f>'КОМАНДНЫЙ '!F312</f>
        <v>235</v>
      </c>
      <c r="G162" s="10">
        <f>'КОМАНДНЫЙ '!G312</f>
        <v>237</v>
      </c>
      <c r="H162" s="10">
        <f>'КОМАНДНЫЙ '!H312</f>
        <v>0</v>
      </c>
      <c r="I162" s="157">
        <f t="shared" si="14"/>
        <v>237</v>
      </c>
      <c r="J162" s="12">
        <f t="shared" si="15"/>
        <v>157.33333333333334</v>
      </c>
      <c r="K162" s="10">
        <f t="shared" si="17"/>
        <v>37.999999999999993</v>
      </c>
      <c r="L162" s="13">
        <f t="shared" si="18"/>
        <v>145</v>
      </c>
      <c r="M162" s="13">
        <f t="shared" si="16"/>
        <v>238.57333333333332</v>
      </c>
      <c r="N162" s="2">
        <v>156</v>
      </c>
    </row>
    <row r="163" spans="1:14" ht="18.75" x14ac:dyDescent="0.3">
      <c r="A163" s="20">
        <v>91</v>
      </c>
      <c r="B163" s="17"/>
      <c r="C163" s="10">
        <v>3</v>
      </c>
      <c r="D163" s="11" t="str">
        <f>'КОМАНДНЫЙ '!D99</f>
        <v>Андриенко Владимир</v>
      </c>
      <c r="E163" s="25" t="str">
        <f>'КОМАНДНЫЙ '!E99</f>
        <v>г.Лесосибирск</v>
      </c>
      <c r="F163" s="10">
        <f>'КОМАНДНЫЙ '!F99</f>
        <v>0</v>
      </c>
      <c r="G163" s="10">
        <f>'КОМАНДНЫЙ '!G99</f>
        <v>237</v>
      </c>
      <c r="H163" s="10">
        <f>'КОМАНДНЫЙ '!H99</f>
        <v>229</v>
      </c>
      <c r="I163" s="157">
        <f t="shared" si="14"/>
        <v>237</v>
      </c>
      <c r="J163" s="12">
        <f t="shared" si="15"/>
        <v>155.33333333333334</v>
      </c>
      <c r="K163" s="10">
        <f t="shared" si="17"/>
        <v>37.999999999999993</v>
      </c>
      <c r="L163" s="13">
        <f t="shared" si="18"/>
        <v>146</v>
      </c>
      <c r="M163" s="13">
        <f t="shared" si="16"/>
        <v>238.55333333333334</v>
      </c>
      <c r="N163" s="2">
        <v>157</v>
      </c>
    </row>
    <row r="164" spans="1:14" ht="18.75" x14ac:dyDescent="0.3">
      <c r="A164" s="20">
        <v>35</v>
      </c>
      <c r="B164" s="17"/>
      <c r="C164" s="10">
        <v>3</v>
      </c>
      <c r="D164" s="11" t="str">
        <f>'КОМАНДНЫЙ '!D43</f>
        <v>Бритов Егор</v>
      </c>
      <c r="E164" s="25" t="str">
        <f>'КОМАНДНЫЙ '!E43</f>
        <v>Центральный район</v>
      </c>
      <c r="F164" s="10">
        <f>'КОМАНДНЫЙ '!F43</f>
        <v>0</v>
      </c>
      <c r="G164" s="10">
        <f>'КОМАНДНЫЙ '!G43</f>
        <v>237</v>
      </c>
      <c r="H164" s="10">
        <f>'КОМАНДНЫЙ '!H43</f>
        <v>0</v>
      </c>
      <c r="I164" s="157">
        <f t="shared" si="14"/>
        <v>237</v>
      </c>
      <c r="J164" s="12">
        <f t="shared" si="15"/>
        <v>79</v>
      </c>
      <c r="K164" s="10">
        <f t="shared" si="17"/>
        <v>37.999999999999993</v>
      </c>
      <c r="L164" s="13">
        <f t="shared" si="18"/>
        <v>147</v>
      </c>
      <c r="M164" s="13">
        <f t="shared" si="16"/>
        <v>237.79</v>
      </c>
      <c r="N164" s="2">
        <v>158</v>
      </c>
    </row>
    <row r="165" spans="1:14" ht="18.75" x14ac:dyDescent="0.3">
      <c r="A165" s="20">
        <v>68</v>
      </c>
      <c r="B165" s="17"/>
      <c r="C165" s="10">
        <v>4</v>
      </c>
      <c r="D165" s="11" t="str">
        <f>'КОМАНДНЫЙ '!D76</f>
        <v>Никитин Юрий</v>
      </c>
      <c r="E165" s="25" t="str">
        <f>'КОМАНДНЫЙ '!E76</f>
        <v>г.Дивногорск</v>
      </c>
      <c r="F165" s="10">
        <f>'КОМАНДНЫЙ '!F76</f>
        <v>237</v>
      </c>
      <c r="G165" s="10">
        <f>'КОМАНДНЫЙ '!G76</f>
        <v>0</v>
      </c>
      <c r="H165" s="10">
        <f>'КОМАНДНЫЙ '!H76</f>
        <v>0</v>
      </c>
      <c r="I165" s="157">
        <f t="shared" si="14"/>
        <v>237</v>
      </c>
      <c r="J165" s="12">
        <f t="shared" si="15"/>
        <v>79</v>
      </c>
      <c r="K165" s="10">
        <f t="shared" si="17"/>
        <v>37.999999999999993</v>
      </c>
      <c r="L165" s="13">
        <f t="shared" si="18"/>
        <v>147</v>
      </c>
      <c r="M165" s="13">
        <f t="shared" si="16"/>
        <v>237.79</v>
      </c>
      <c r="N165" s="2">
        <v>159</v>
      </c>
    </row>
    <row r="166" spans="1:14" ht="18.75" x14ac:dyDescent="0.3">
      <c r="A166" s="20">
        <v>191</v>
      </c>
      <c r="B166" s="17"/>
      <c r="C166" s="10">
        <v>7</v>
      </c>
      <c r="D166" s="11" t="str">
        <f>'КОМАНДНЫЙ '!D199</f>
        <v>Толстобов Максим</v>
      </c>
      <c r="E166" s="25" t="str">
        <f>'КОМАНДНЫЙ '!E199</f>
        <v>Енисейский район</v>
      </c>
      <c r="F166" s="10">
        <f>'КОМАНДНЫЙ '!F199</f>
        <v>0</v>
      </c>
      <c r="G166" s="10">
        <f>'КОМАНДНЫЙ '!G199</f>
        <v>229</v>
      </c>
      <c r="H166" s="10">
        <f>'КОМАНДНЫЙ '!H199</f>
        <v>236</v>
      </c>
      <c r="I166" s="157">
        <f t="shared" si="14"/>
        <v>236</v>
      </c>
      <c r="J166" s="12">
        <f t="shared" si="15"/>
        <v>155</v>
      </c>
      <c r="K166" s="10">
        <f t="shared" si="17"/>
        <v>38.999999999999993</v>
      </c>
      <c r="L166" s="13">
        <f t="shared" si="18"/>
        <v>148</v>
      </c>
      <c r="M166" s="13">
        <f t="shared" si="16"/>
        <v>237.55</v>
      </c>
      <c r="N166" s="2">
        <v>160</v>
      </c>
    </row>
    <row r="167" spans="1:14" ht="18.75" x14ac:dyDescent="0.3">
      <c r="A167" s="20">
        <v>26</v>
      </c>
      <c r="B167" s="17"/>
      <c r="C167" s="10">
        <v>2</v>
      </c>
      <c r="D167" s="11" t="str">
        <f>'КОМАНДНЫЙ '!D34</f>
        <v>Дмитриев Владислав</v>
      </c>
      <c r="E167" s="25" t="str">
        <f>'КОМАНДНЫЙ '!E34</f>
        <v>Советский район</v>
      </c>
      <c r="F167" s="10">
        <f>'КОМАНДНЫЙ '!F34</f>
        <v>229</v>
      </c>
      <c r="G167" s="10">
        <f>'КОМАНДНЫЙ '!G34</f>
        <v>235</v>
      </c>
      <c r="H167" s="10">
        <f>'КОМАНДНЫЙ '!H34</f>
        <v>231</v>
      </c>
      <c r="I167" s="157">
        <f t="shared" si="14"/>
        <v>235</v>
      </c>
      <c r="J167" s="12">
        <f t="shared" si="15"/>
        <v>231.66666666666666</v>
      </c>
      <c r="K167" s="10">
        <f t="shared" si="17"/>
        <v>40.000000000000021</v>
      </c>
      <c r="L167" s="13">
        <f t="shared" si="18"/>
        <v>149</v>
      </c>
      <c r="M167" s="13">
        <f t="shared" si="16"/>
        <v>237.31666666666666</v>
      </c>
      <c r="N167" s="2">
        <v>161</v>
      </c>
    </row>
    <row r="168" spans="1:14" ht="18.75" x14ac:dyDescent="0.3">
      <c r="A168" s="20">
        <v>209</v>
      </c>
      <c r="B168" s="17"/>
      <c r="C168" s="10">
        <v>1</v>
      </c>
      <c r="D168" s="11" t="str">
        <f>'КОМАНДНЫЙ '!D217</f>
        <v>Васютин Кирилл</v>
      </c>
      <c r="E168" s="25" t="str">
        <f>'КОМАНДНЫЙ '!E217</f>
        <v>Казачинский район</v>
      </c>
      <c r="F168" s="10">
        <f>'КОМАНДНЫЙ '!F217</f>
        <v>224</v>
      </c>
      <c r="G168" s="10">
        <f>'КОМАНДНЫЙ '!G217</f>
        <v>224</v>
      </c>
      <c r="H168" s="10">
        <f>'КОМАНДНЫЙ '!H217</f>
        <v>235</v>
      </c>
      <c r="I168" s="157">
        <f t="shared" si="14"/>
        <v>235</v>
      </c>
      <c r="J168" s="12">
        <f t="shared" si="15"/>
        <v>227.66666666666666</v>
      </c>
      <c r="K168" s="10">
        <f t="shared" si="17"/>
        <v>40.000000000000021</v>
      </c>
      <c r="L168" s="13">
        <f t="shared" si="18"/>
        <v>150</v>
      </c>
      <c r="M168" s="13">
        <f t="shared" si="16"/>
        <v>237.27666666666667</v>
      </c>
      <c r="N168" s="2">
        <v>162</v>
      </c>
    </row>
    <row r="169" spans="1:14" ht="18.75" x14ac:dyDescent="0.3">
      <c r="A169" s="20">
        <v>61</v>
      </c>
      <c r="B169" s="17"/>
      <c r="C169" s="10">
        <v>5</v>
      </c>
      <c r="D169" s="11" t="str">
        <f>'КОМАНДНЫЙ '!D69</f>
        <v>Журов Максим</v>
      </c>
      <c r="E169" s="25" t="str">
        <f>'КОМАНДНЫЙ '!E69</f>
        <v>г.Бородино</v>
      </c>
      <c r="F169" s="10">
        <f>'КОМАНДНЫЙ '!F69</f>
        <v>210</v>
      </c>
      <c r="G169" s="10">
        <f>'КОМАНДНЫЙ '!G69</f>
        <v>235</v>
      </c>
      <c r="H169" s="10">
        <f>'КОМАНДНЫЙ '!H69</f>
        <v>222</v>
      </c>
      <c r="I169" s="157">
        <f t="shared" si="14"/>
        <v>235</v>
      </c>
      <c r="J169" s="12">
        <f t="shared" si="15"/>
        <v>222.33333333333334</v>
      </c>
      <c r="K169" s="10">
        <f t="shared" si="17"/>
        <v>40.000000000000021</v>
      </c>
      <c r="L169" s="13">
        <f t="shared" si="18"/>
        <v>151</v>
      </c>
      <c r="M169" s="13">
        <f t="shared" si="16"/>
        <v>237.22333333333333</v>
      </c>
      <c r="N169" s="2">
        <v>163</v>
      </c>
    </row>
    <row r="170" spans="1:14" ht="18.75" x14ac:dyDescent="0.3">
      <c r="A170" s="20">
        <v>9</v>
      </c>
      <c r="B170" s="17"/>
      <c r="C170" s="10">
        <v>1</v>
      </c>
      <c r="D170" s="11" t="str">
        <f>'КОМАНДНЫЙ '!D17</f>
        <v>Зайцев Владимир</v>
      </c>
      <c r="E170" s="25" t="str">
        <f>'КОМАНДНЫЙ '!E17</f>
        <v>Октябрьский район</v>
      </c>
      <c r="F170" s="10">
        <f>'КОМАНДНЫЙ '!F17</f>
        <v>0</v>
      </c>
      <c r="G170" s="10">
        <f>'КОМАНДНЫЙ '!G17</f>
        <v>0</v>
      </c>
      <c r="H170" s="10">
        <f>'КОМАНДНЫЙ '!H17</f>
        <v>236</v>
      </c>
      <c r="I170" s="157">
        <f t="shared" si="14"/>
        <v>236</v>
      </c>
      <c r="J170" s="12">
        <f t="shared" si="15"/>
        <v>78.666666666666671</v>
      </c>
      <c r="K170" s="10">
        <f t="shared" si="17"/>
        <v>38.999999999999993</v>
      </c>
      <c r="L170" s="13">
        <f t="shared" si="18"/>
        <v>152</v>
      </c>
      <c r="M170" s="13">
        <f t="shared" si="16"/>
        <v>236.78666666666666</v>
      </c>
      <c r="N170" s="2">
        <v>164</v>
      </c>
    </row>
    <row r="171" spans="1:14" ht="18.75" x14ac:dyDescent="0.3">
      <c r="A171" s="20">
        <v>205</v>
      </c>
      <c r="B171" s="17"/>
      <c r="C171" s="10">
        <v>5</v>
      </c>
      <c r="D171" s="11" t="str">
        <f>'КОМАНДНЫЙ '!D213</f>
        <v>Грачев Иван</v>
      </c>
      <c r="E171" s="25" t="str">
        <f>'КОМАНДНЫЙ '!E213</f>
        <v>Иланский район</v>
      </c>
      <c r="F171" s="10">
        <f>'КОМАНДНЫЙ '!F213</f>
        <v>0</v>
      </c>
      <c r="G171" s="10">
        <f>'КОМАНДНЫЙ '!G213</f>
        <v>234</v>
      </c>
      <c r="H171" s="10">
        <f>'КОМАНДНЫЙ '!H213</f>
        <v>235</v>
      </c>
      <c r="I171" s="157">
        <f t="shared" si="14"/>
        <v>235</v>
      </c>
      <c r="J171" s="12">
        <f t="shared" si="15"/>
        <v>156.33333333333334</v>
      </c>
      <c r="K171" s="10">
        <f t="shared" si="17"/>
        <v>40.000000000000021</v>
      </c>
      <c r="L171" s="13">
        <f t="shared" si="18"/>
        <v>153</v>
      </c>
      <c r="M171" s="13">
        <f t="shared" si="16"/>
        <v>236.56333333333333</v>
      </c>
      <c r="N171" s="2">
        <v>165</v>
      </c>
    </row>
    <row r="172" spans="1:14" ht="18.75" x14ac:dyDescent="0.3">
      <c r="A172" s="20">
        <v>147</v>
      </c>
      <c r="B172" s="17"/>
      <c r="C172" s="10">
        <v>3</v>
      </c>
      <c r="D172" s="11" t="str">
        <f>'КОМАНДНЫЙ '!D155</f>
        <v>Нечаев Андрей</v>
      </c>
      <c r="E172" s="25" t="str">
        <f>'КОМАНДНЫЙ '!E155</f>
        <v>Абанский район</v>
      </c>
      <c r="F172" s="10">
        <f>'КОМАНДНЫЙ '!F155</f>
        <v>235</v>
      </c>
      <c r="G172" s="10">
        <f>'КОМАНДНЫЙ '!G155</f>
        <v>0</v>
      </c>
      <c r="H172" s="10">
        <f>'КОМАНДНЫЙ '!H155</f>
        <v>232</v>
      </c>
      <c r="I172" s="157">
        <f t="shared" si="14"/>
        <v>235</v>
      </c>
      <c r="J172" s="12">
        <f t="shared" si="15"/>
        <v>155.66666666666666</v>
      </c>
      <c r="K172" s="10">
        <f t="shared" si="17"/>
        <v>40.000000000000021</v>
      </c>
      <c r="L172" s="13">
        <f t="shared" si="18"/>
        <v>154</v>
      </c>
      <c r="M172" s="13">
        <f t="shared" si="16"/>
        <v>236.55666666666667</v>
      </c>
      <c r="N172" s="2">
        <v>166</v>
      </c>
    </row>
    <row r="173" spans="1:14" ht="18.75" x14ac:dyDescent="0.3">
      <c r="A173" s="20">
        <v>239</v>
      </c>
      <c r="B173" s="17"/>
      <c r="C173" s="10">
        <v>7</v>
      </c>
      <c r="D173" s="11" t="str">
        <f>'КОМАНДНЫЙ '!D247</f>
        <v>Сиделёв Александр</v>
      </c>
      <c r="E173" s="25" t="str">
        <f>'КОМАНДНЫЙ '!E247</f>
        <v>Назаровский район</v>
      </c>
      <c r="F173" s="10">
        <f>'КОМАНДНЫЙ '!F247</f>
        <v>235</v>
      </c>
      <c r="G173" s="10">
        <f>'КОМАНДНЫЙ '!G247</f>
        <v>0</v>
      </c>
      <c r="H173" s="10">
        <f>'КОМАНДНЫЙ '!H247</f>
        <v>228</v>
      </c>
      <c r="I173" s="157">
        <f t="shared" si="14"/>
        <v>235</v>
      </c>
      <c r="J173" s="12">
        <f t="shared" si="15"/>
        <v>154.33333333333334</v>
      </c>
      <c r="K173" s="10">
        <f t="shared" si="17"/>
        <v>40.000000000000021</v>
      </c>
      <c r="L173" s="13">
        <f t="shared" si="18"/>
        <v>155</v>
      </c>
      <c r="M173" s="13">
        <f t="shared" si="16"/>
        <v>236.54333333333332</v>
      </c>
      <c r="N173" s="2">
        <v>167</v>
      </c>
    </row>
    <row r="174" spans="1:14" ht="18.75" x14ac:dyDescent="0.3">
      <c r="A174" s="20">
        <v>105</v>
      </c>
      <c r="B174" s="17"/>
      <c r="C174" s="10">
        <v>1</v>
      </c>
      <c r="D174" s="11" t="str">
        <f>'КОМАНДНЫЙ '!D113</f>
        <v>Александрининр Денис</v>
      </c>
      <c r="E174" s="25" t="str">
        <f>'КОМАНДНЫЙ '!E113</f>
        <v>ЗАТО г. Железногорск</v>
      </c>
      <c r="F174" s="10">
        <f>'КОМАНДНЫЙ '!F113</f>
        <v>0</v>
      </c>
      <c r="G174" s="10">
        <f>'КОМАНДНЫЙ '!G113</f>
        <v>221</v>
      </c>
      <c r="H174" s="10">
        <f>'КОМАНДНЫЙ '!H113</f>
        <v>235</v>
      </c>
      <c r="I174" s="157">
        <f t="shared" si="14"/>
        <v>235</v>
      </c>
      <c r="J174" s="12">
        <f t="shared" si="15"/>
        <v>152</v>
      </c>
      <c r="K174" s="10">
        <f t="shared" si="17"/>
        <v>40.000000000000021</v>
      </c>
      <c r="L174" s="13">
        <f t="shared" si="18"/>
        <v>156</v>
      </c>
      <c r="M174" s="13">
        <f t="shared" si="16"/>
        <v>236.52</v>
      </c>
      <c r="N174" s="2">
        <v>168</v>
      </c>
    </row>
    <row r="175" spans="1:14" ht="18.75" x14ac:dyDescent="0.3">
      <c r="A175" s="20">
        <v>170</v>
      </c>
      <c r="B175" s="17"/>
      <c r="C175" s="10">
        <v>2</v>
      </c>
      <c r="D175" s="11" t="str">
        <f>'КОМАНДНЫЙ '!D178</f>
        <v>Вешняков Кирилл</v>
      </c>
      <c r="E175" s="25" t="str">
        <f>'КОМАНДНЫЙ '!E178</f>
        <v>Большемуртинский район</v>
      </c>
      <c r="F175" s="10">
        <f>'КОМАНДНЫЙ '!F178</f>
        <v>223</v>
      </c>
      <c r="G175" s="10">
        <f>'КОМАНДНЫЙ '!G178</f>
        <v>195</v>
      </c>
      <c r="H175" s="10">
        <f>'КОМАНДНЫЙ '!H178</f>
        <v>234</v>
      </c>
      <c r="I175" s="157">
        <f t="shared" si="14"/>
        <v>234</v>
      </c>
      <c r="J175" s="12">
        <f t="shared" si="15"/>
        <v>217.33333333333334</v>
      </c>
      <c r="K175" s="10">
        <f t="shared" si="17"/>
        <v>41.000000000000036</v>
      </c>
      <c r="L175" s="13">
        <f t="shared" si="18"/>
        <v>157</v>
      </c>
      <c r="M175" s="13">
        <f t="shared" si="16"/>
        <v>236.17333333333335</v>
      </c>
      <c r="N175" s="2">
        <v>169</v>
      </c>
    </row>
    <row r="176" spans="1:14" ht="18.75" x14ac:dyDescent="0.3">
      <c r="A176" s="20">
        <v>60</v>
      </c>
      <c r="B176" s="17"/>
      <c r="C176" s="10">
        <v>4</v>
      </c>
      <c r="D176" s="11" t="str">
        <f>'КОМАНДНЫЙ '!D68</f>
        <v>Давидюк Александр</v>
      </c>
      <c r="E176" s="25" t="str">
        <f>'КОМАНДНЫЙ '!E68</f>
        <v>г.Бородино</v>
      </c>
      <c r="F176" s="10">
        <f>'КОМАНДНЫЙ '!F68</f>
        <v>0</v>
      </c>
      <c r="G176" s="10">
        <f>'КОМАНДНЫЙ '!G68</f>
        <v>235</v>
      </c>
      <c r="H176" s="10">
        <f>'КОМАНДНЫЙ '!H68</f>
        <v>0</v>
      </c>
      <c r="I176" s="157">
        <f t="shared" si="14"/>
        <v>235</v>
      </c>
      <c r="J176" s="12">
        <f t="shared" si="15"/>
        <v>78.333333333333329</v>
      </c>
      <c r="K176" s="10">
        <f t="shared" si="17"/>
        <v>40.000000000000021</v>
      </c>
      <c r="L176" s="13">
        <f t="shared" si="18"/>
        <v>158</v>
      </c>
      <c r="M176" s="13">
        <f t="shared" si="16"/>
        <v>235.78333333333333</v>
      </c>
      <c r="N176" s="2">
        <v>170</v>
      </c>
    </row>
    <row r="177" spans="1:14" ht="18.75" x14ac:dyDescent="0.3">
      <c r="A177" s="20">
        <v>97</v>
      </c>
      <c r="B177" s="17"/>
      <c r="C177" s="10">
        <v>1</v>
      </c>
      <c r="D177" s="11" t="str">
        <f>'КОМАНДНЫЙ '!D105</f>
        <v>Антонов Артем</v>
      </c>
      <c r="E177" s="25" t="str">
        <f>'КОМАНДНЫЙ '!E105</f>
        <v>г.Сосновоборск</v>
      </c>
      <c r="F177" s="10">
        <f>'КОМАНДНЫЙ '!F105</f>
        <v>235</v>
      </c>
      <c r="G177" s="10">
        <f>'КОМАНДНЫЙ '!G105</f>
        <v>0</v>
      </c>
      <c r="H177" s="10">
        <f>'КОМАНДНЫЙ '!H105</f>
        <v>0</v>
      </c>
      <c r="I177" s="157">
        <f t="shared" si="14"/>
        <v>235</v>
      </c>
      <c r="J177" s="12">
        <f t="shared" si="15"/>
        <v>78.333333333333329</v>
      </c>
      <c r="K177" s="10">
        <f t="shared" si="17"/>
        <v>40.000000000000021</v>
      </c>
      <c r="L177" s="13">
        <f t="shared" si="18"/>
        <v>158</v>
      </c>
      <c r="M177" s="13">
        <f t="shared" si="16"/>
        <v>235.78333333333333</v>
      </c>
      <c r="N177" s="2">
        <v>171</v>
      </c>
    </row>
    <row r="178" spans="1:14" ht="18.75" x14ac:dyDescent="0.3">
      <c r="A178" s="20">
        <v>266</v>
      </c>
      <c r="B178" s="17"/>
      <c r="C178" s="10">
        <v>2</v>
      </c>
      <c r="D178" s="11" t="str">
        <f>'КОМАНДНЫЙ '!D274</f>
        <v>Никитин Илья</v>
      </c>
      <c r="E178" s="25" t="str">
        <f>'КОМАНДНЫЙ '!E274</f>
        <v>Кежемский район</v>
      </c>
      <c r="F178" s="10">
        <f>'КОМАНДНЫЙ '!F274</f>
        <v>234</v>
      </c>
      <c r="G178" s="10">
        <f>'КОМАНДНЫЙ '!G274</f>
        <v>233</v>
      </c>
      <c r="H178" s="10">
        <f>'КОМАНДНЫЙ '!H274</f>
        <v>0</v>
      </c>
      <c r="I178" s="157">
        <f t="shared" si="14"/>
        <v>234</v>
      </c>
      <c r="J178" s="12">
        <f t="shared" si="15"/>
        <v>155.66666666666666</v>
      </c>
      <c r="K178" s="10">
        <f t="shared" si="17"/>
        <v>41.000000000000036</v>
      </c>
      <c r="L178" s="13">
        <f t="shared" si="18"/>
        <v>159</v>
      </c>
      <c r="M178" s="13">
        <f t="shared" si="16"/>
        <v>235.55666666666667</v>
      </c>
      <c r="N178" s="2">
        <v>172</v>
      </c>
    </row>
    <row r="179" spans="1:14" ht="18.75" x14ac:dyDescent="0.3">
      <c r="A179" s="20">
        <v>234</v>
      </c>
      <c r="B179" s="17"/>
      <c r="C179" s="10">
        <v>2</v>
      </c>
      <c r="D179" s="11" t="str">
        <f>'КОМАНДНЫЙ '!D242</f>
        <v>Дорохов Степан</v>
      </c>
      <c r="E179" s="25" t="str">
        <f>'КОМАНДНЫЙ '!E242</f>
        <v>Назаровский район</v>
      </c>
      <c r="F179" s="10">
        <f>'КОМАНДНЫЙ '!F242</f>
        <v>234</v>
      </c>
      <c r="G179" s="10">
        <f>'КОМАНДНЫЙ '!G242</f>
        <v>0</v>
      </c>
      <c r="H179" s="10">
        <f>'КОМАНДНЫЙ '!H242</f>
        <v>232</v>
      </c>
      <c r="I179" s="157">
        <f t="shared" si="14"/>
        <v>234</v>
      </c>
      <c r="J179" s="12">
        <f t="shared" si="15"/>
        <v>155.33333333333334</v>
      </c>
      <c r="K179" s="10">
        <f t="shared" si="17"/>
        <v>41.000000000000036</v>
      </c>
      <c r="L179" s="13">
        <f t="shared" si="18"/>
        <v>160</v>
      </c>
      <c r="M179" s="13">
        <f t="shared" si="16"/>
        <v>235.55333333333334</v>
      </c>
      <c r="N179" s="2">
        <v>173</v>
      </c>
    </row>
    <row r="180" spans="1:14" ht="18.75" x14ac:dyDescent="0.3">
      <c r="A180" s="20">
        <v>203</v>
      </c>
      <c r="B180" s="17"/>
      <c r="C180" s="10">
        <v>3</v>
      </c>
      <c r="D180" s="11" t="str">
        <f>'КОМАНДНЫЙ '!D211</f>
        <v>Козлов евгений</v>
      </c>
      <c r="E180" s="25" t="str">
        <f>'КОМАНДНЫЙ '!E211</f>
        <v>Иланский район</v>
      </c>
      <c r="F180" s="10">
        <f>'КОМАНДНЫЙ '!F211</f>
        <v>224</v>
      </c>
      <c r="G180" s="10">
        <f>'КОМАНДНЫЙ '!G211</f>
        <v>0</v>
      </c>
      <c r="H180" s="10">
        <f>'КОМАНДНЫЙ '!H211</f>
        <v>234</v>
      </c>
      <c r="I180" s="157">
        <f t="shared" si="14"/>
        <v>234</v>
      </c>
      <c r="J180" s="12">
        <f t="shared" si="15"/>
        <v>152.66666666666666</v>
      </c>
      <c r="K180" s="10">
        <f t="shared" si="17"/>
        <v>41.000000000000036</v>
      </c>
      <c r="L180" s="13">
        <f t="shared" si="18"/>
        <v>161</v>
      </c>
      <c r="M180" s="13">
        <f t="shared" si="16"/>
        <v>235.52666666666667</v>
      </c>
      <c r="N180" s="2">
        <v>174</v>
      </c>
    </row>
    <row r="181" spans="1:14" ht="18.75" x14ac:dyDescent="0.3">
      <c r="A181" s="20">
        <v>114</v>
      </c>
      <c r="B181" s="17"/>
      <c r="C181" s="10">
        <v>2</v>
      </c>
      <c r="D181" s="11" t="str">
        <f>'КОМАНДНЫЙ '!D122</f>
        <v>Каширских Егор</v>
      </c>
      <c r="E181" s="25" t="str">
        <f>'КОМАНДНЫЙ '!E122</f>
        <v>ЗАТО п. Солнечный</v>
      </c>
      <c r="F181" s="10">
        <f>'КОМАНДНЫЙ '!F122</f>
        <v>224</v>
      </c>
      <c r="G181" s="10">
        <f>'КОМАНДНЫЙ '!G122</f>
        <v>233</v>
      </c>
      <c r="H181" s="10">
        <f>'КОМАНДНЫЙ '!H122</f>
        <v>230</v>
      </c>
      <c r="I181" s="157">
        <f t="shared" si="14"/>
        <v>233</v>
      </c>
      <c r="J181" s="12">
        <f t="shared" si="15"/>
        <v>229</v>
      </c>
      <c r="K181" s="10">
        <f t="shared" si="17"/>
        <v>42.000000000000036</v>
      </c>
      <c r="L181" s="13">
        <f t="shared" si="18"/>
        <v>162</v>
      </c>
      <c r="M181" s="13">
        <f t="shared" si="16"/>
        <v>235.29</v>
      </c>
      <c r="N181" s="2">
        <v>175</v>
      </c>
    </row>
    <row r="182" spans="1:14" ht="18.75" x14ac:dyDescent="0.3">
      <c r="A182" s="20">
        <v>7</v>
      </c>
      <c r="B182" s="17"/>
      <c r="C182" s="10">
        <v>7</v>
      </c>
      <c r="D182" s="11" t="str">
        <f>'КОМАНДНЫЙ '!D15</f>
        <v>Полухин Данил</v>
      </c>
      <c r="E182" s="25" t="str">
        <f>'КОМАНДНЫЙ '!E15</f>
        <v>Кировский район</v>
      </c>
      <c r="F182" s="10">
        <f>'КОМАНДНЫЙ '!F15</f>
        <v>219</v>
      </c>
      <c r="G182" s="10">
        <f>'КОМАНДНЫЙ '!G15</f>
        <v>233</v>
      </c>
      <c r="H182" s="10">
        <f>'КОМАНДНЫЙ '!H15</f>
        <v>232</v>
      </c>
      <c r="I182" s="157">
        <f t="shared" si="14"/>
        <v>233</v>
      </c>
      <c r="J182" s="12">
        <f t="shared" si="15"/>
        <v>228</v>
      </c>
      <c r="K182" s="10">
        <f t="shared" si="17"/>
        <v>42.000000000000036</v>
      </c>
      <c r="L182" s="13">
        <f t="shared" si="18"/>
        <v>163</v>
      </c>
      <c r="M182" s="13">
        <f t="shared" si="16"/>
        <v>235.28</v>
      </c>
      <c r="N182" s="2">
        <v>176</v>
      </c>
    </row>
    <row r="183" spans="1:14" ht="18.75" x14ac:dyDescent="0.3">
      <c r="A183" s="20">
        <v>244</v>
      </c>
      <c r="B183" s="17"/>
      <c r="C183" s="10">
        <v>4</v>
      </c>
      <c r="D183" s="11" t="str">
        <f>'КОМАНДНЫЙ '!D252</f>
        <v>Гончаров Станислав</v>
      </c>
      <c r="E183" s="25" t="str">
        <f>'КОМАНДНЫЙ '!E252</f>
        <v>Минусинский район</v>
      </c>
      <c r="F183" s="10">
        <f>'КОМАНДНЫЙ '!F252</f>
        <v>210</v>
      </c>
      <c r="G183" s="10">
        <f>'КОМАНДНЫЙ '!G252</f>
        <v>226</v>
      </c>
      <c r="H183" s="10">
        <f>'КОМАНДНЫЙ '!H252</f>
        <v>233</v>
      </c>
      <c r="I183" s="157">
        <f t="shared" si="14"/>
        <v>233</v>
      </c>
      <c r="J183" s="12">
        <f t="shared" si="15"/>
        <v>223</v>
      </c>
      <c r="K183" s="10">
        <f t="shared" si="17"/>
        <v>42.000000000000036</v>
      </c>
      <c r="L183" s="13">
        <f t="shared" si="18"/>
        <v>164</v>
      </c>
      <c r="M183" s="13">
        <f t="shared" si="16"/>
        <v>235.23</v>
      </c>
      <c r="N183" s="2">
        <v>177</v>
      </c>
    </row>
    <row r="184" spans="1:14" ht="18.75" x14ac:dyDescent="0.3">
      <c r="A184" s="20">
        <v>246</v>
      </c>
      <c r="B184" s="17"/>
      <c r="C184" s="10">
        <v>6</v>
      </c>
      <c r="D184" s="11" t="str">
        <f>'КОМАНДНЫЙ '!D254</f>
        <v>Мингалеев Артём</v>
      </c>
      <c r="E184" s="25" t="str">
        <f>'КОМАНДНЫЙ '!E254</f>
        <v>Минусинский район</v>
      </c>
      <c r="F184" s="10">
        <f>'КОМАНДНЫЙ '!F254</f>
        <v>226</v>
      </c>
      <c r="G184" s="10">
        <f>'КОМАНДНЫЙ '!G254</f>
        <v>190</v>
      </c>
      <c r="H184" s="10">
        <f>'КОМАНДНЫЙ '!H254</f>
        <v>233</v>
      </c>
      <c r="I184" s="157">
        <f t="shared" si="14"/>
        <v>233</v>
      </c>
      <c r="J184" s="12">
        <f t="shared" si="15"/>
        <v>216.33333333333334</v>
      </c>
      <c r="K184" s="10">
        <f t="shared" si="17"/>
        <v>42.000000000000036</v>
      </c>
      <c r="L184" s="13">
        <f t="shared" si="18"/>
        <v>165</v>
      </c>
      <c r="M184" s="13">
        <f t="shared" si="16"/>
        <v>235.16333333333333</v>
      </c>
      <c r="N184" s="2">
        <v>178</v>
      </c>
    </row>
    <row r="185" spans="1:14" ht="18.75" x14ac:dyDescent="0.3">
      <c r="A185" s="20">
        <v>145</v>
      </c>
      <c r="B185" s="17"/>
      <c r="C185" s="10">
        <v>1</v>
      </c>
      <c r="D185" s="11" t="str">
        <f>'КОМАНДНЫЙ '!D153</f>
        <v>Обверткин Никита</v>
      </c>
      <c r="E185" s="25" t="str">
        <f>'КОМАНДНЫЙ '!E153</f>
        <v>Абанский район</v>
      </c>
      <c r="F185" s="10">
        <f>'КОМАНДНЫЙ '!F153</f>
        <v>234</v>
      </c>
      <c r="G185" s="10">
        <f>'КОМАНДНЫЙ '!G153</f>
        <v>0</v>
      </c>
      <c r="H185" s="10">
        <f>'КОМАНДНЫЙ '!H153</f>
        <v>0</v>
      </c>
      <c r="I185" s="157">
        <f t="shared" si="14"/>
        <v>234</v>
      </c>
      <c r="J185" s="12">
        <f t="shared" si="15"/>
        <v>78</v>
      </c>
      <c r="K185" s="10">
        <f t="shared" si="17"/>
        <v>41.000000000000036</v>
      </c>
      <c r="L185" s="13">
        <f t="shared" si="18"/>
        <v>166</v>
      </c>
      <c r="M185" s="13">
        <f t="shared" si="16"/>
        <v>234.78</v>
      </c>
      <c r="N185" s="2">
        <v>179</v>
      </c>
    </row>
    <row r="186" spans="1:14" ht="18.75" x14ac:dyDescent="0.3">
      <c r="A186" s="20">
        <v>55</v>
      </c>
      <c r="B186" s="17"/>
      <c r="C186" s="10">
        <v>7</v>
      </c>
      <c r="D186" s="11" t="str">
        <f>'КОМАНДНЫЙ '!D63</f>
        <v>Санков Игорь</v>
      </c>
      <c r="E186" s="25" t="str">
        <f>'КОМАНДНЫЙ '!E63</f>
        <v>г.Боготол</v>
      </c>
      <c r="F186" s="10">
        <f>'КОМАНДНЫЙ '!F63</f>
        <v>233</v>
      </c>
      <c r="G186" s="10">
        <f>'КОМАНДНЫЙ '!G63</f>
        <v>0</v>
      </c>
      <c r="H186" s="10">
        <f>'КОМАНДНЫЙ '!H63</f>
        <v>233</v>
      </c>
      <c r="I186" s="157">
        <f t="shared" si="14"/>
        <v>233</v>
      </c>
      <c r="J186" s="12">
        <f t="shared" si="15"/>
        <v>155.33333333333334</v>
      </c>
      <c r="K186" s="10">
        <f t="shared" si="17"/>
        <v>42.000000000000036</v>
      </c>
      <c r="L186" s="13">
        <f t="shared" si="18"/>
        <v>167</v>
      </c>
      <c r="M186" s="13">
        <f t="shared" si="16"/>
        <v>234.55333333333334</v>
      </c>
      <c r="N186" s="2">
        <v>180</v>
      </c>
    </row>
    <row r="187" spans="1:14" ht="18.75" x14ac:dyDescent="0.3">
      <c r="A187" s="20">
        <v>18</v>
      </c>
      <c r="B187" s="17"/>
      <c r="C187" s="10">
        <v>2</v>
      </c>
      <c r="D187" s="11" t="str">
        <f>'КОМАНДНЫЙ '!D26</f>
        <v>Климошенко Михаил</v>
      </c>
      <c r="E187" s="25" t="str">
        <f>'КОМАНДНЫЙ '!E26</f>
        <v>Свердловский район</v>
      </c>
      <c r="F187" s="10">
        <f>'КОМАНДНЫЙ '!F26</f>
        <v>0</v>
      </c>
      <c r="G187" s="10">
        <f>'КОМАНДНЫЙ '!G26</f>
        <v>229</v>
      </c>
      <c r="H187" s="10">
        <f>'КОМАНДНЫЙ '!H26</f>
        <v>233</v>
      </c>
      <c r="I187" s="157">
        <f t="shared" si="14"/>
        <v>233</v>
      </c>
      <c r="J187" s="12">
        <f t="shared" si="15"/>
        <v>154</v>
      </c>
      <c r="K187" s="10">
        <f t="shared" si="17"/>
        <v>42.000000000000036</v>
      </c>
      <c r="L187" s="13">
        <f t="shared" si="18"/>
        <v>168</v>
      </c>
      <c r="M187" s="13">
        <f t="shared" si="16"/>
        <v>234.54</v>
      </c>
      <c r="N187" s="2">
        <v>181</v>
      </c>
    </row>
    <row r="188" spans="1:14" ht="18.75" x14ac:dyDescent="0.3">
      <c r="A188" s="20">
        <v>207</v>
      </c>
      <c r="B188" s="17"/>
      <c r="C188" s="10">
        <v>7</v>
      </c>
      <c r="D188" s="11" t="str">
        <f>'КОМАНДНЫЙ '!D215</f>
        <v>Дичаков Денис</v>
      </c>
      <c r="E188" s="25" t="str">
        <f>'КОМАНДНЫЙ '!E215</f>
        <v>Иланский район</v>
      </c>
      <c r="F188" s="10">
        <f>'КОМАНДНЫЙ '!F215</f>
        <v>0</v>
      </c>
      <c r="G188" s="10">
        <f>'КОМАНДНЫЙ '!G215</f>
        <v>226</v>
      </c>
      <c r="H188" s="10">
        <f>'КОМАНДНЫЙ '!H215</f>
        <v>233</v>
      </c>
      <c r="I188" s="157">
        <f t="shared" si="14"/>
        <v>233</v>
      </c>
      <c r="J188" s="12">
        <f t="shared" si="15"/>
        <v>153</v>
      </c>
      <c r="K188" s="10">
        <f t="shared" si="17"/>
        <v>42.000000000000036</v>
      </c>
      <c r="L188" s="13">
        <f t="shared" si="18"/>
        <v>169</v>
      </c>
      <c r="M188" s="13">
        <f t="shared" si="16"/>
        <v>234.53</v>
      </c>
      <c r="N188" s="2">
        <v>182</v>
      </c>
    </row>
    <row r="189" spans="1:14" ht="18.75" x14ac:dyDescent="0.3">
      <c r="A189" s="20">
        <v>262</v>
      </c>
      <c r="B189" s="17"/>
      <c r="C189" s="10">
        <v>6</v>
      </c>
      <c r="D189" s="11" t="str">
        <f>'КОМАНДНЫЙ '!D270</f>
        <v>Окунев Степан</v>
      </c>
      <c r="E189" s="25" t="str">
        <f>'КОМАНДНЫЙ '!E270</f>
        <v>Ужурский район</v>
      </c>
      <c r="F189" s="10">
        <f>'КОМАНДНЫЙ '!F270</f>
        <v>220</v>
      </c>
      <c r="G189" s="10">
        <f>'КОМАНДНЫЙ '!G270</f>
        <v>233</v>
      </c>
      <c r="H189" s="10">
        <f>'КОМАНДНЫЙ '!H270</f>
        <v>0</v>
      </c>
      <c r="I189" s="157">
        <f t="shared" si="14"/>
        <v>233</v>
      </c>
      <c r="J189" s="12">
        <f t="shared" si="15"/>
        <v>151</v>
      </c>
      <c r="K189" s="10">
        <f t="shared" si="17"/>
        <v>42.000000000000036</v>
      </c>
      <c r="L189" s="13">
        <f t="shared" si="18"/>
        <v>170</v>
      </c>
      <c r="M189" s="13">
        <f t="shared" si="16"/>
        <v>234.51</v>
      </c>
      <c r="N189" s="2">
        <v>183</v>
      </c>
    </row>
    <row r="190" spans="1:14" ht="18.75" x14ac:dyDescent="0.3">
      <c r="A190" s="20">
        <v>193</v>
      </c>
      <c r="B190" s="17"/>
      <c r="C190" s="10">
        <v>1</v>
      </c>
      <c r="D190" s="11" t="str">
        <f>'КОМАНДНЫЙ '!D201</f>
        <v>Райфегерст Максим</v>
      </c>
      <c r="E190" s="25" t="str">
        <f>'КОМАНДНЫЙ '!E201</f>
        <v>Идринский район</v>
      </c>
      <c r="F190" s="10">
        <f>'КОМАНДНЫЙ '!F201</f>
        <v>232</v>
      </c>
      <c r="G190" s="10">
        <f>'КОМАНДНЫЙ '!G201</f>
        <v>228</v>
      </c>
      <c r="H190" s="10">
        <f>'КОМАНДНЫЙ '!H201</f>
        <v>229</v>
      </c>
      <c r="I190" s="157">
        <f t="shared" si="14"/>
        <v>232</v>
      </c>
      <c r="J190" s="12">
        <f t="shared" si="15"/>
        <v>229.66666666666666</v>
      </c>
      <c r="K190" s="10">
        <f t="shared" si="17"/>
        <v>43.00000000000005</v>
      </c>
      <c r="L190" s="13">
        <f t="shared" si="18"/>
        <v>171</v>
      </c>
      <c r="M190" s="13">
        <f t="shared" si="16"/>
        <v>234.29666666666665</v>
      </c>
      <c r="N190" s="2">
        <v>184</v>
      </c>
    </row>
    <row r="191" spans="1:14" ht="18.75" x14ac:dyDescent="0.3">
      <c r="A191" s="20">
        <v>166</v>
      </c>
      <c r="B191" s="17"/>
      <c r="C191" s="10">
        <v>6</v>
      </c>
      <c r="D191" s="11" t="str">
        <f>'КОМАНДНЫЙ '!D174</f>
        <v>Первушин Семён</v>
      </c>
      <c r="E191" s="25" t="str">
        <f>'КОМАНДНЫЙ '!E174</f>
        <v>Балахтинский район</v>
      </c>
      <c r="F191" s="10">
        <f>'КОМАНДНЫЙ '!F174</f>
        <v>209</v>
      </c>
      <c r="G191" s="10">
        <f>'КОМАНДНЫЙ '!G174</f>
        <v>221</v>
      </c>
      <c r="H191" s="10">
        <f>'КОМАНДНЫЙ '!H174</f>
        <v>232</v>
      </c>
      <c r="I191" s="157">
        <f t="shared" si="14"/>
        <v>232</v>
      </c>
      <c r="J191" s="12">
        <f t="shared" si="15"/>
        <v>220.66666666666666</v>
      </c>
      <c r="K191" s="10">
        <f t="shared" si="17"/>
        <v>43.00000000000005</v>
      </c>
      <c r="L191" s="13">
        <f t="shared" si="18"/>
        <v>172</v>
      </c>
      <c r="M191" s="13">
        <f t="shared" si="16"/>
        <v>234.20666666666668</v>
      </c>
      <c r="N191" s="2">
        <v>185</v>
      </c>
    </row>
    <row r="192" spans="1:14" ht="18.75" x14ac:dyDescent="0.3">
      <c r="A192" s="20">
        <v>284</v>
      </c>
      <c r="B192" s="17"/>
      <c r="C192" s="10">
        <v>4</v>
      </c>
      <c r="D192" s="11" t="str">
        <f>'КОМАНДНЫЙ '!D292</f>
        <v>Кавалеров Тихон</v>
      </c>
      <c r="E192" s="25" t="str">
        <f>'КОМАНДНЫЙ '!E292</f>
        <v>Ермаковский район</v>
      </c>
      <c r="F192" s="10">
        <f>'КОМАНДНЫЙ '!F292</f>
        <v>231</v>
      </c>
      <c r="G192" s="10">
        <f>'КОМАНДНЫЙ '!G292</f>
        <v>232</v>
      </c>
      <c r="H192" s="10">
        <f>'КОМАНДНЫЙ '!H292</f>
        <v>175</v>
      </c>
      <c r="I192" s="157">
        <f t="shared" si="14"/>
        <v>232</v>
      </c>
      <c r="J192" s="12">
        <f t="shared" si="15"/>
        <v>212.66666666666666</v>
      </c>
      <c r="K192" s="10">
        <f t="shared" si="17"/>
        <v>43.00000000000005</v>
      </c>
      <c r="L192" s="13">
        <f t="shared" si="18"/>
        <v>173</v>
      </c>
      <c r="M192" s="13">
        <f t="shared" si="16"/>
        <v>234.12666666666667</v>
      </c>
      <c r="N192" s="2">
        <v>186</v>
      </c>
    </row>
    <row r="193" spans="1:14" ht="18.75" x14ac:dyDescent="0.3">
      <c r="A193" s="20">
        <v>302</v>
      </c>
      <c r="B193" s="17"/>
      <c r="C193" s="10">
        <v>8</v>
      </c>
      <c r="D193" s="11" t="str">
        <f>'КОМАНДНЫЙ '!D310</f>
        <v>Ахмеров Илья</v>
      </c>
      <c r="E193" s="25" t="str">
        <f>'КОМАНДНЫЙ '!E310</f>
        <v>Ленинский район</v>
      </c>
      <c r="F193" s="10">
        <f>'КОМАНДНЫЙ '!F310</f>
        <v>231</v>
      </c>
      <c r="G193" s="10">
        <f>'КОМАНДНЫЙ '!G310</f>
        <v>0</v>
      </c>
      <c r="H193" s="10">
        <f>'КОМАНДНЫЙ '!H310</f>
        <v>232</v>
      </c>
      <c r="I193" s="157">
        <f t="shared" si="14"/>
        <v>232</v>
      </c>
      <c r="J193" s="12">
        <f t="shared" si="15"/>
        <v>154.33333333333334</v>
      </c>
      <c r="K193" s="10">
        <f t="shared" si="17"/>
        <v>43.00000000000005</v>
      </c>
      <c r="L193" s="13">
        <f t="shared" si="18"/>
        <v>174</v>
      </c>
      <c r="M193" s="13">
        <f t="shared" si="16"/>
        <v>233.54333333333332</v>
      </c>
      <c r="N193" s="2">
        <v>187</v>
      </c>
    </row>
    <row r="194" spans="1:14" ht="18.75" x14ac:dyDescent="0.3">
      <c r="A194" s="20">
        <v>84</v>
      </c>
      <c r="B194" s="17"/>
      <c r="C194" s="10">
        <v>4</v>
      </c>
      <c r="D194" s="11" t="str">
        <f>'КОМАНДНЫЙ '!D92</f>
        <v xml:space="preserve">Харитонов Дмитрий </v>
      </c>
      <c r="E194" s="25" t="str">
        <f>'КОМАНДНЫЙ '!E92</f>
        <v>г.Канск</v>
      </c>
      <c r="F194" s="10">
        <f>'КОМАНДНЫЙ '!F92</f>
        <v>0</v>
      </c>
      <c r="G194" s="10">
        <f>'КОМАНДНЫЙ '!G92</f>
        <v>225</v>
      </c>
      <c r="H194" s="10">
        <f>'КОМАНДНЫЙ '!H92</f>
        <v>232</v>
      </c>
      <c r="I194" s="157">
        <f t="shared" si="14"/>
        <v>232</v>
      </c>
      <c r="J194" s="12">
        <f t="shared" si="15"/>
        <v>152.33333333333334</v>
      </c>
      <c r="K194" s="10">
        <f t="shared" si="17"/>
        <v>43.00000000000005</v>
      </c>
      <c r="L194" s="13">
        <f t="shared" si="18"/>
        <v>175</v>
      </c>
      <c r="M194" s="13">
        <f t="shared" si="16"/>
        <v>233.52333333333334</v>
      </c>
      <c r="N194" s="2">
        <v>188</v>
      </c>
    </row>
    <row r="195" spans="1:14" ht="18.75" x14ac:dyDescent="0.3">
      <c r="A195" s="20">
        <v>287</v>
      </c>
      <c r="B195" s="17"/>
      <c r="C195" s="10">
        <v>7</v>
      </c>
      <c r="D195" s="11" t="str">
        <f>'КОМАНДНЫЙ '!D295</f>
        <v xml:space="preserve">Чылынап Александр </v>
      </c>
      <c r="E195" s="25" t="str">
        <f>'КОМАНДНЫЙ '!E295</f>
        <v>Ермаковский район</v>
      </c>
      <c r="F195" s="10">
        <f>'КОМАНДНЫЙ '!F295</f>
        <v>222</v>
      </c>
      <c r="G195" s="10">
        <f>'КОМАНДНЫЙ '!G295</f>
        <v>232</v>
      </c>
      <c r="H195" s="10">
        <f>'КОМАНДНЫЙ '!H295</f>
        <v>0</v>
      </c>
      <c r="I195" s="157">
        <f t="shared" si="14"/>
        <v>232</v>
      </c>
      <c r="J195" s="12">
        <f t="shared" si="15"/>
        <v>151.33333333333334</v>
      </c>
      <c r="K195" s="10">
        <f t="shared" si="17"/>
        <v>43.00000000000005</v>
      </c>
      <c r="L195" s="13">
        <f t="shared" si="18"/>
        <v>176</v>
      </c>
      <c r="M195" s="13">
        <f t="shared" si="16"/>
        <v>233.51333333333332</v>
      </c>
      <c r="N195" s="2">
        <v>189</v>
      </c>
    </row>
    <row r="196" spans="1:14" ht="18.75" x14ac:dyDescent="0.3">
      <c r="A196" s="20">
        <v>107</v>
      </c>
      <c r="B196" s="17"/>
      <c r="C196" s="10">
        <v>3</v>
      </c>
      <c r="D196" s="11" t="str">
        <f>'КОМАНДНЫЙ '!D115</f>
        <v>Пикалев Александр</v>
      </c>
      <c r="E196" s="25" t="str">
        <f>'КОМАНДНЫЙ '!E115</f>
        <v>ЗАТО г. Железногорск</v>
      </c>
      <c r="F196" s="10">
        <f>'КОМАНДНЫЙ '!F115</f>
        <v>0</v>
      </c>
      <c r="G196" s="10">
        <f>'КОМАНДНЫЙ '!G115</f>
        <v>232</v>
      </c>
      <c r="H196" s="10">
        <f>'КОМАНДНЫЙ '!H115</f>
        <v>0</v>
      </c>
      <c r="I196" s="157">
        <f t="shared" si="14"/>
        <v>232</v>
      </c>
      <c r="J196" s="12">
        <f t="shared" si="15"/>
        <v>77.333333333333329</v>
      </c>
      <c r="K196" s="10">
        <f t="shared" si="17"/>
        <v>43.00000000000005</v>
      </c>
      <c r="L196" s="13">
        <f t="shared" si="18"/>
        <v>177</v>
      </c>
      <c r="M196" s="13">
        <f t="shared" si="16"/>
        <v>232.77333333333334</v>
      </c>
      <c r="N196" s="2">
        <v>190</v>
      </c>
    </row>
    <row r="197" spans="1:14" ht="18.75" x14ac:dyDescent="0.3">
      <c r="A197" s="20">
        <v>125</v>
      </c>
      <c r="B197" s="17"/>
      <c r="C197" s="10">
        <v>5</v>
      </c>
      <c r="D197" s="11" t="str">
        <f>'КОМАНДНЫЙ '!D133</f>
        <v>Васютин Дмитрий</v>
      </c>
      <c r="E197" s="25" t="str">
        <f>'КОМАНДНЫЙ '!E133</f>
        <v>г.Назарово</v>
      </c>
      <c r="F197" s="10">
        <f>'КОМАНДНЫЙ '!F133</f>
        <v>0</v>
      </c>
      <c r="G197" s="10">
        <f>'КОМАНДНЫЙ '!G133</f>
        <v>232</v>
      </c>
      <c r="H197" s="10">
        <f>'КОМАНДНЫЙ '!H133</f>
        <v>0</v>
      </c>
      <c r="I197" s="157">
        <f t="shared" si="14"/>
        <v>232</v>
      </c>
      <c r="J197" s="12">
        <f t="shared" si="15"/>
        <v>77.333333333333329</v>
      </c>
      <c r="K197" s="10">
        <f t="shared" si="17"/>
        <v>43.00000000000005</v>
      </c>
      <c r="L197" s="13">
        <f t="shared" si="18"/>
        <v>177</v>
      </c>
      <c r="M197" s="13">
        <f t="shared" si="16"/>
        <v>232.77333333333334</v>
      </c>
      <c r="N197" s="2">
        <v>191</v>
      </c>
    </row>
    <row r="198" spans="1:14" ht="18.75" x14ac:dyDescent="0.3">
      <c r="A198" s="20">
        <v>159</v>
      </c>
      <c r="B198" s="17"/>
      <c r="C198" s="10">
        <v>7</v>
      </c>
      <c r="D198" s="11" t="str">
        <f>'КОМАНДНЫЙ '!D167</f>
        <v>Ласман Константин</v>
      </c>
      <c r="E198" s="25" t="str">
        <f>'КОМАНДНЫЙ '!E167</f>
        <v>Ачинский район</v>
      </c>
      <c r="F198" s="10">
        <f>'КОМАНДНЫЙ '!F167</f>
        <v>232</v>
      </c>
      <c r="G198" s="10">
        <f>'КОМАНДНЫЙ '!G167</f>
        <v>0</v>
      </c>
      <c r="H198" s="10">
        <f>'КОМАНДНЫЙ '!H167</f>
        <v>0</v>
      </c>
      <c r="I198" s="157">
        <f t="shared" si="14"/>
        <v>232</v>
      </c>
      <c r="J198" s="12">
        <f t="shared" si="15"/>
        <v>77.333333333333329</v>
      </c>
      <c r="K198" s="10">
        <f t="shared" si="17"/>
        <v>43.00000000000005</v>
      </c>
      <c r="L198" s="13">
        <f t="shared" si="18"/>
        <v>177</v>
      </c>
      <c r="M198" s="13">
        <f t="shared" si="16"/>
        <v>232.77333333333334</v>
      </c>
      <c r="N198" s="2">
        <v>192</v>
      </c>
    </row>
    <row r="199" spans="1:14" ht="18.75" x14ac:dyDescent="0.3">
      <c r="A199" s="20">
        <v>169</v>
      </c>
      <c r="B199" s="17"/>
      <c r="C199" s="10">
        <v>1</v>
      </c>
      <c r="D199" s="11" t="str">
        <f>'КОМАНДНЫЙ '!D177</f>
        <v>Карасев Ярослав</v>
      </c>
      <c r="E199" s="25" t="str">
        <f>'КОМАНДНЫЙ '!E177</f>
        <v>Большемуртинский район</v>
      </c>
      <c r="F199" s="10">
        <f>'КОМАНДНЫЙ '!F177</f>
        <v>0</v>
      </c>
      <c r="G199" s="10">
        <f>'КОМАНДНЫЙ '!G177</f>
        <v>232</v>
      </c>
      <c r="H199" s="10">
        <f>'КОМАНДНЫЙ '!H177</f>
        <v>0</v>
      </c>
      <c r="I199" s="157">
        <f t="shared" si="14"/>
        <v>232</v>
      </c>
      <c r="J199" s="12">
        <f t="shared" si="15"/>
        <v>77.333333333333329</v>
      </c>
      <c r="K199" s="10">
        <f t="shared" si="17"/>
        <v>43.00000000000005</v>
      </c>
      <c r="L199" s="13">
        <f t="shared" si="18"/>
        <v>177</v>
      </c>
      <c r="M199" s="13">
        <f t="shared" si="16"/>
        <v>232.77333333333334</v>
      </c>
      <c r="N199" s="2">
        <v>193</v>
      </c>
    </row>
    <row r="200" spans="1:14" ht="18.75" x14ac:dyDescent="0.3">
      <c r="A200" s="20">
        <v>3</v>
      </c>
      <c r="B200" s="17"/>
      <c r="C200" s="10">
        <v>3</v>
      </c>
      <c r="D200" s="11" t="str">
        <f>'КОМАНДНЫЙ '!D11</f>
        <v>Степанов Семен</v>
      </c>
      <c r="E200" s="25" t="str">
        <f>'КОМАНДНЫЙ '!E11</f>
        <v>Кировский район</v>
      </c>
      <c r="F200" s="10">
        <f>'КОМАНДНЫЙ '!F11</f>
        <v>228</v>
      </c>
      <c r="G200" s="10">
        <f>'КОМАНДНЫЙ '!G11</f>
        <v>231</v>
      </c>
      <c r="H200" s="10">
        <f>'КОМАНДНЫЙ '!H11</f>
        <v>0</v>
      </c>
      <c r="I200" s="157">
        <f t="shared" ref="I200:I263" si="19">MAX(F200:H200)</f>
        <v>231</v>
      </c>
      <c r="J200" s="12">
        <f t="shared" ref="J200:J263" si="20">AVERAGE(F200:H200)</f>
        <v>153</v>
      </c>
      <c r="K200" s="10">
        <f t="shared" si="17"/>
        <v>44.000000000000064</v>
      </c>
      <c r="L200" s="13">
        <f t="shared" si="18"/>
        <v>178</v>
      </c>
      <c r="M200" s="13">
        <f t="shared" ref="M200:M263" si="21">$I200+$J200/$L$4</f>
        <v>232.53</v>
      </c>
      <c r="N200" s="2">
        <v>194</v>
      </c>
    </row>
    <row r="201" spans="1:14" ht="18.75" x14ac:dyDescent="0.3">
      <c r="A201" s="20">
        <v>157</v>
      </c>
      <c r="B201" s="17"/>
      <c r="C201" s="10">
        <v>5</v>
      </c>
      <c r="D201" s="11" t="str">
        <f>'КОМАНДНЫЙ '!D165</f>
        <v>Дубовицкий Владимир</v>
      </c>
      <c r="E201" s="25" t="str">
        <f>'КОМАНДНЫЙ '!E165</f>
        <v>Ачинский район</v>
      </c>
      <c r="F201" s="10">
        <f>'КОМАНДНЫЙ '!F165</f>
        <v>224</v>
      </c>
      <c r="G201" s="10">
        <f>'КОМАНДНЫЙ '!G165</f>
        <v>0</v>
      </c>
      <c r="H201" s="10">
        <f>'КОМАНДНЫЙ '!H165</f>
        <v>231</v>
      </c>
      <c r="I201" s="157">
        <f t="shared" si="19"/>
        <v>231</v>
      </c>
      <c r="J201" s="12">
        <f t="shared" si="20"/>
        <v>151.66666666666666</v>
      </c>
      <c r="K201" s="10">
        <f t="shared" si="17"/>
        <v>44.000000000000064</v>
      </c>
      <c r="L201" s="13">
        <f t="shared" si="18"/>
        <v>179</v>
      </c>
      <c r="M201" s="13">
        <f t="shared" si="21"/>
        <v>232.51666666666668</v>
      </c>
      <c r="N201" s="2">
        <v>195</v>
      </c>
    </row>
    <row r="202" spans="1:14" ht="18.75" x14ac:dyDescent="0.3">
      <c r="A202" s="20">
        <v>281</v>
      </c>
      <c r="B202" s="17"/>
      <c r="C202" s="10">
        <v>1</v>
      </c>
      <c r="D202" s="11" t="str">
        <f>'КОМАНДНЫЙ '!D289</f>
        <v xml:space="preserve">Сибуль Сергей </v>
      </c>
      <c r="E202" s="25" t="str">
        <f>'КОМАНДНЫЙ '!E289</f>
        <v>Ермаковский район</v>
      </c>
      <c r="F202" s="10">
        <f>'КОМАНДНЫЙ '!F289</f>
        <v>223</v>
      </c>
      <c r="G202" s="10">
        <f>'КОМАНДНЫЙ '!G289</f>
        <v>231</v>
      </c>
      <c r="H202" s="10">
        <f>'КОМАНДНЫЙ '!H289</f>
        <v>0</v>
      </c>
      <c r="I202" s="157">
        <f t="shared" si="19"/>
        <v>231</v>
      </c>
      <c r="J202" s="12">
        <f t="shared" si="20"/>
        <v>151.33333333333334</v>
      </c>
      <c r="K202" s="10">
        <f t="shared" si="17"/>
        <v>44.000000000000064</v>
      </c>
      <c r="L202" s="13">
        <f t="shared" si="18"/>
        <v>180</v>
      </c>
      <c r="M202" s="13">
        <f t="shared" si="21"/>
        <v>232.51333333333332</v>
      </c>
      <c r="N202" s="2">
        <v>196</v>
      </c>
    </row>
    <row r="203" spans="1:14" ht="18.75" x14ac:dyDescent="0.3">
      <c r="A203" s="20">
        <v>261</v>
      </c>
      <c r="B203" s="17"/>
      <c r="C203" s="10">
        <v>5</v>
      </c>
      <c r="D203" s="11" t="str">
        <f>'КОМАНДНЫЙ '!D269</f>
        <v>Ермаков Иван</v>
      </c>
      <c r="E203" s="25" t="str">
        <f>'КОМАНДНЫЙ '!E269</f>
        <v>Ужурский район</v>
      </c>
      <c r="F203" s="10">
        <f>'КОМАНДНЫЙ '!F269</f>
        <v>0</v>
      </c>
      <c r="G203" s="10">
        <f>'КОМАНДНЫЙ '!G269</f>
        <v>221</v>
      </c>
      <c r="H203" s="10">
        <f>'КОМАНДНЫЙ '!H269</f>
        <v>231</v>
      </c>
      <c r="I203" s="157">
        <f t="shared" si="19"/>
        <v>231</v>
      </c>
      <c r="J203" s="12">
        <f t="shared" si="20"/>
        <v>150.66666666666666</v>
      </c>
      <c r="K203" s="10">
        <f t="shared" si="17"/>
        <v>44.000000000000064</v>
      </c>
      <c r="L203" s="13">
        <f t="shared" si="18"/>
        <v>181</v>
      </c>
      <c r="M203" s="13">
        <f t="shared" si="21"/>
        <v>232.50666666666666</v>
      </c>
      <c r="N203" s="2">
        <v>197</v>
      </c>
    </row>
    <row r="204" spans="1:14" ht="18.75" x14ac:dyDescent="0.3">
      <c r="A204" s="20">
        <v>285</v>
      </c>
      <c r="B204" s="17"/>
      <c r="C204" s="10">
        <v>5</v>
      </c>
      <c r="D204" s="11" t="str">
        <f>'КОМАНДНЫЙ '!D293</f>
        <v xml:space="preserve">Роговой Константин </v>
      </c>
      <c r="E204" s="25" t="str">
        <f>'КОМАНДНЫЙ '!E293</f>
        <v>Ермаковский район</v>
      </c>
      <c r="F204" s="10">
        <f>'КОМАНДНЫЙ '!F293</f>
        <v>0</v>
      </c>
      <c r="G204" s="10">
        <f>'КОМАНДНЫЙ '!G293</f>
        <v>219</v>
      </c>
      <c r="H204" s="10">
        <f>'КОМАНДНЫЙ '!H293</f>
        <v>231</v>
      </c>
      <c r="I204" s="157">
        <f t="shared" si="19"/>
        <v>231</v>
      </c>
      <c r="J204" s="12">
        <f t="shared" si="20"/>
        <v>150</v>
      </c>
      <c r="K204" s="10">
        <f t="shared" si="17"/>
        <v>44.000000000000064</v>
      </c>
      <c r="L204" s="13">
        <f t="shared" si="18"/>
        <v>182</v>
      </c>
      <c r="M204" s="13">
        <f t="shared" si="21"/>
        <v>232.5</v>
      </c>
      <c r="N204" s="2">
        <v>198</v>
      </c>
    </row>
    <row r="205" spans="1:14" ht="18.75" x14ac:dyDescent="0.3">
      <c r="A205" s="20">
        <v>42</v>
      </c>
      <c r="B205" s="17"/>
      <c r="C205" s="10">
        <v>2</v>
      </c>
      <c r="D205" s="11" t="str">
        <f>'КОМАНДНЫЙ '!D50</f>
        <v>Маджуль Максим</v>
      </c>
      <c r="E205" s="25" t="str">
        <f>'КОМАНДНЫЙ '!E50</f>
        <v>г.Ачинск</v>
      </c>
      <c r="F205" s="10">
        <f>'КОМАНДНЫЙ '!F50</f>
        <v>0</v>
      </c>
      <c r="G205" s="10">
        <f>'КОМАНДНЫЙ '!G50</f>
        <v>230</v>
      </c>
      <c r="H205" s="10">
        <f>'КОМАНДНЫЙ '!H50</f>
        <v>229</v>
      </c>
      <c r="I205" s="157">
        <f t="shared" si="19"/>
        <v>230</v>
      </c>
      <c r="J205" s="12">
        <f t="shared" si="20"/>
        <v>153</v>
      </c>
      <c r="K205" s="10">
        <f t="shared" si="17"/>
        <v>45.000000000000078</v>
      </c>
      <c r="L205" s="13">
        <f t="shared" si="18"/>
        <v>183</v>
      </c>
      <c r="M205" s="13">
        <f t="shared" si="21"/>
        <v>231.53</v>
      </c>
      <c r="N205" s="2">
        <v>199</v>
      </c>
    </row>
    <row r="206" spans="1:14" ht="18.75" x14ac:dyDescent="0.3">
      <c r="A206" s="20">
        <v>271</v>
      </c>
      <c r="B206" s="17"/>
      <c r="C206" s="10">
        <v>7</v>
      </c>
      <c r="D206" s="11" t="str">
        <f>'КОМАНДНЫЙ '!D279</f>
        <v>Давыдов Павел</v>
      </c>
      <c r="E206" s="25" t="str">
        <f>'КОМАНДНЫЙ '!E279</f>
        <v>Кежемский район</v>
      </c>
      <c r="F206" s="10">
        <f>'КОМАНДНЫЙ '!F279</f>
        <v>227</v>
      </c>
      <c r="G206" s="10">
        <f>'КОМАНДНЫЙ '!G279</f>
        <v>0</v>
      </c>
      <c r="H206" s="10">
        <f>'КОМАНДНЫЙ '!H279</f>
        <v>230</v>
      </c>
      <c r="I206" s="157">
        <f t="shared" si="19"/>
        <v>230</v>
      </c>
      <c r="J206" s="12">
        <f t="shared" si="20"/>
        <v>152.33333333333334</v>
      </c>
      <c r="K206" s="10">
        <f t="shared" si="17"/>
        <v>45.000000000000078</v>
      </c>
      <c r="L206" s="13">
        <f t="shared" si="18"/>
        <v>184</v>
      </c>
      <c r="M206" s="13">
        <f t="shared" si="21"/>
        <v>231.52333333333334</v>
      </c>
      <c r="N206" s="2">
        <v>200</v>
      </c>
    </row>
    <row r="207" spans="1:14" ht="18.75" x14ac:dyDescent="0.3">
      <c r="A207" s="20">
        <v>62</v>
      </c>
      <c r="B207" s="17"/>
      <c r="C207" s="10">
        <v>6</v>
      </c>
      <c r="D207" s="11" t="str">
        <f>'КОМАНДНЫЙ '!D70</f>
        <v>Ильиных Антон</v>
      </c>
      <c r="E207" s="25" t="str">
        <f>'КОМАНДНЫЙ '!E70</f>
        <v>г.Бородино</v>
      </c>
      <c r="F207" s="10">
        <f>'КОМАНДНЫЙ '!F70</f>
        <v>225</v>
      </c>
      <c r="G207" s="10">
        <f>'КОМАНДНЫЙ '!G70</f>
        <v>230</v>
      </c>
      <c r="H207" s="10">
        <f>'КОМАНДНЫЙ '!H70</f>
        <v>0</v>
      </c>
      <c r="I207" s="157">
        <f t="shared" si="19"/>
        <v>230</v>
      </c>
      <c r="J207" s="12">
        <f t="shared" si="20"/>
        <v>151.66666666666666</v>
      </c>
      <c r="K207" s="10">
        <f t="shared" si="17"/>
        <v>45.000000000000078</v>
      </c>
      <c r="L207" s="13">
        <f t="shared" si="18"/>
        <v>185</v>
      </c>
      <c r="M207" s="13">
        <f t="shared" si="21"/>
        <v>231.51666666666668</v>
      </c>
      <c r="N207" s="2">
        <v>201</v>
      </c>
    </row>
    <row r="208" spans="1:14" ht="18.75" x14ac:dyDescent="0.3">
      <c r="A208" s="20">
        <v>14</v>
      </c>
      <c r="B208" s="17"/>
      <c r="C208" s="10">
        <v>6</v>
      </c>
      <c r="D208" s="11" t="str">
        <f>'КОМАНДНЫЙ '!D22</f>
        <v>Сизых Василий</v>
      </c>
      <c r="E208" s="25" t="str">
        <f>'КОМАНДНЫЙ '!E22</f>
        <v>Октябрьский район</v>
      </c>
      <c r="F208" s="10">
        <f>'КОМАНДНЫЙ '!F22</f>
        <v>230</v>
      </c>
      <c r="G208" s="10">
        <f>'КОМАНДНЫЙ '!G22</f>
        <v>0</v>
      </c>
      <c r="H208" s="10">
        <f>'КОМАНДНЫЙ '!H22</f>
        <v>216</v>
      </c>
      <c r="I208" s="157">
        <f t="shared" si="19"/>
        <v>230</v>
      </c>
      <c r="J208" s="12">
        <f t="shared" si="20"/>
        <v>148.66666666666666</v>
      </c>
      <c r="K208" s="10">
        <f t="shared" si="17"/>
        <v>45.000000000000078</v>
      </c>
      <c r="L208" s="13">
        <f t="shared" si="18"/>
        <v>186</v>
      </c>
      <c r="M208" s="13">
        <f t="shared" si="21"/>
        <v>231.48666666666668</v>
      </c>
      <c r="N208" s="2">
        <v>202</v>
      </c>
    </row>
    <row r="209" spans="1:14" ht="18.75" x14ac:dyDescent="0.3">
      <c r="A209" s="20">
        <v>19</v>
      </c>
      <c r="B209" s="17"/>
      <c r="C209" s="10">
        <v>3</v>
      </c>
      <c r="D209" s="11" t="str">
        <f>'КОМАНДНЫЙ '!D27</f>
        <v>Артеев Роман</v>
      </c>
      <c r="E209" s="25" t="str">
        <f>'КОМАНДНЫЙ '!E27</f>
        <v>Свердловский район</v>
      </c>
      <c r="F209" s="10">
        <f>'КОМАНДНЫЙ '!F27</f>
        <v>223</v>
      </c>
      <c r="G209" s="10">
        <f>'КОМАНДНЫЙ '!G27</f>
        <v>225</v>
      </c>
      <c r="H209" s="10">
        <f>'КОМАНДНЫЙ '!H27</f>
        <v>229</v>
      </c>
      <c r="I209" s="157">
        <f t="shared" si="19"/>
        <v>229</v>
      </c>
      <c r="J209" s="12">
        <f t="shared" si="20"/>
        <v>225.66666666666666</v>
      </c>
      <c r="K209" s="10">
        <f t="shared" si="17"/>
        <v>46.000000000000085</v>
      </c>
      <c r="L209" s="13">
        <f t="shared" si="18"/>
        <v>187</v>
      </c>
      <c r="M209" s="13">
        <f t="shared" si="21"/>
        <v>231.25666666666666</v>
      </c>
      <c r="N209" s="2">
        <v>203</v>
      </c>
    </row>
    <row r="210" spans="1:14" ht="18.75" x14ac:dyDescent="0.3">
      <c r="A210" s="20">
        <v>210</v>
      </c>
      <c r="B210" s="17"/>
      <c r="C210" s="10">
        <v>2</v>
      </c>
      <c r="D210" s="11" t="str">
        <f>'КОМАНДНЫЙ '!D218</f>
        <v>Михайлов Дмитрий</v>
      </c>
      <c r="E210" s="25" t="str">
        <f>'КОМАНДНЫЙ '!E218</f>
        <v>Казачинский район</v>
      </c>
      <c r="F210" s="10">
        <f>'КОМАНДНЫЙ '!F218</f>
        <v>225</v>
      </c>
      <c r="G210" s="10">
        <f>'КОМАНДНЫЙ '!G218</f>
        <v>220</v>
      </c>
      <c r="H210" s="10">
        <f>'КОМАНДНЫЙ '!H218</f>
        <v>229</v>
      </c>
      <c r="I210" s="157">
        <f t="shared" si="19"/>
        <v>229</v>
      </c>
      <c r="J210" s="12">
        <f t="shared" si="20"/>
        <v>224.66666666666666</v>
      </c>
      <c r="K210" s="10">
        <f t="shared" si="17"/>
        <v>46.000000000000085</v>
      </c>
      <c r="L210" s="13">
        <f t="shared" si="18"/>
        <v>188</v>
      </c>
      <c r="M210" s="13">
        <f t="shared" si="21"/>
        <v>231.24666666666667</v>
      </c>
      <c r="N210" s="2">
        <v>204</v>
      </c>
    </row>
    <row r="211" spans="1:14" ht="18.75" x14ac:dyDescent="0.3">
      <c r="A211" s="20">
        <v>294</v>
      </c>
      <c r="B211" s="17"/>
      <c r="C211" s="10">
        <v>6</v>
      </c>
      <c r="D211" s="11" t="str">
        <f>'КОМАНДНЫЙ '!D302</f>
        <v>Шпак Данил</v>
      </c>
      <c r="E211" s="25" t="str">
        <f>'КОМАНДНЫЙ '!E302</f>
        <v>ЗАТО Зеленогорск</v>
      </c>
      <c r="F211" s="10">
        <f>'КОМАНДНЫЙ '!F302</f>
        <v>217</v>
      </c>
      <c r="G211" s="10">
        <f>'КОМАНДНЫЙ '!G302</f>
        <v>229</v>
      </c>
      <c r="H211" s="10">
        <f>'КОМАНДНЫЙ '!H302</f>
        <v>219</v>
      </c>
      <c r="I211" s="157">
        <f t="shared" si="19"/>
        <v>229</v>
      </c>
      <c r="J211" s="12">
        <f t="shared" si="20"/>
        <v>221.66666666666666</v>
      </c>
      <c r="K211" s="10">
        <f t="shared" si="17"/>
        <v>46.000000000000085</v>
      </c>
      <c r="L211" s="13">
        <f t="shared" si="18"/>
        <v>189</v>
      </c>
      <c r="M211" s="13">
        <f t="shared" si="21"/>
        <v>231.21666666666667</v>
      </c>
      <c r="N211" s="2">
        <v>205</v>
      </c>
    </row>
    <row r="212" spans="1:14" ht="18.75" x14ac:dyDescent="0.3">
      <c r="A212" s="20">
        <v>247</v>
      </c>
      <c r="B212" s="17"/>
      <c r="C212" s="10">
        <v>7</v>
      </c>
      <c r="D212" s="11" t="str">
        <f>'КОМАНДНЫЙ '!D255</f>
        <v>Костяков Николай</v>
      </c>
      <c r="E212" s="25" t="str">
        <f>'КОМАНДНЫЙ '!E255</f>
        <v>Минусинский район</v>
      </c>
      <c r="F212" s="10">
        <f>'КОМАНДНЫЙ '!F255</f>
        <v>0</v>
      </c>
      <c r="G212" s="10">
        <f>'КОМАНДНЫЙ '!G255</f>
        <v>0</v>
      </c>
      <c r="H212" s="10">
        <f>'КОМАНДНЫЙ '!H255</f>
        <v>230</v>
      </c>
      <c r="I212" s="157">
        <f t="shared" si="19"/>
        <v>230</v>
      </c>
      <c r="J212" s="12">
        <f t="shared" si="20"/>
        <v>76.666666666666671</v>
      </c>
      <c r="K212" s="10">
        <f t="shared" si="17"/>
        <v>45.000000000000078</v>
      </c>
      <c r="L212" s="13">
        <f t="shared" si="18"/>
        <v>190</v>
      </c>
      <c r="M212" s="13">
        <f t="shared" si="21"/>
        <v>230.76666666666668</v>
      </c>
      <c r="N212" s="2">
        <v>206</v>
      </c>
    </row>
    <row r="213" spans="1:14" ht="18.75" x14ac:dyDescent="0.3">
      <c r="A213" s="20">
        <v>133</v>
      </c>
      <c r="B213" s="17"/>
      <c r="C213" s="10">
        <v>5</v>
      </c>
      <c r="D213" s="11" t="str">
        <f>'КОМАНДНЫЙ '!D141</f>
        <v>Решке Роман</v>
      </c>
      <c r="E213" s="25" t="str">
        <f>'КОМАНДНЫЙ '!E141</f>
        <v>г.Минусинск</v>
      </c>
      <c r="F213" s="10">
        <f>'КОМАНДНЫЙ '!F141</f>
        <v>216</v>
      </c>
      <c r="G213" s="10">
        <f>'КОМАНДНЫЙ '!G141</f>
        <v>228</v>
      </c>
      <c r="H213" s="10">
        <f>'КОМАНДНЫЙ '!H141</f>
        <v>227</v>
      </c>
      <c r="I213" s="157">
        <f t="shared" si="19"/>
        <v>228</v>
      </c>
      <c r="J213" s="12">
        <f t="shared" si="20"/>
        <v>223.66666666666666</v>
      </c>
      <c r="K213" s="10">
        <f t="shared" si="17"/>
        <v>47.000000000000085</v>
      </c>
      <c r="L213" s="13">
        <f t="shared" si="18"/>
        <v>191</v>
      </c>
      <c r="M213" s="13">
        <f t="shared" si="21"/>
        <v>230.23666666666668</v>
      </c>
      <c r="N213" s="2">
        <v>207</v>
      </c>
    </row>
    <row r="214" spans="1:14" ht="18.75" x14ac:dyDescent="0.3">
      <c r="A214" s="20">
        <v>293</v>
      </c>
      <c r="B214" s="17"/>
      <c r="C214" s="10">
        <v>5</v>
      </c>
      <c r="D214" s="11" t="str">
        <f>'КОМАНДНЫЙ '!D301</f>
        <v>Канавцев Александр</v>
      </c>
      <c r="E214" s="25" t="str">
        <f>'КОМАНДНЫЙ '!E301</f>
        <v>ЗАТО Зеленогорск</v>
      </c>
      <c r="F214" s="10">
        <f>'КОМАНДНЫЙ '!F301</f>
        <v>208</v>
      </c>
      <c r="G214" s="10">
        <f>'КОМАНДНЫЙ '!G301</f>
        <v>226</v>
      </c>
      <c r="H214" s="10">
        <f>'КОМАНДНЫЙ '!H301</f>
        <v>228</v>
      </c>
      <c r="I214" s="157">
        <f t="shared" si="19"/>
        <v>228</v>
      </c>
      <c r="J214" s="12">
        <f t="shared" si="20"/>
        <v>220.66666666666666</v>
      </c>
      <c r="K214" s="10">
        <f t="shared" si="17"/>
        <v>47.000000000000085</v>
      </c>
      <c r="L214" s="13">
        <f t="shared" si="18"/>
        <v>192</v>
      </c>
      <c r="M214" s="13">
        <f t="shared" si="21"/>
        <v>230.20666666666668</v>
      </c>
      <c r="N214" s="2">
        <v>208</v>
      </c>
    </row>
    <row r="215" spans="1:14" ht="18.75" x14ac:dyDescent="0.3">
      <c r="A215" s="20">
        <v>289</v>
      </c>
      <c r="B215" s="17"/>
      <c r="C215" s="10">
        <v>1</v>
      </c>
      <c r="D215" s="11" t="str">
        <f>'КОМАНДНЫЙ '!D297</f>
        <v>Симбирцев Никита</v>
      </c>
      <c r="E215" s="25" t="str">
        <f>'КОМАНДНЫЙ '!E297</f>
        <v>ЗАТО Зеленогорск</v>
      </c>
      <c r="F215" s="10">
        <f>'КОМАНДНЫЙ '!F297</f>
        <v>210</v>
      </c>
      <c r="G215" s="10">
        <f>'КОМАНДНЫЙ '!G297</f>
        <v>218</v>
      </c>
      <c r="H215" s="10">
        <f>'КОМАНДНЫЙ '!H297</f>
        <v>228</v>
      </c>
      <c r="I215" s="157">
        <f t="shared" si="19"/>
        <v>228</v>
      </c>
      <c r="J215" s="12">
        <f t="shared" si="20"/>
        <v>218.66666666666666</v>
      </c>
      <c r="K215" s="10">
        <f t="shared" si="17"/>
        <v>47.000000000000085</v>
      </c>
      <c r="L215" s="13">
        <f t="shared" si="18"/>
        <v>193</v>
      </c>
      <c r="M215" s="13">
        <f t="shared" si="21"/>
        <v>230.18666666666667</v>
      </c>
      <c r="N215" s="2">
        <v>209</v>
      </c>
    </row>
    <row r="216" spans="1:14" ht="18.75" x14ac:dyDescent="0.3">
      <c r="A216" s="20">
        <v>65</v>
      </c>
      <c r="B216" s="17"/>
      <c r="C216" s="10">
        <v>1</v>
      </c>
      <c r="D216" s="11" t="str">
        <f>'КОМАНДНЫЙ '!D73</f>
        <v>Могильный Игорь</v>
      </c>
      <c r="E216" s="25" t="str">
        <f>'КОМАНДНЫЙ '!E73</f>
        <v>г.Дивногорск</v>
      </c>
      <c r="F216" s="10">
        <f>'КОМАНДНЫЙ '!F73</f>
        <v>221</v>
      </c>
      <c r="G216" s="10">
        <f>'КОМАНДНЫЙ '!G73</f>
        <v>226</v>
      </c>
      <c r="H216" s="10">
        <f>'КОМАНДНЫЙ '!H73</f>
        <v>227</v>
      </c>
      <c r="I216" s="157">
        <f t="shared" si="19"/>
        <v>227</v>
      </c>
      <c r="J216" s="12">
        <f t="shared" si="20"/>
        <v>224.66666666666666</v>
      </c>
      <c r="K216" s="10">
        <f t="shared" ref="K216:K279" si="22">SUMPRODUCT(($I$8:$I$302&gt;=I216)/(COUNTIF($I$8:$I$302,$I$8:$I$302)))</f>
        <v>48.000000000000099</v>
      </c>
      <c r="L216" s="13">
        <f t="shared" ref="L216:L279" si="23">SUMPRODUCT(($M$8:$M$302&gt;=M216)/(COUNTIF($M$8:$M$302,$M$8:$M$302)))</f>
        <v>194</v>
      </c>
      <c r="M216" s="13">
        <f t="shared" si="21"/>
        <v>229.24666666666667</v>
      </c>
      <c r="N216" s="2">
        <v>210</v>
      </c>
    </row>
    <row r="217" spans="1:14" ht="18.75" x14ac:dyDescent="0.3">
      <c r="A217" s="20">
        <v>182</v>
      </c>
      <c r="B217" s="17"/>
      <c r="C217" s="10">
        <v>6</v>
      </c>
      <c r="D217" s="11" t="str">
        <f>'КОМАНДНЫЙ '!D190</f>
        <v>Ковтун Дмитрий</v>
      </c>
      <c r="E217" s="25" t="str">
        <f>'КОМАНДНЫЙ '!E190</f>
        <v>Большеулуйский район</v>
      </c>
      <c r="F217" s="10">
        <f>'КОМАНДНЫЙ '!F190</f>
        <v>214</v>
      </c>
      <c r="G217" s="10">
        <f>'КОМАНДНЫЙ '!G190</f>
        <v>226</v>
      </c>
      <c r="H217" s="10">
        <f>'КОМАНДНЫЙ '!H190</f>
        <v>227</v>
      </c>
      <c r="I217" s="157">
        <f t="shared" si="19"/>
        <v>227</v>
      </c>
      <c r="J217" s="12">
        <f t="shared" si="20"/>
        <v>222.33333333333334</v>
      </c>
      <c r="K217" s="10">
        <f t="shared" si="22"/>
        <v>48.000000000000099</v>
      </c>
      <c r="L217" s="13">
        <f t="shared" si="23"/>
        <v>195</v>
      </c>
      <c r="M217" s="13">
        <f t="shared" si="21"/>
        <v>229.22333333333333</v>
      </c>
      <c r="N217" s="2">
        <v>211</v>
      </c>
    </row>
    <row r="218" spans="1:14" ht="18.75" x14ac:dyDescent="0.3">
      <c r="A218" s="20">
        <v>43</v>
      </c>
      <c r="B218" s="17"/>
      <c r="C218" s="10">
        <v>3</v>
      </c>
      <c r="D218" s="11" t="str">
        <f>'КОМАНДНЫЙ '!D51</f>
        <v>Игуменов Антон</v>
      </c>
      <c r="E218" s="25" t="str">
        <f>'КОМАНДНЫЙ '!E51</f>
        <v>г.Ачинск</v>
      </c>
      <c r="F218" s="10">
        <f>'КОМАНДНЫЙ '!F51</f>
        <v>227</v>
      </c>
      <c r="G218" s="10">
        <f>'КОМАНДНЫЙ '!G51</f>
        <v>203</v>
      </c>
      <c r="H218" s="10">
        <f>'КОМАНДНЫЙ '!H51</f>
        <v>204</v>
      </c>
      <c r="I218" s="157">
        <f t="shared" si="19"/>
        <v>227</v>
      </c>
      <c r="J218" s="12">
        <f t="shared" si="20"/>
        <v>211.33333333333334</v>
      </c>
      <c r="K218" s="10">
        <f t="shared" si="22"/>
        <v>48.000000000000099</v>
      </c>
      <c r="L218" s="13">
        <f t="shared" si="23"/>
        <v>196</v>
      </c>
      <c r="M218" s="13">
        <f t="shared" si="21"/>
        <v>229.11333333333334</v>
      </c>
      <c r="N218" s="2">
        <v>212</v>
      </c>
    </row>
    <row r="219" spans="1:14" ht="18.75" x14ac:dyDescent="0.3">
      <c r="A219" s="20">
        <v>217</v>
      </c>
      <c r="B219" s="17"/>
      <c r="C219" s="10">
        <v>1</v>
      </c>
      <c r="D219" s="11" t="str">
        <f>'КОМАНДНЫЙ '!D225</f>
        <v>Петров Роман</v>
      </c>
      <c r="E219" s="25" t="str">
        <f>'КОМАНДНЫЙ '!E225</f>
        <v>Козульский район</v>
      </c>
      <c r="F219" s="10">
        <f>'КОМАНДНЫЙ '!F225</f>
        <v>0</v>
      </c>
      <c r="G219" s="10">
        <f>'КОМАНДНЫЙ '!G225</f>
        <v>0</v>
      </c>
      <c r="H219" s="10">
        <f>'КОМАНДНЫЙ '!H225</f>
        <v>228</v>
      </c>
      <c r="I219" s="157">
        <f t="shared" si="19"/>
        <v>228</v>
      </c>
      <c r="J219" s="12">
        <f t="shared" si="20"/>
        <v>76</v>
      </c>
      <c r="K219" s="10">
        <f t="shared" si="22"/>
        <v>47.000000000000085</v>
      </c>
      <c r="L219" s="13">
        <f t="shared" si="23"/>
        <v>197</v>
      </c>
      <c r="M219" s="13">
        <f t="shared" si="21"/>
        <v>228.76</v>
      </c>
      <c r="N219" s="2">
        <v>213</v>
      </c>
    </row>
    <row r="220" spans="1:14" ht="18.75" x14ac:dyDescent="0.3">
      <c r="A220" s="20">
        <v>256</v>
      </c>
      <c r="B220" s="17"/>
      <c r="C220" s="10">
        <v>8</v>
      </c>
      <c r="D220" s="11" t="str">
        <f>'КОМАНДНЫЙ '!D264</f>
        <v>Шодиев Исмоил</v>
      </c>
      <c r="E220" s="25" t="str">
        <f>'КОМАНДНЫЙ '!E264</f>
        <v>Новоселовский район</v>
      </c>
      <c r="F220" s="10">
        <f>'КОМАНДНЫЙ '!F264</f>
        <v>219</v>
      </c>
      <c r="G220" s="10">
        <f>'КОМАНДНЫЙ '!G264</f>
        <v>225</v>
      </c>
      <c r="H220" s="10">
        <f>'КОМАНДНЫЙ '!H264</f>
        <v>226</v>
      </c>
      <c r="I220" s="157">
        <f t="shared" si="19"/>
        <v>226</v>
      </c>
      <c r="J220" s="12">
        <f t="shared" si="20"/>
        <v>223.33333333333334</v>
      </c>
      <c r="K220" s="10">
        <f t="shared" si="22"/>
        <v>49.000000000000121</v>
      </c>
      <c r="L220" s="13">
        <f t="shared" si="23"/>
        <v>198</v>
      </c>
      <c r="M220" s="13">
        <f t="shared" si="21"/>
        <v>228.23333333333332</v>
      </c>
      <c r="N220" s="2">
        <v>214</v>
      </c>
    </row>
    <row r="221" spans="1:14" ht="18.75" x14ac:dyDescent="0.3">
      <c r="A221" s="20">
        <v>53</v>
      </c>
      <c r="B221" s="17"/>
      <c r="C221" s="10">
        <v>5</v>
      </c>
      <c r="D221" s="11" t="str">
        <f>'КОМАНДНЫЙ '!D61</f>
        <v>Каменев Алексей</v>
      </c>
      <c r="E221" s="25" t="str">
        <f>'КОМАНДНЫЙ '!E61</f>
        <v>г.Боготол</v>
      </c>
      <c r="F221" s="10">
        <f>'КОМАНДНЫЙ '!F61</f>
        <v>214</v>
      </c>
      <c r="G221" s="10">
        <f>'КОМАНДНЫЙ '!G61</f>
        <v>221</v>
      </c>
      <c r="H221" s="10">
        <f>'КОМАНДНЫЙ '!H61</f>
        <v>226</v>
      </c>
      <c r="I221" s="157">
        <f t="shared" si="19"/>
        <v>226</v>
      </c>
      <c r="J221" s="12">
        <f t="shared" si="20"/>
        <v>220.33333333333334</v>
      </c>
      <c r="K221" s="10">
        <f t="shared" si="22"/>
        <v>49.000000000000121</v>
      </c>
      <c r="L221" s="13">
        <f t="shared" si="23"/>
        <v>199</v>
      </c>
      <c r="M221" s="13">
        <f t="shared" si="21"/>
        <v>228.20333333333335</v>
      </c>
      <c r="N221" s="2">
        <v>215</v>
      </c>
    </row>
    <row r="222" spans="1:14" ht="18.75" x14ac:dyDescent="0.3">
      <c r="A222" s="20">
        <v>230</v>
      </c>
      <c r="B222" s="17"/>
      <c r="C222" s="10">
        <v>6</v>
      </c>
      <c r="D222" s="11" t="str">
        <f>'КОМАНДНЫЙ '!D238</f>
        <v>Каминский Руслан</v>
      </c>
      <c r="E222" s="25" t="str">
        <f>'КОМАНДНЫЙ '!E238</f>
        <v>Курагинский район</v>
      </c>
      <c r="F222" s="10">
        <f>'КОМАНДНЫЙ '!F238</f>
        <v>226</v>
      </c>
      <c r="G222" s="10">
        <f>'КОМАНДНЫЙ '!G238</f>
        <v>185</v>
      </c>
      <c r="H222" s="10">
        <f>'КОМАНДНЫЙ '!H238</f>
        <v>223</v>
      </c>
      <c r="I222" s="157">
        <f t="shared" si="19"/>
        <v>226</v>
      </c>
      <c r="J222" s="12">
        <f t="shared" si="20"/>
        <v>211.33333333333334</v>
      </c>
      <c r="K222" s="10">
        <f t="shared" si="22"/>
        <v>49.000000000000121</v>
      </c>
      <c r="L222" s="13">
        <f t="shared" si="23"/>
        <v>200</v>
      </c>
      <c r="M222" s="13">
        <f t="shared" si="21"/>
        <v>228.11333333333334</v>
      </c>
      <c r="N222" s="2">
        <v>216</v>
      </c>
    </row>
    <row r="223" spans="1:14" ht="18.75" x14ac:dyDescent="0.3">
      <c r="A223" s="20">
        <v>98</v>
      </c>
      <c r="B223" s="17"/>
      <c r="C223" s="10">
        <v>2</v>
      </c>
      <c r="D223" s="11" t="str">
        <f>'КОМАНДНЫЙ '!D106</f>
        <v>Здоров Егор</v>
      </c>
      <c r="E223" s="25" t="str">
        <f>'КОМАНДНЫЙ '!E106</f>
        <v>г.Сосновоборск</v>
      </c>
      <c r="F223" s="10">
        <f>'КОМАНДНЫЙ '!F106</f>
        <v>0</v>
      </c>
      <c r="G223" s="10">
        <f>'КОМАНДНЫЙ '!G106</f>
        <v>0</v>
      </c>
      <c r="H223" s="10">
        <f>'КОМАНДНЫЙ '!H106</f>
        <v>227</v>
      </c>
      <c r="I223" s="157">
        <f t="shared" si="19"/>
        <v>227</v>
      </c>
      <c r="J223" s="12">
        <f t="shared" si="20"/>
        <v>75.666666666666671</v>
      </c>
      <c r="K223" s="10">
        <f t="shared" si="22"/>
        <v>48.000000000000099</v>
      </c>
      <c r="L223" s="13">
        <f t="shared" si="23"/>
        <v>201</v>
      </c>
      <c r="M223" s="13">
        <f t="shared" si="21"/>
        <v>227.75666666666666</v>
      </c>
      <c r="N223" s="2">
        <v>217</v>
      </c>
    </row>
    <row r="224" spans="1:14" ht="18.75" x14ac:dyDescent="0.3">
      <c r="A224" s="20">
        <v>254</v>
      </c>
      <c r="B224" s="17"/>
      <c r="C224" s="10">
        <v>6</v>
      </c>
      <c r="D224" s="11" t="str">
        <f>'КОМАНДНЫЙ '!D262</f>
        <v>Сухаревский Михаил</v>
      </c>
      <c r="E224" s="25" t="str">
        <f>'КОМАНДНЫЙ '!E262</f>
        <v>Новоселовский район</v>
      </c>
      <c r="F224" s="10">
        <f>'КОМАНДНЫЙ '!F262</f>
        <v>0</v>
      </c>
      <c r="G224" s="10">
        <f>'КОМАНДНЫЙ '!G262</f>
        <v>227</v>
      </c>
      <c r="H224" s="10">
        <f>'КОМАНДНЫЙ '!H262</f>
        <v>0</v>
      </c>
      <c r="I224" s="157">
        <f t="shared" si="19"/>
        <v>227</v>
      </c>
      <c r="J224" s="12">
        <f t="shared" si="20"/>
        <v>75.666666666666671</v>
      </c>
      <c r="K224" s="10">
        <f t="shared" si="22"/>
        <v>48.000000000000099</v>
      </c>
      <c r="L224" s="13">
        <f t="shared" si="23"/>
        <v>201</v>
      </c>
      <c r="M224" s="13">
        <f t="shared" si="21"/>
        <v>227.75666666666666</v>
      </c>
      <c r="N224" s="2">
        <v>218</v>
      </c>
    </row>
    <row r="225" spans="1:14" ht="18.75" x14ac:dyDescent="0.3">
      <c r="A225" s="20">
        <v>12</v>
      </c>
      <c r="B225" s="17"/>
      <c r="C225" s="10">
        <v>4</v>
      </c>
      <c r="D225" s="11" t="str">
        <f>'КОМАНДНЫЙ '!D20</f>
        <v>Таскин Михаил</v>
      </c>
      <c r="E225" s="25" t="str">
        <f>'КОМАНДНЫЙ '!E20</f>
        <v>Октябрьский район</v>
      </c>
      <c r="F225" s="10">
        <f>'КОМАНДНЫЙ '!F20</f>
        <v>226</v>
      </c>
      <c r="G225" s="10">
        <f>'КОМАНДНЫЙ '!G20</f>
        <v>0</v>
      </c>
      <c r="H225" s="10">
        <f>'КОМАНДНЫЙ '!H20</f>
        <v>215</v>
      </c>
      <c r="I225" s="157">
        <f t="shared" si="19"/>
        <v>226</v>
      </c>
      <c r="J225" s="12">
        <f t="shared" si="20"/>
        <v>147</v>
      </c>
      <c r="K225" s="10">
        <f t="shared" si="22"/>
        <v>49.000000000000121</v>
      </c>
      <c r="L225" s="13">
        <f t="shared" si="23"/>
        <v>202</v>
      </c>
      <c r="M225" s="13">
        <f t="shared" si="21"/>
        <v>227.47</v>
      </c>
      <c r="N225" s="2">
        <v>219</v>
      </c>
    </row>
    <row r="226" spans="1:14" ht="18.75" x14ac:dyDescent="0.3">
      <c r="A226" s="20">
        <v>273</v>
      </c>
      <c r="B226" s="17"/>
      <c r="C226" s="10">
        <v>1</v>
      </c>
      <c r="D226" s="11" t="str">
        <f>'КОМАНДНЫЙ '!D281</f>
        <v xml:space="preserve">Раменский Виктор </v>
      </c>
      <c r="E226" s="25" t="str">
        <f>'КОМАНДНЫЙ '!E281</f>
        <v>Пировский район</v>
      </c>
      <c r="F226" s="10">
        <f>'КОМАНДНЫЙ '!F281</f>
        <v>225</v>
      </c>
      <c r="G226" s="10">
        <f>'КОМАНДНЫЙ '!G281</f>
        <v>222</v>
      </c>
      <c r="H226" s="10">
        <f>'КОМАНДНЫЙ '!H281</f>
        <v>221</v>
      </c>
      <c r="I226" s="157">
        <f t="shared" si="19"/>
        <v>225</v>
      </c>
      <c r="J226" s="12">
        <f t="shared" si="20"/>
        <v>222.66666666666666</v>
      </c>
      <c r="K226" s="10">
        <f t="shared" si="22"/>
        <v>50.000000000000121</v>
      </c>
      <c r="L226" s="13">
        <f t="shared" si="23"/>
        <v>203</v>
      </c>
      <c r="M226" s="13">
        <f t="shared" si="21"/>
        <v>227.22666666666666</v>
      </c>
      <c r="N226" s="2">
        <v>220</v>
      </c>
    </row>
    <row r="227" spans="1:14" ht="18.75" x14ac:dyDescent="0.3">
      <c r="A227" s="20">
        <v>37</v>
      </c>
      <c r="B227" s="17"/>
      <c r="C227" s="10">
        <v>5</v>
      </c>
      <c r="D227" s="11" t="str">
        <f>'КОМАНДНЫЙ '!D45</f>
        <v>Федоров Максим</v>
      </c>
      <c r="E227" s="25" t="str">
        <f>'КОМАНДНЫЙ '!E45</f>
        <v>Центральный район</v>
      </c>
      <c r="F227" s="10">
        <f>'КОМАНДНЫЙ '!F45</f>
        <v>0</v>
      </c>
      <c r="G227" s="10">
        <f>'КОМАНДНЫЙ '!G45</f>
        <v>226</v>
      </c>
      <c r="H227" s="10">
        <f>'КОМАНДНЫЙ '!H45</f>
        <v>0</v>
      </c>
      <c r="I227" s="157">
        <f t="shared" si="19"/>
        <v>226</v>
      </c>
      <c r="J227" s="12">
        <f t="shared" si="20"/>
        <v>75.333333333333329</v>
      </c>
      <c r="K227" s="10">
        <f t="shared" si="22"/>
        <v>49.000000000000121</v>
      </c>
      <c r="L227" s="13">
        <f t="shared" si="23"/>
        <v>204.00000000000003</v>
      </c>
      <c r="M227" s="13">
        <f t="shared" si="21"/>
        <v>226.75333333333333</v>
      </c>
      <c r="N227" s="2">
        <v>221</v>
      </c>
    </row>
    <row r="228" spans="1:14" ht="18.75" x14ac:dyDescent="0.3">
      <c r="A228" s="20">
        <v>138</v>
      </c>
      <c r="B228" s="17"/>
      <c r="C228" s="10">
        <v>2</v>
      </c>
      <c r="D228" s="11" t="str">
        <f>'КОМАНДНЫЙ '!D146</f>
        <v>Ващилин Павел</v>
      </c>
      <c r="E228" s="25" t="str">
        <f>'КОМАНДНЫЙ '!E146</f>
        <v>г.Шарыпово</v>
      </c>
      <c r="F228" s="10">
        <f>'КОМАНДНЫЙ '!F146</f>
        <v>0</v>
      </c>
      <c r="G228" s="10">
        <f>'КОМАНДНЫЙ '!G146</f>
        <v>226</v>
      </c>
      <c r="H228" s="10">
        <f>'КОМАНДНЫЙ '!H146</f>
        <v>0</v>
      </c>
      <c r="I228" s="157">
        <f t="shared" si="19"/>
        <v>226</v>
      </c>
      <c r="J228" s="12">
        <f t="shared" si="20"/>
        <v>75.333333333333329</v>
      </c>
      <c r="K228" s="10">
        <f t="shared" si="22"/>
        <v>49.000000000000121</v>
      </c>
      <c r="L228" s="13">
        <f t="shared" si="23"/>
        <v>204.00000000000003</v>
      </c>
      <c r="M228" s="13">
        <f t="shared" si="21"/>
        <v>226.75333333333333</v>
      </c>
      <c r="N228" s="2">
        <v>222</v>
      </c>
    </row>
    <row r="229" spans="1:14" ht="18.75" x14ac:dyDescent="0.3">
      <c r="A229" s="20">
        <v>303</v>
      </c>
      <c r="B229" s="17"/>
      <c r="C229" s="10">
        <v>8</v>
      </c>
      <c r="D229" s="11" t="str">
        <f>'КОМАНДНЫЙ '!D311</f>
        <v>Логинов Аверьян</v>
      </c>
      <c r="E229" s="25" t="str">
        <f>'КОМАНДНЫЙ '!E311</f>
        <v>Ленинский район</v>
      </c>
      <c r="F229" s="10">
        <f>'КОМАНДНЫЙ '!F311</f>
        <v>0</v>
      </c>
      <c r="G229" s="10">
        <f>'КОМАНДНЫЙ '!G311</f>
        <v>0</v>
      </c>
      <c r="H229" s="10">
        <f>'КОМАНДНЫЙ '!H311</f>
        <v>226</v>
      </c>
      <c r="I229" s="157">
        <f t="shared" si="19"/>
        <v>226</v>
      </c>
      <c r="J229" s="12">
        <f t="shared" si="20"/>
        <v>75.333333333333329</v>
      </c>
      <c r="K229" s="10">
        <f t="shared" si="22"/>
        <v>49.000000000000121</v>
      </c>
      <c r="L229" s="13">
        <f t="shared" si="23"/>
        <v>204.00000000000003</v>
      </c>
      <c r="M229" s="13">
        <f t="shared" si="21"/>
        <v>226.75333333333333</v>
      </c>
      <c r="N229" s="2">
        <v>223</v>
      </c>
    </row>
    <row r="230" spans="1:14" ht="18.75" x14ac:dyDescent="0.3">
      <c r="A230" s="20">
        <v>5</v>
      </c>
      <c r="B230" s="17"/>
      <c r="C230" s="10">
        <v>5</v>
      </c>
      <c r="D230" s="11" t="str">
        <f>'КОМАНДНЫЙ '!D13</f>
        <v>Поливанов Илья</v>
      </c>
      <c r="E230" s="25" t="str">
        <f>'КОМАНДНЫЙ '!E13</f>
        <v>Кировский район</v>
      </c>
      <c r="F230" s="10">
        <f>'КОМАНДНЫЙ '!F13</f>
        <v>216</v>
      </c>
      <c r="G230" s="10">
        <f>'КОМАНДНЫЙ '!G13</f>
        <v>219</v>
      </c>
      <c r="H230" s="10">
        <f>'КОМАНДНЫЙ '!H13</f>
        <v>224</v>
      </c>
      <c r="I230" s="157">
        <f t="shared" si="19"/>
        <v>224</v>
      </c>
      <c r="J230" s="12">
        <f t="shared" si="20"/>
        <v>219.66666666666666</v>
      </c>
      <c r="K230" s="10">
        <f t="shared" si="22"/>
        <v>51.000000000000135</v>
      </c>
      <c r="L230" s="13">
        <f t="shared" si="23"/>
        <v>205.00000000000003</v>
      </c>
      <c r="M230" s="13">
        <f t="shared" si="21"/>
        <v>226.19666666666666</v>
      </c>
      <c r="N230" s="2">
        <v>224</v>
      </c>
    </row>
    <row r="231" spans="1:14" ht="18.75" x14ac:dyDescent="0.3">
      <c r="A231" s="20">
        <v>140</v>
      </c>
      <c r="B231" s="17"/>
      <c r="C231" s="10">
        <v>4</v>
      </c>
      <c r="D231" s="11" t="str">
        <f>'КОМАНДНЫЙ '!D148</f>
        <v>Рыжков Артем</v>
      </c>
      <c r="E231" s="25" t="str">
        <f>'КОМАНДНЫЙ '!E148</f>
        <v>г.Шарыпово</v>
      </c>
      <c r="F231" s="10">
        <f>'КОМАНДНЫЙ '!F148</f>
        <v>203</v>
      </c>
      <c r="G231" s="10">
        <f>'КОМАНДНЫЙ '!G148</f>
        <v>218</v>
      </c>
      <c r="H231" s="10">
        <f>'КОМАНДНЫЙ '!H148</f>
        <v>224</v>
      </c>
      <c r="I231" s="157">
        <f t="shared" si="19"/>
        <v>224</v>
      </c>
      <c r="J231" s="12">
        <f t="shared" si="20"/>
        <v>215</v>
      </c>
      <c r="K231" s="10">
        <f t="shared" si="22"/>
        <v>51.000000000000135</v>
      </c>
      <c r="L231" s="13">
        <f t="shared" si="23"/>
        <v>206.00000000000003</v>
      </c>
      <c r="M231" s="13">
        <f t="shared" si="21"/>
        <v>226.15</v>
      </c>
      <c r="N231" s="2">
        <v>225</v>
      </c>
    </row>
    <row r="232" spans="1:14" ht="18.75" x14ac:dyDescent="0.3">
      <c r="A232" s="20">
        <v>139</v>
      </c>
      <c r="B232" s="17"/>
      <c r="C232" s="10">
        <v>3</v>
      </c>
      <c r="D232" s="11" t="str">
        <f>'КОМАНДНЫЙ '!D147</f>
        <v>Войцеховский Максим</v>
      </c>
      <c r="E232" s="25" t="str">
        <f>'КОМАНДНЫЙ '!E147</f>
        <v>г.Шарыпово</v>
      </c>
      <c r="F232" s="10">
        <f>'КОМАНДНЫЙ '!F147</f>
        <v>0</v>
      </c>
      <c r="G232" s="10">
        <f>'КОМАНДНЫЙ '!G147</f>
        <v>225</v>
      </c>
      <c r="H232" s="10">
        <f>'КОМАНДНЫЙ '!H147</f>
        <v>0</v>
      </c>
      <c r="I232" s="157">
        <f t="shared" si="19"/>
        <v>225</v>
      </c>
      <c r="J232" s="12">
        <f t="shared" si="20"/>
        <v>75</v>
      </c>
      <c r="K232" s="10">
        <f t="shared" si="22"/>
        <v>50.000000000000121</v>
      </c>
      <c r="L232" s="13">
        <f t="shared" si="23"/>
        <v>207.00000000000003</v>
      </c>
      <c r="M232" s="13">
        <f t="shared" si="21"/>
        <v>225.75</v>
      </c>
      <c r="N232" s="2">
        <v>226</v>
      </c>
    </row>
    <row r="233" spans="1:14" ht="18.75" x14ac:dyDescent="0.3">
      <c r="A233" s="20">
        <v>102</v>
      </c>
      <c r="B233" s="17"/>
      <c r="C233" s="10">
        <v>6</v>
      </c>
      <c r="D233" s="11" t="str">
        <f>'КОМАНДНЫЙ '!D110</f>
        <v>Самарайский Степан</v>
      </c>
      <c r="E233" s="25" t="str">
        <f>'КОМАНДНЫЙ '!E110</f>
        <v>г.Сосновоборск</v>
      </c>
      <c r="F233" s="10">
        <f>'КОМАНДНЫЙ '!F110</f>
        <v>224</v>
      </c>
      <c r="G233" s="10">
        <f>'КОМАНДНЫЙ '!G110</f>
        <v>218</v>
      </c>
      <c r="H233" s="10">
        <f>'КОМАНДНЫЙ '!H110</f>
        <v>0</v>
      </c>
      <c r="I233" s="157">
        <f t="shared" si="19"/>
        <v>224</v>
      </c>
      <c r="J233" s="12">
        <f t="shared" si="20"/>
        <v>147.33333333333334</v>
      </c>
      <c r="K233" s="10">
        <f t="shared" si="22"/>
        <v>51.000000000000135</v>
      </c>
      <c r="L233" s="13">
        <f t="shared" si="23"/>
        <v>208.00000000000003</v>
      </c>
      <c r="M233" s="13">
        <f t="shared" si="21"/>
        <v>225.47333333333333</v>
      </c>
      <c r="N233" s="2">
        <v>227</v>
      </c>
    </row>
    <row r="234" spans="1:14" ht="18.75" x14ac:dyDescent="0.3">
      <c r="A234" s="20">
        <v>167</v>
      </c>
      <c r="B234" s="17"/>
      <c r="C234" s="10">
        <v>7</v>
      </c>
      <c r="D234" s="11" t="str">
        <f>'КОМАНДНЫЙ '!D175</f>
        <v>Воронов Иван</v>
      </c>
      <c r="E234" s="25" t="str">
        <f>'КОМАНДНЫЙ '!E175</f>
        <v>Балахтинский район</v>
      </c>
      <c r="F234" s="10">
        <f>'КОМАНДНЫЙ '!F175</f>
        <v>224</v>
      </c>
      <c r="G234" s="10">
        <f>'КОМАНДНЫЙ '!G175</f>
        <v>0</v>
      </c>
      <c r="H234" s="10">
        <f>'КОМАНДНЫЙ '!H175</f>
        <v>218</v>
      </c>
      <c r="I234" s="157">
        <f t="shared" si="19"/>
        <v>224</v>
      </c>
      <c r="J234" s="12">
        <f t="shared" si="20"/>
        <v>147.33333333333334</v>
      </c>
      <c r="K234" s="10">
        <f t="shared" si="22"/>
        <v>51.000000000000135</v>
      </c>
      <c r="L234" s="13">
        <f t="shared" si="23"/>
        <v>208.00000000000003</v>
      </c>
      <c r="M234" s="13">
        <f t="shared" si="21"/>
        <v>225.47333333333333</v>
      </c>
      <c r="N234" s="2">
        <v>228</v>
      </c>
    </row>
    <row r="235" spans="1:14" ht="18.75" x14ac:dyDescent="0.3">
      <c r="A235" s="20">
        <v>99</v>
      </c>
      <c r="B235" s="17"/>
      <c r="C235" s="10">
        <v>3</v>
      </c>
      <c r="D235" s="11" t="str">
        <f>'КОМАНДНЫЙ '!D107</f>
        <v>Григорьев Матвей</v>
      </c>
      <c r="E235" s="25" t="str">
        <f>'КОМАНДНЫЙ '!E107</f>
        <v>г.Сосновоборск</v>
      </c>
      <c r="F235" s="10">
        <f>'КОМАНДНЫЙ '!F107</f>
        <v>0</v>
      </c>
      <c r="G235" s="10">
        <f>'КОМАНДНЫЙ '!G107</f>
        <v>224</v>
      </c>
      <c r="H235" s="10">
        <f>'КОМАНДНЫЙ '!H107</f>
        <v>0</v>
      </c>
      <c r="I235" s="157">
        <f t="shared" si="19"/>
        <v>224</v>
      </c>
      <c r="J235" s="12">
        <f t="shared" si="20"/>
        <v>74.666666666666671</v>
      </c>
      <c r="K235" s="10">
        <f t="shared" si="22"/>
        <v>51.000000000000135</v>
      </c>
      <c r="L235" s="13">
        <f t="shared" si="23"/>
        <v>209.00000000000003</v>
      </c>
      <c r="M235" s="13">
        <f t="shared" si="21"/>
        <v>224.74666666666667</v>
      </c>
      <c r="N235" s="2">
        <v>229</v>
      </c>
    </row>
    <row r="236" spans="1:14" ht="18.75" x14ac:dyDescent="0.3">
      <c r="A236" s="20">
        <v>220</v>
      </c>
      <c r="B236" s="17"/>
      <c r="C236" s="10">
        <v>4</v>
      </c>
      <c r="D236" s="11" t="str">
        <f>'КОМАНДНЫЙ '!D228</f>
        <v>Михеев Владислав</v>
      </c>
      <c r="E236" s="25" t="str">
        <f>'КОМАНДНЫЙ '!E228</f>
        <v>Козульский район</v>
      </c>
      <c r="F236" s="10">
        <f>'КОМАНДНЫЙ '!F228</f>
        <v>223</v>
      </c>
      <c r="G236" s="10">
        <f>'КОМАНДНЫЙ '!G228</f>
        <v>0</v>
      </c>
      <c r="H236" s="10">
        <f>'КОМАНДНЫЙ '!H228</f>
        <v>215</v>
      </c>
      <c r="I236" s="157">
        <f t="shared" si="19"/>
        <v>223</v>
      </c>
      <c r="J236" s="12">
        <f t="shared" si="20"/>
        <v>146</v>
      </c>
      <c r="K236" s="10">
        <f t="shared" si="22"/>
        <v>52.000000000000135</v>
      </c>
      <c r="L236" s="13">
        <f t="shared" si="23"/>
        <v>210.00000000000003</v>
      </c>
      <c r="M236" s="13">
        <f t="shared" si="21"/>
        <v>224.46</v>
      </c>
      <c r="N236" s="2">
        <v>230</v>
      </c>
    </row>
    <row r="237" spans="1:14" ht="18.75" x14ac:dyDescent="0.3">
      <c r="A237" s="20">
        <v>94</v>
      </c>
      <c r="B237" s="17"/>
      <c r="C237" s="10">
        <v>6</v>
      </c>
      <c r="D237" s="11" t="str">
        <f>'КОМАНДНЫЙ '!D102</f>
        <v>Молчанов Семен</v>
      </c>
      <c r="E237" s="25" t="str">
        <f>'КОМАНДНЫЙ '!E102</f>
        <v>г.Лесосибирск</v>
      </c>
      <c r="F237" s="10">
        <f>'КОМАНДНЫЙ '!F102</f>
        <v>0</v>
      </c>
      <c r="G237" s="10">
        <f>'КОМАНДНЫЙ '!G102</f>
        <v>223</v>
      </c>
      <c r="H237" s="10">
        <f>'КОМАНДНЫЙ '!H102</f>
        <v>150</v>
      </c>
      <c r="I237" s="157">
        <f t="shared" si="19"/>
        <v>223</v>
      </c>
      <c r="J237" s="12">
        <f t="shared" si="20"/>
        <v>124.33333333333333</v>
      </c>
      <c r="K237" s="10">
        <f t="shared" si="22"/>
        <v>52.000000000000135</v>
      </c>
      <c r="L237" s="13">
        <f t="shared" si="23"/>
        <v>211.00000000000003</v>
      </c>
      <c r="M237" s="13">
        <f t="shared" si="21"/>
        <v>224.24333333333334</v>
      </c>
      <c r="N237" s="2">
        <v>231</v>
      </c>
    </row>
    <row r="238" spans="1:14" ht="18.75" x14ac:dyDescent="0.3">
      <c r="A238" s="20">
        <v>33</v>
      </c>
      <c r="B238" s="17"/>
      <c r="C238" s="10">
        <v>1</v>
      </c>
      <c r="D238" s="11" t="str">
        <f>'КОМАНДНЫЙ '!D41</f>
        <v>Барашкин Даниил</v>
      </c>
      <c r="E238" s="25" t="str">
        <f>'КОМАНДНЫЙ '!E41</f>
        <v>Центральный район</v>
      </c>
      <c r="F238" s="10">
        <f>'КОМАНДНЫЙ '!F41</f>
        <v>215</v>
      </c>
      <c r="G238" s="10">
        <f>'КОМАНДНЫЙ '!G41</f>
        <v>215</v>
      </c>
      <c r="H238" s="10">
        <f>'КОМАНДНЫЙ '!H41</f>
        <v>222</v>
      </c>
      <c r="I238" s="157">
        <f t="shared" si="19"/>
        <v>222</v>
      </c>
      <c r="J238" s="12">
        <f t="shared" si="20"/>
        <v>217.33333333333334</v>
      </c>
      <c r="K238" s="10">
        <f t="shared" si="22"/>
        <v>53.000000000000121</v>
      </c>
      <c r="L238" s="13">
        <f t="shared" si="23"/>
        <v>212.00000000000003</v>
      </c>
      <c r="M238" s="13">
        <f t="shared" si="21"/>
        <v>224.17333333333335</v>
      </c>
      <c r="N238" s="2">
        <v>232</v>
      </c>
    </row>
    <row r="239" spans="1:14" ht="18.75" x14ac:dyDescent="0.3">
      <c r="A239" s="20">
        <v>260</v>
      </c>
      <c r="B239" s="17"/>
      <c r="C239" s="10">
        <v>4</v>
      </c>
      <c r="D239" s="11" t="str">
        <f>'КОМАНДНЫЙ '!D268</f>
        <v>Иванов Сергей</v>
      </c>
      <c r="E239" s="25" t="str">
        <f>'КОМАНДНЫЙ '!E268</f>
        <v>Ужурский район</v>
      </c>
      <c r="F239" s="10">
        <f>'КОМАНДНЫЙ '!F268</f>
        <v>216</v>
      </c>
      <c r="G239" s="10">
        <f>'КОМАНДНЫЙ '!G268</f>
        <v>212</v>
      </c>
      <c r="H239" s="10">
        <f>'КОМАНДНЫЙ '!H268</f>
        <v>222</v>
      </c>
      <c r="I239" s="157">
        <f t="shared" si="19"/>
        <v>222</v>
      </c>
      <c r="J239" s="12">
        <f t="shared" si="20"/>
        <v>216.66666666666666</v>
      </c>
      <c r="K239" s="10">
        <f t="shared" si="22"/>
        <v>53.000000000000121</v>
      </c>
      <c r="L239" s="13">
        <f t="shared" si="23"/>
        <v>213.00000000000003</v>
      </c>
      <c r="M239" s="13">
        <f t="shared" si="21"/>
        <v>224.16666666666666</v>
      </c>
      <c r="N239" s="2">
        <v>233</v>
      </c>
    </row>
    <row r="240" spans="1:14" ht="18.75" x14ac:dyDescent="0.3">
      <c r="A240" s="20">
        <v>50</v>
      </c>
      <c r="B240" s="17"/>
      <c r="C240" s="10">
        <v>2</v>
      </c>
      <c r="D240" s="11" t="str">
        <f>'КОМАНДНЫЙ '!D58</f>
        <v>Малеев Константин</v>
      </c>
      <c r="E240" s="25" t="str">
        <f>'КОМАНДНЫЙ '!E58</f>
        <v>г.Боготол</v>
      </c>
      <c r="F240" s="10">
        <f>'КОМАНДНЫЙ '!F58</f>
        <v>207</v>
      </c>
      <c r="G240" s="10">
        <f>'КОМАНДНЫЙ '!G58</f>
        <v>222</v>
      </c>
      <c r="H240" s="10">
        <f>'КОМАНДНЫЙ '!H58</f>
        <v>219</v>
      </c>
      <c r="I240" s="157">
        <f t="shared" si="19"/>
        <v>222</v>
      </c>
      <c r="J240" s="12">
        <f t="shared" si="20"/>
        <v>216</v>
      </c>
      <c r="K240" s="10">
        <f t="shared" si="22"/>
        <v>53.000000000000121</v>
      </c>
      <c r="L240" s="13">
        <f t="shared" si="23"/>
        <v>214.00000000000003</v>
      </c>
      <c r="M240" s="13">
        <f t="shared" si="21"/>
        <v>224.16</v>
      </c>
      <c r="N240" s="2">
        <v>234</v>
      </c>
    </row>
    <row r="241" spans="1:14" ht="18.75" x14ac:dyDescent="0.3">
      <c r="A241" s="20">
        <v>38</v>
      </c>
      <c r="B241" s="17"/>
      <c r="C241" s="10">
        <v>6</v>
      </c>
      <c r="D241" s="11" t="str">
        <f>'КОМАНДНЫЙ '!D46</f>
        <v>Луговкин Егор</v>
      </c>
      <c r="E241" s="25" t="str">
        <f>'КОМАНДНЫЙ '!E46</f>
        <v>Центральный район</v>
      </c>
      <c r="F241" s="10">
        <f>'КОМАНДНЫЙ '!F46</f>
        <v>0</v>
      </c>
      <c r="G241" s="10">
        <f>'КОМАНДНЫЙ '!G46</f>
        <v>223</v>
      </c>
      <c r="H241" s="10">
        <f>'КОМАНДНЫЙ '!H46</f>
        <v>0</v>
      </c>
      <c r="I241" s="157">
        <f t="shared" si="19"/>
        <v>223</v>
      </c>
      <c r="J241" s="12">
        <f t="shared" si="20"/>
        <v>74.333333333333329</v>
      </c>
      <c r="K241" s="10">
        <f t="shared" si="22"/>
        <v>52.000000000000135</v>
      </c>
      <c r="L241" s="13">
        <f t="shared" si="23"/>
        <v>215.00000000000003</v>
      </c>
      <c r="M241" s="13">
        <f t="shared" si="21"/>
        <v>223.74333333333334</v>
      </c>
      <c r="N241" s="2">
        <v>235</v>
      </c>
    </row>
    <row r="242" spans="1:14" ht="18.75" x14ac:dyDescent="0.3">
      <c r="A242" s="20">
        <v>248</v>
      </c>
      <c r="B242" s="17"/>
      <c r="C242" s="10">
        <v>8</v>
      </c>
      <c r="D242" s="11" t="str">
        <f>'КОМАНДНЫЙ '!D256</f>
        <v>Маматкулов Улугбек</v>
      </c>
      <c r="E242" s="25" t="str">
        <f>'КОМАНДНЫЙ '!E256</f>
        <v>Минусинский район</v>
      </c>
      <c r="F242" s="10">
        <f>'КОМАНДНЫЙ '!F256</f>
        <v>0</v>
      </c>
      <c r="G242" s="10">
        <f>'КОМАНДНЫЙ '!G256</f>
        <v>223</v>
      </c>
      <c r="H242" s="10">
        <f>'КОМАНДНЫЙ '!H256</f>
        <v>0</v>
      </c>
      <c r="I242" s="157">
        <f t="shared" si="19"/>
        <v>223</v>
      </c>
      <c r="J242" s="12">
        <f t="shared" si="20"/>
        <v>74.333333333333329</v>
      </c>
      <c r="K242" s="10">
        <f t="shared" si="22"/>
        <v>52.000000000000135</v>
      </c>
      <c r="L242" s="13">
        <f t="shared" si="23"/>
        <v>215.00000000000003</v>
      </c>
      <c r="M242" s="13">
        <f t="shared" si="21"/>
        <v>223.74333333333334</v>
      </c>
      <c r="N242" s="2">
        <v>236</v>
      </c>
    </row>
    <row r="243" spans="1:14" ht="18.75" x14ac:dyDescent="0.3">
      <c r="A243" s="20">
        <v>16</v>
      </c>
      <c r="B243" s="17"/>
      <c r="C243" s="10">
        <v>8</v>
      </c>
      <c r="D243" s="11" t="str">
        <f>'КОМАНДНЫЙ '!D24</f>
        <v>Чуркин Александр</v>
      </c>
      <c r="E243" s="25" t="str">
        <f>'КОМАНДНЫЙ '!E24</f>
        <v>Октябрьский район</v>
      </c>
      <c r="F243" s="10">
        <f>'КОМАНДНЫЙ '!F24</f>
        <v>0</v>
      </c>
      <c r="G243" s="10">
        <f>'КОМАНДНЫЙ '!G24</f>
        <v>219</v>
      </c>
      <c r="H243" s="10">
        <f>'КОМАНДНЫЙ '!H24</f>
        <v>222</v>
      </c>
      <c r="I243" s="157">
        <f t="shared" si="19"/>
        <v>222</v>
      </c>
      <c r="J243" s="12">
        <f t="shared" si="20"/>
        <v>147</v>
      </c>
      <c r="K243" s="10">
        <f t="shared" si="22"/>
        <v>53.000000000000121</v>
      </c>
      <c r="L243" s="13">
        <f t="shared" si="23"/>
        <v>216.00000000000003</v>
      </c>
      <c r="M243" s="13">
        <f t="shared" si="21"/>
        <v>223.47</v>
      </c>
      <c r="N243" s="2">
        <v>237</v>
      </c>
    </row>
    <row r="244" spans="1:14" ht="18.75" x14ac:dyDescent="0.3">
      <c r="A244" s="20">
        <v>144</v>
      </c>
      <c r="B244" s="17"/>
      <c r="C244" s="10">
        <v>8</v>
      </c>
      <c r="D244" s="11" t="str">
        <f>'КОМАНДНЫЙ '!D152</f>
        <v>Шевченко Александр</v>
      </c>
      <c r="E244" s="25" t="str">
        <f>'КОМАНДНЫЙ '!E152</f>
        <v>г.Шарыпово</v>
      </c>
      <c r="F244" s="10">
        <f>'КОМАНДНЫЙ '!F152</f>
        <v>0</v>
      </c>
      <c r="G244" s="10">
        <f>'КОМАНДНЫЙ '!G152</f>
        <v>222</v>
      </c>
      <c r="H244" s="10">
        <f>'КОМАНДНЫЙ '!H152</f>
        <v>218</v>
      </c>
      <c r="I244" s="157">
        <f t="shared" si="19"/>
        <v>222</v>
      </c>
      <c r="J244" s="12">
        <f t="shared" si="20"/>
        <v>146.66666666666666</v>
      </c>
      <c r="K244" s="10">
        <f t="shared" si="22"/>
        <v>53.000000000000121</v>
      </c>
      <c r="L244" s="13">
        <f t="shared" si="23"/>
        <v>217.00000000000003</v>
      </c>
      <c r="M244" s="13">
        <f t="shared" si="21"/>
        <v>223.46666666666667</v>
      </c>
      <c r="N244" s="2">
        <v>238</v>
      </c>
    </row>
    <row r="245" spans="1:14" ht="18.75" x14ac:dyDescent="0.3">
      <c r="A245" s="20">
        <v>212</v>
      </c>
      <c r="B245" s="17"/>
      <c r="C245" s="10">
        <v>4</v>
      </c>
      <c r="D245" s="11" t="str">
        <f>'КОМАНДНЫЙ '!D220</f>
        <v>Корнев Сергей</v>
      </c>
      <c r="E245" s="25" t="str">
        <f>'КОМАНДНЫЙ '!E220</f>
        <v>Казачинский район</v>
      </c>
      <c r="F245" s="10">
        <f>'КОМАНДНЫЙ '!F220</f>
        <v>209</v>
      </c>
      <c r="G245" s="10">
        <f>'КОМАНДНЫЙ '!G220</f>
        <v>221</v>
      </c>
      <c r="H245" s="10">
        <f>'КОМАНДНЫЙ '!H220</f>
        <v>221</v>
      </c>
      <c r="I245" s="157">
        <f t="shared" si="19"/>
        <v>221</v>
      </c>
      <c r="J245" s="12">
        <f t="shared" si="20"/>
        <v>217</v>
      </c>
      <c r="K245" s="10">
        <f t="shared" si="22"/>
        <v>54.000000000000135</v>
      </c>
      <c r="L245" s="13">
        <f t="shared" si="23"/>
        <v>218.00000000000003</v>
      </c>
      <c r="M245" s="13">
        <f t="shared" si="21"/>
        <v>223.17</v>
      </c>
      <c r="N245" s="2">
        <v>239</v>
      </c>
    </row>
    <row r="246" spans="1:14" ht="18.75" x14ac:dyDescent="0.3">
      <c r="A246" s="20">
        <v>190</v>
      </c>
      <c r="B246" s="17"/>
      <c r="C246" s="10">
        <v>6</v>
      </c>
      <c r="D246" s="11" t="str">
        <f>'КОМАНДНЫЙ '!D198</f>
        <v>Клепец Алексей</v>
      </c>
      <c r="E246" s="25" t="str">
        <f>'КОМАНДНЫЙ '!E198</f>
        <v>Енисейский район</v>
      </c>
      <c r="F246" s="10">
        <f>'КОМАНДНЫЙ '!F198</f>
        <v>207</v>
      </c>
      <c r="G246" s="10">
        <f>'КОМАНДНЫЙ '!G198</f>
        <v>216</v>
      </c>
      <c r="H246" s="10">
        <f>'КОМАНДНЫЙ '!H198</f>
        <v>221</v>
      </c>
      <c r="I246" s="157">
        <f t="shared" si="19"/>
        <v>221</v>
      </c>
      <c r="J246" s="12">
        <f t="shared" si="20"/>
        <v>214.66666666666666</v>
      </c>
      <c r="K246" s="10">
        <f t="shared" si="22"/>
        <v>54.000000000000135</v>
      </c>
      <c r="L246" s="13">
        <f t="shared" si="23"/>
        <v>219.00000000000003</v>
      </c>
      <c r="M246" s="13">
        <f t="shared" si="21"/>
        <v>223.14666666666668</v>
      </c>
      <c r="N246" s="2">
        <v>240</v>
      </c>
    </row>
    <row r="247" spans="1:14" ht="18.75" x14ac:dyDescent="0.3">
      <c r="A247" s="20">
        <v>44</v>
      </c>
      <c r="B247" s="17"/>
      <c r="C247" s="10">
        <v>4</v>
      </c>
      <c r="D247" s="11" t="str">
        <f>'КОМАНДНЫЙ '!D52</f>
        <v>Павлов Дмитрий</v>
      </c>
      <c r="E247" s="25" t="str">
        <f>'КОМАНДНЫЙ '!E52</f>
        <v>г.Ачинск</v>
      </c>
      <c r="F247" s="10">
        <f>'КОМАНДНЫЙ '!F52</f>
        <v>202</v>
      </c>
      <c r="G247" s="10">
        <f>'КОМАНДНЫЙ '!G52</f>
        <v>220</v>
      </c>
      <c r="H247" s="10">
        <f>'КОМАНДНЫЙ '!H52</f>
        <v>221</v>
      </c>
      <c r="I247" s="157">
        <f t="shared" si="19"/>
        <v>221</v>
      </c>
      <c r="J247" s="12">
        <f t="shared" si="20"/>
        <v>214.33333333333334</v>
      </c>
      <c r="K247" s="10">
        <f t="shared" si="22"/>
        <v>54.000000000000135</v>
      </c>
      <c r="L247" s="13">
        <f t="shared" si="23"/>
        <v>220.00000000000003</v>
      </c>
      <c r="M247" s="13">
        <f t="shared" si="21"/>
        <v>223.14333333333335</v>
      </c>
      <c r="N247" s="2">
        <v>241</v>
      </c>
    </row>
    <row r="248" spans="1:14" ht="18.75" x14ac:dyDescent="0.3">
      <c r="A248" s="20">
        <v>151</v>
      </c>
      <c r="B248" s="17"/>
      <c r="C248" s="10">
        <v>7</v>
      </c>
      <c r="D248" s="11" t="str">
        <f>'КОМАНДНЫЙ '!D159</f>
        <v>Шарковский Алексей</v>
      </c>
      <c r="E248" s="25" t="str">
        <f>'КОМАНДНЫЙ '!E159</f>
        <v>Абанский район</v>
      </c>
      <c r="F248" s="10">
        <f>'КОМАНДНЫЙ '!F159</f>
        <v>0</v>
      </c>
      <c r="G248" s="10">
        <f>'КОМАНДНЫЙ '!G159</f>
        <v>222</v>
      </c>
      <c r="H248" s="10">
        <f>'КОМАНДНЫЙ '!H159</f>
        <v>0</v>
      </c>
      <c r="I248" s="157">
        <f t="shared" si="19"/>
        <v>222</v>
      </c>
      <c r="J248" s="12">
        <f t="shared" si="20"/>
        <v>74</v>
      </c>
      <c r="K248" s="10">
        <f t="shared" si="22"/>
        <v>53.000000000000121</v>
      </c>
      <c r="L248" s="13">
        <f t="shared" si="23"/>
        <v>221.00000000000003</v>
      </c>
      <c r="M248" s="13">
        <f t="shared" si="21"/>
        <v>222.74</v>
      </c>
      <c r="N248" s="2">
        <v>242</v>
      </c>
    </row>
    <row r="249" spans="1:14" ht="18.75" x14ac:dyDescent="0.3">
      <c r="A249" s="20">
        <v>23</v>
      </c>
      <c r="B249" s="17"/>
      <c r="C249" s="10">
        <v>7</v>
      </c>
      <c r="D249" s="11" t="str">
        <f>'КОМАНДНЫЙ '!D31</f>
        <v>Плужников Владислав</v>
      </c>
      <c r="E249" s="25" t="str">
        <f>'КОМАНДНЫЙ '!E31</f>
        <v>Свердловский район</v>
      </c>
      <c r="F249" s="10">
        <f>'КОМАНДНЫЙ '!F31</f>
        <v>0</v>
      </c>
      <c r="G249" s="10">
        <f>'КОМАНДНЫЙ '!G31</f>
        <v>221</v>
      </c>
      <c r="H249" s="10">
        <f>'КОМАНДНЫЙ '!H31</f>
        <v>221</v>
      </c>
      <c r="I249" s="157">
        <f t="shared" si="19"/>
        <v>221</v>
      </c>
      <c r="J249" s="12">
        <f t="shared" si="20"/>
        <v>147.33333333333334</v>
      </c>
      <c r="K249" s="10">
        <f t="shared" si="22"/>
        <v>54.000000000000135</v>
      </c>
      <c r="L249" s="13">
        <f t="shared" si="23"/>
        <v>222.00000000000003</v>
      </c>
      <c r="M249" s="13">
        <f t="shared" si="21"/>
        <v>222.47333333333333</v>
      </c>
      <c r="N249" s="2">
        <v>243</v>
      </c>
    </row>
    <row r="250" spans="1:14" ht="18.75" x14ac:dyDescent="0.3">
      <c r="A250" s="20">
        <v>161</v>
      </c>
      <c r="B250" s="17"/>
      <c r="C250" s="10">
        <v>1</v>
      </c>
      <c r="D250" s="11" t="str">
        <f>'КОМАНДНЫЙ '!D169</f>
        <v>Князев Андрей</v>
      </c>
      <c r="E250" s="25" t="str">
        <f>'КОМАНДНЫЙ '!E169</f>
        <v>Балахтинский район</v>
      </c>
      <c r="F250" s="10">
        <f>'КОМАНДНЫЙ '!F169</f>
        <v>0</v>
      </c>
      <c r="G250" s="10">
        <f>'КОМАНДНЫЙ '!G169</f>
        <v>220</v>
      </c>
      <c r="H250" s="10">
        <f>'КОМАНДНЫЙ '!H169</f>
        <v>221</v>
      </c>
      <c r="I250" s="157">
        <f t="shared" si="19"/>
        <v>221</v>
      </c>
      <c r="J250" s="12">
        <f t="shared" si="20"/>
        <v>147</v>
      </c>
      <c r="K250" s="10">
        <f t="shared" si="22"/>
        <v>54.000000000000135</v>
      </c>
      <c r="L250" s="13">
        <f t="shared" si="23"/>
        <v>223.00000000000003</v>
      </c>
      <c r="M250" s="13">
        <f t="shared" si="21"/>
        <v>222.47</v>
      </c>
      <c r="N250" s="2">
        <v>244</v>
      </c>
    </row>
    <row r="251" spans="1:14" ht="18.75" x14ac:dyDescent="0.3">
      <c r="A251" s="20">
        <v>224</v>
      </c>
      <c r="B251" s="17"/>
      <c r="C251" s="10">
        <v>8</v>
      </c>
      <c r="D251" s="11" t="str">
        <f>'КОМАНДНЫЙ '!D232</f>
        <v>Андреев Данил</v>
      </c>
      <c r="E251" s="25" t="str">
        <f>'КОМАНДНЫЙ '!E232</f>
        <v>Козульский район</v>
      </c>
      <c r="F251" s="10">
        <f>'КОМАНДНЫЙ '!F232</f>
        <v>0</v>
      </c>
      <c r="G251" s="10">
        <f>'КОМАНДНЫЙ '!G232</f>
        <v>218</v>
      </c>
      <c r="H251" s="10">
        <f>'КОМАНДНЫЙ '!H232</f>
        <v>221</v>
      </c>
      <c r="I251" s="157">
        <f t="shared" si="19"/>
        <v>221</v>
      </c>
      <c r="J251" s="12">
        <f t="shared" si="20"/>
        <v>146.33333333333334</v>
      </c>
      <c r="K251" s="10">
        <f t="shared" si="22"/>
        <v>54.000000000000135</v>
      </c>
      <c r="L251" s="13">
        <f t="shared" si="23"/>
        <v>224.00000000000003</v>
      </c>
      <c r="M251" s="13">
        <f t="shared" si="21"/>
        <v>222.46333333333334</v>
      </c>
      <c r="N251" s="2">
        <v>245</v>
      </c>
    </row>
    <row r="252" spans="1:14" ht="18.75" x14ac:dyDescent="0.3">
      <c r="A252" s="20">
        <v>286</v>
      </c>
      <c r="B252" s="17"/>
      <c r="C252" s="10">
        <v>6</v>
      </c>
      <c r="D252" s="11" t="str">
        <f>'КОМАНДНЫЙ '!D294</f>
        <v xml:space="preserve">Марьясов Максим </v>
      </c>
      <c r="E252" s="25" t="str">
        <f>'КОМАНДНЫЙ '!E294</f>
        <v>Ермаковский район</v>
      </c>
      <c r="F252" s="10">
        <f>'КОМАНДНЫЙ '!F294</f>
        <v>0</v>
      </c>
      <c r="G252" s="10">
        <f>'КОМАНДНЫЙ '!G294</f>
        <v>211</v>
      </c>
      <c r="H252" s="10">
        <f>'КОМАНДНЫЙ '!H294</f>
        <v>221</v>
      </c>
      <c r="I252" s="157">
        <f t="shared" si="19"/>
        <v>221</v>
      </c>
      <c r="J252" s="12">
        <f t="shared" si="20"/>
        <v>144</v>
      </c>
      <c r="K252" s="10">
        <f t="shared" si="22"/>
        <v>54.000000000000135</v>
      </c>
      <c r="L252" s="13">
        <f t="shared" si="23"/>
        <v>225.00000000000003</v>
      </c>
      <c r="M252" s="13">
        <f t="shared" si="21"/>
        <v>222.44</v>
      </c>
      <c r="N252" s="2">
        <v>246</v>
      </c>
    </row>
    <row r="253" spans="1:14" ht="18.75" x14ac:dyDescent="0.3">
      <c r="A253" s="20">
        <v>134</v>
      </c>
      <c r="B253" s="17"/>
      <c r="C253" s="10">
        <v>6</v>
      </c>
      <c r="D253" s="11" t="str">
        <f>'КОМАНДНЫЙ '!D142</f>
        <v>Прокопенко Владимир</v>
      </c>
      <c r="E253" s="25" t="str">
        <f>'КОМАНДНЫЙ '!E142</f>
        <v>г.Минусинск</v>
      </c>
      <c r="F253" s="10">
        <f>'КОМАНДНЫЙ '!F142</f>
        <v>221</v>
      </c>
      <c r="G253" s="10">
        <f>'КОМАНДНЫЙ '!G142</f>
        <v>0</v>
      </c>
      <c r="H253" s="10">
        <f>'КОМАНДНЫЙ '!H142</f>
        <v>208</v>
      </c>
      <c r="I253" s="157">
        <f t="shared" si="19"/>
        <v>221</v>
      </c>
      <c r="J253" s="12">
        <f t="shared" si="20"/>
        <v>143</v>
      </c>
      <c r="K253" s="10">
        <f t="shared" si="22"/>
        <v>54.000000000000135</v>
      </c>
      <c r="L253" s="13">
        <f t="shared" si="23"/>
        <v>226.00000000000003</v>
      </c>
      <c r="M253" s="13">
        <f t="shared" si="21"/>
        <v>222.43</v>
      </c>
      <c r="N253" s="2">
        <v>247</v>
      </c>
    </row>
    <row r="254" spans="1:14" ht="18.75" x14ac:dyDescent="0.3">
      <c r="A254" s="20">
        <v>124</v>
      </c>
      <c r="B254" s="17"/>
      <c r="C254" s="10">
        <v>4</v>
      </c>
      <c r="D254" s="11" t="str">
        <f>'КОМАНДНЫЙ '!D132</f>
        <v>Кузнецов Семен</v>
      </c>
      <c r="E254" s="25" t="str">
        <f>'КОМАНДНЫЙ '!E132</f>
        <v>г.Назарово</v>
      </c>
      <c r="F254" s="10">
        <f>'КОМАНДНЫЙ '!F132</f>
        <v>0</v>
      </c>
      <c r="G254" s="10">
        <f>'КОМАНДНЫЙ '!G132</f>
        <v>221</v>
      </c>
      <c r="H254" s="10">
        <f>'КОМАНДНЫЙ '!H132</f>
        <v>190</v>
      </c>
      <c r="I254" s="157">
        <f t="shared" si="19"/>
        <v>221</v>
      </c>
      <c r="J254" s="12">
        <f t="shared" si="20"/>
        <v>137</v>
      </c>
      <c r="K254" s="10">
        <f t="shared" si="22"/>
        <v>54.000000000000135</v>
      </c>
      <c r="L254" s="13">
        <f t="shared" si="23"/>
        <v>227.00000000000003</v>
      </c>
      <c r="M254" s="13">
        <f t="shared" si="21"/>
        <v>222.37</v>
      </c>
      <c r="N254" s="2">
        <v>248</v>
      </c>
    </row>
    <row r="255" spans="1:14" ht="18.75" x14ac:dyDescent="0.3">
      <c r="A255" s="20">
        <v>52</v>
      </c>
      <c r="B255" s="17"/>
      <c r="C255" s="10">
        <v>4</v>
      </c>
      <c r="D255" s="11" t="str">
        <f>'КОМАНДНЫЙ '!D60</f>
        <v>Потапенко Владимир</v>
      </c>
      <c r="E255" s="25" t="str">
        <f>'КОМАНДНЫЙ '!E60</f>
        <v>г.Боготол</v>
      </c>
      <c r="F255" s="10">
        <f>'КОМАНДНЫЙ '!F60</f>
        <v>220</v>
      </c>
      <c r="G255" s="10">
        <f>'КОМАНДНЫЙ '!G60</f>
        <v>219</v>
      </c>
      <c r="H255" s="10">
        <f>'КОМАНДНЫЙ '!H60</f>
        <v>220</v>
      </c>
      <c r="I255" s="157">
        <f t="shared" si="19"/>
        <v>220</v>
      </c>
      <c r="J255" s="12">
        <f t="shared" si="20"/>
        <v>219.66666666666666</v>
      </c>
      <c r="K255" s="10">
        <f t="shared" si="22"/>
        <v>55.000000000000142</v>
      </c>
      <c r="L255" s="13">
        <f t="shared" si="23"/>
        <v>228.00000000000003</v>
      </c>
      <c r="M255" s="13">
        <f t="shared" si="21"/>
        <v>222.19666666666666</v>
      </c>
      <c r="N255" s="2">
        <v>249</v>
      </c>
    </row>
    <row r="256" spans="1:14" ht="18.75" x14ac:dyDescent="0.3">
      <c r="A256" s="20">
        <v>137</v>
      </c>
      <c r="B256" s="17"/>
      <c r="C256" s="10">
        <v>1</v>
      </c>
      <c r="D256" s="11" t="str">
        <f>'КОМАНДНЫЙ '!D145</f>
        <v>Барских Матвей</v>
      </c>
      <c r="E256" s="25" t="str">
        <f>'КОМАНДНЫЙ '!E145</f>
        <v>г.Шарыпово</v>
      </c>
      <c r="F256" s="10">
        <f>'КОМАНДНЫЙ '!F145</f>
        <v>221</v>
      </c>
      <c r="G256" s="10">
        <f>'КОМАНДНЫЙ '!G145</f>
        <v>0</v>
      </c>
      <c r="H256" s="10">
        <f>'КОМАНДНЫЙ '!H145</f>
        <v>0</v>
      </c>
      <c r="I256" s="157">
        <f t="shared" si="19"/>
        <v>221</v>
      </c>
      <c r="J256" s="12">
        <f t="shared" si="20"/>
        <v>73.666666666666671</v>
      </c>
      <c r="K256" s="10">
        <f t="shared" si="22"/>
        <v>54.000000000000135</v>
      </c>
      <c r="L256" s="13">
        <f t="shared" si="23"/>
        <v>229.00000000000003</v>
      </c>
      <c r="M256" s="13">
        <f t="shared" si="21"/>
        <v>221.73666666666668</v>
      </c>
      <c r="N256" s="2">
        <v>250</v>
      </c>
    </row>
    <row r="257" spans="1:14" ht="18.75" x14ac:dyDescent="0.3">
      <c r="A257" s="20">
        <v>155</v>
      </c>
      <c r="B257" s="17"/>
      <c r="C257" s="10">
        <v>3</v>
      </c>
      <c r="D257" s="11" t="str">
        <f>'КОМАНДНЫЙ '!D163</f>
        <v>Шкляев Владислав</v>
      </c>
      <c r="E257" s="25" t="str">
        <f>'КОМАНДНЫЙ '!E163</f>
        <v>Ачинский район</v>
      </c>
      <c r="F257" s="10">
        <f>'КОМАНДНЫЙ '!F163</f>
        <v>0</v>
      </c>
      <c r="G257" s="10">
        <f>'КОМАНДНЫЙ '!G163</f>
        <v>212</v>
      </c>
      <c r="H257" s="10">
        <f>'КОМАНДНЫЙ '!H163</f>
        <v>220</v>
      </c>
      <c r="I257" s="157">
        <f t="shared" si="19"/>
        <v>220</v>
      </c>
      <c r="J257" s="12">
        <f t="shared" si="20"/>
        <v>144</v>
      </c>
      <c r="K257" s="10">
        <f t="shared" si="22"/>
        <v>55.000000000000142</v>
      </c>
      <c r="L257" s="13">
        <f t="shared" si="23"/>
        <v>230.00000000000003</v>
      </c>
      <c r="M257" s="13">
        <f t="shared" si="21"/>
        <v>221.44</v>
      </c>
      <c r="N257" s="2">
        <v>251</v>
      </c>
    </row>
    <row r="258" spans="1:14" ht="18.75" x14ac:dyDescent="0.3">
      <c r="A258" s="20">
        <v>290</v>
      </c>
      <c r="B258" s="17"/>
      <c r="C258" s="10">
        <v>2</v>
      </c>
      <c r="D258" s="11" t="str">
        <f>'КОМАНДНЫЙ '!D298</f>
        <v>Акинин Александр</v>
      </c>
      <c r="E258" s="25" t="str">
        <f>'КОМАНДНЫЙ '!E298</f>
        <v>ЗАТО Зеленогорск</v>
      </c>
      <c r="F258" s="10">
        <f>'КОМАНДНЫЙ '!F298</f>
        <v>220</v>
      </c>
      <c r="G258" s="10">
        <f>'КОМАНДНЫЙ '!G298</f>
        <v>200</v>
      </c>
      <c r="H258" s="10">
        <f>'КОМАНДНЫЙ '!H298</f>
        <v>0</v>
      </c>
      <c r="I258" s="157">
        <f t="shared" si="19"/>
        <v>220</v>
      </c>
      <c r="J258" s="12">
        <f t="shared" si="20"/>
        <v>140</v>
      </c>
      <c r="K258" s="10">
        <f t="shared" si="22"/>
        <v>55.000000000000142</v>
      </c>
      <c r="L258" s="13">
        <f t="shared" si="23"/>
        <v>231.00000000000003</v>
      </c>
      <c r="M258" s="13">
        <f t="shared" si="21"/>
        <v>221.4</v>
      </c>
      <c r="N258" s="2">
        <v>252</v>
      </c>
    </row>
    <row r="259" spans="1:14" ht="18.75" x14ac:dyDescent="0.3">
      <c r="A259" s="20">
        <v>66</v>
      </c>
      <c r="B259" s="17"/>
      <c r="C259" s="10">
        <v>2</v>
      </c>
      <c r="D259" s="11" t="str">
        <f>'КОМАНДНЫЙ '!D74</f>
        <v>Полонский Вячеслав</v>
      </c>
      <c r="E259" s="25" t="str">
        <f>'КОМАНДНЫЙ '!E74</f>
        <v>г.Дивногорск</v>
      </c>
      <c r="F259" s="10">
        <f>'КОМАНДНЫЙ '!F74</f>
        <v>210</v>
      </c>
      <c r="G259" s="10">
        <f>'КОМАНДНЫЙ '!G74</f>
        <v>219</v>
      </c>
      <c r="H259" s="10">
        <f>'КОМАНДНЫЙ '!H74</f>
        <v>215</v>
      </c>
      <c r="I259" s="157">
        <f t="shared" si="19"/>
        <v>219</v>
      </c>
      <c r="J259" s="12">
        <f t="shared" si="20"/>
        <v>214.66666666666666</v>
      </c>
      <c r="K259" s="10">
        <f t="shared" si="22"/>
        <v>56.000000000000142</v>
      </c>
      <c r="L259" s="13">
        <f t="shared" si="23"/>
        <v>232.00000000000003</v>
      </c>
      <c r="M259" s="13">
        <f t="shared" si="21"/>
        <v>221.14666666666668</v>
      </c>
      <c r="N259" s="2">
        <v>253</v>
      </c>
    </row>
    <row r="260" spans="1:14" ht="18.75" x14ac:dyDescent="0.3">
      <c r="A260" s="20">
        <v>196</v>
      </c>
      <c r="B260" s="17"/>
      <c r="C260" s="10">
        <v>4</v>
      </c>
      <c r="D260" s="11" t="str">
        <f>'КОМАНДНЫЙ '!D204</f>
        <v>Горбенко Алексей</v>
      </c>
      <c r="E260" s="25" t="str">
        <f>'КОМАНДНЫЙ '!E204</f>
        <v>Идринский район</v>
      </c>
      <c r="F260" s="10">
        <f>'КОМАНДНЫЙ '!F204</f>
        <v>217</v>
      </c>
      <c r="G260" s="10">
        <f>'КОМАНДНЫЙ '!G204</f>
        <v>219</v>
      </c>
      <c r="H260" s="10">
        <f>'КОМАНДНЫЙ '!H204</f>
        <v>0</v>
      </c>
      <c r="I260" s="157">
        <f t="shared" si="19"/>
        <v>219</v>
      </c>
      <c r="J260" s="12">
        <f t="shared" si="20"/>
        <v>145.33333333333334</v>
      </c>
      <c r="K260" s="10">
        <f t="shared" si="22"/>
        <v>56.000000000000142</v>
      </c>
      <c r="L260" s="13">
        <f t="shared" si="23"/>
        <v>233.00000000000003</v>
      </c>
      <c r="M260" s="13">
        <f t="shared" si="21"/>
        <v>220.45333333333335</v>
      </c>
      <c r="N260" s="2">
        <v>254</v>
      </c>
    </row>
    <row r="261" spans="1:14" ht="18.75" x14ac:dyDescent="0.3">
      <c r="A261" s="20">
        <v>283</v>
      </c>
      <c r="B261" s="17"/>
      <c r="C261" s="10">
        <v>3</v>
      </c>
      <c r="D261" s="11" t="str">
        <f>'КОМАНДНЫЙ '!D291</f>
        <v xml:space="preserve">Завьялов Михаил </v>
      </c>
      <c r="E261" s="25" t="str">
        <f>'КОМАНДНЫЙ '!E291</f>
        <v>Ермаковский район</v>
      </c>
      <c r="F261" s="10">
        <f>'КОМАНДНЫЙ '!F291</f>
        <v>219</v>
      </c>
      <c r="G261" s="10">
        <f>'КОМАНДНЫЙ '!G291</f>
        <v>0</v>
      </c>
      <c r="H261" s="10">
        <f>'КОМАНДНЫЙ '!H291</f>
        <v>212</v>
      </c>
      <c r="I261" s="157">
        <f t="shared" si="19"/>
        <v>219</v>
      </c>
      <c r="J261" s="12">
        <f t="shared" si="20"/>
        <v>143.66666666666666</v>
      </c>
      <c r="K261" s="10">
        <f t="shared" si="22"/>
        <v>56.000000000000142</v>
      </c>
      <c r="L261" s="13">
        <f t="shared" si="23"/>
        <v>234.00000000000003</v>
      </c>
      <c r="M261" s="13">
        <f t="shared" si="21"/>
        <v>220.43666666666667</v>
      </c>
      <c r="N261" s="2">
        <v>255</v>
      </c>
    </row>
    <row r="262" spans="1:14" ht="18.75" x14ac:dyDescent="0.3">
      <c r="A262" s="20">
        <v>299</v>
      </c>
      <c r="B262" s="17"/>
      <c r="C262" s="10">
        <v>8</v>
      </c>
      <c r="D262" s="11" t="str">
        <f>'КОМАНДНЫЙ '!D307</f>
        <v>Гавриленко Кирилл</v>
      </c>
      <c r="E262" s="25" t="str">
        <f>'КОМАНДНЫЙ '!E307</f>
        <v>Ленинский район</v>
      </c>
      <c r="F262" s="10">
        <f>'КОМАНДНЫЙ '!F307</f>
        <v>0</v>
      </c>
      <c r="G262" s="10">
        <f>'КОМАНДНЫЙ '!G307</f>
        <v>201</v>
      </c>
      <c r="H262" s="10">
        <f>'КОМАНДНЫЙ '!H307</f>
        <v>219</v>
      </c>
      <c r="I262" s="157">
        <f t="shared" si="19"/>
        <v>219</v>
      </c>
      <c r="J262" s="12">
        <f t="shared" si="20"/>
        <v>140</v>
      </c>
      <c r="K262" s="10">
        <f t="shared" si="22"/>
        <v>56.000000000000142</v>
      </c>
      <c r="L262" s="13">
        <f t="shared" si="23"/>
        <v>235.00000000000003</v>
      </c>
      <c r="M262" s="13">
        <f t="shared" si="21"/>
        <v>220.4</v>
      </c>
      <c r="N262" s="2">
        <v>256</v>
      </c>
    </row>
    <row r="263" spans="1:14" ht="18.75" x14ac:dyDescent="0.3">
      <c r="A263" s="20">
        <v>56</v>
      </c>
      <c r="B263" s="17"/>
      <c r="C263" s="10">
        <v>8</v>
      </c>
      <c r="D263" s="11" t="str">
        <f>'КОМАНДНЫЙ '!D64</f>
        <v>Сухих Роман</v>
      </c>
      <c r="E263" s="25" t="str">
        <f>'КОМАНДНЫЙ '!E64</f>
        <v>г.Боготол</v>
      </c>
      <c r="F263" s="10">
        <f>'КОМАНДНЫЙ '!F64</f>
        <v>0</v>
      </c>
      <c r="G263" s="10">
        <f>'КОМАНДНЫЙ '!G64</f>
        <v>217</v>
      </c>
      <c r="H263" s="10">
        <f>'КОМАНДНЫЙ '!H64</f>
        <v>212</v>
      </c>
      <c r="I263" s="157">
        <f t="shared" si="19"/>
        <v>217</v>
      </c>
      <c r="J263" s="12">
        <f t="shared" si="20"/>
        <v>143</v>
      </c>
      <c r="K263" s="10">
        <f t="shared" si="22"/>
        <v>57.000000000000142</v>
      </c>
      <c r="L263" s="13">
        <f t="shared" si="23"/>
        <v>236.00000000000003</v>
      </c>
      <c r="M263" s="13">
        <f t="shared" si="21"/>
        <v>218.43</v>
      </c>
      <c r="N263" s="2">
        <v>257</v>
      </c>
    </row>
    <row r="264" spans="1:14" ht="18.75" x14ac:dyDescent="0.3">
      <c r="A264" s="20">
        <v>113</v>
      </c>
      <c r="B264" s="17"/>
      <c r="C264" s="10">
        <v>1</v>
      </c>
      <c r="D264" s="11" t="str">
        <f>'КОМАНДНЫЙ '!D121</f>
        <v>Карпов Владимир</v>
      </c>
      <c r="E264" s="25" t="str">
        <f>'КОМАНДНЫЙ '!E121</f>
        <v>ЗАТО п. Солнечный</v>
      </c>
      <c r="F264" s="10">
        <f>'КОМАНДНЫЙ '!F121</f>
        <v>205</v>
      </c>
      <c r="G264" s="10">
        <f>'КОМАНДНЫЙ '!G121</f>
        <v>0</v>
      </c>
      <c r="H264" s="10">
        <f>'КОМАНДНЫЙ '!H121</f>
        <v>217</v>
      </c>
      <c r="I264" s="157">
        <f t="shared" ref="I264:I296" si="24">MAX(F264:H264)</f>
        <v>217</v>
      </c>
      <c r="J264" s="12">
        <f t="shared" ref="J264:J296" si="25">AVERAGE(F264:H264)</f>
        <v>140.66666666666666</v>
      </c>
      <c r="K264" s="10">
        <f t="shared" si="22"/>
        <v>57.000000000000142</v>
      </c>
      <c r="L264" s="13">
        <f t="shared" si="23"/>
        <v>237.00000000000003</v>
      </c>
      <c r="M264" s="13">
        <f t="shared" ref="M264:M296" si="26">$I264+$J264/$L$4</f>
        <v>218.40666666666667</v>
      </c>
      <c r="N264" s="2">
        <v>258</v>
      </c>
    </row>
    <row r="265" spans="1:14" ht="18.75" x14ac:dyDescent="0.3">
      <c r="A265" s="20">
        <v>58</v>
      </c>
      <c r="B265" s="17"/>
      <c r="C265" s="10">
        <v>2</v>
      </c>
      <c r="D265" s="11" t="str">
        <f>'КОМАНДНЫЙ '!D66</f>
        <v>Вититлов Илья</v>
      </c>
      <c r="E265" s="25" t="str">
        <f>'КОМАНДНЫЙ '!E66</f>
        <v>г.Бородино</v>
      </c>
      <c r="F265" s="10">
        <f>'КОМАНДНЫЙ '!F66</f>
        <v>210</v>
      </c>
      <c r="G265" s="10">
        <f>'КОМАНДНЫЙ '!G66</f>
        <v>0</v>
      </c>
      <c r="H265" s="10">
        <f>'КОМАНДНЫЙ '!H66</f>
        <v>216</v>
      </c>
      <c r="I265" s="157">
        <f t="shared" si="24"/>
        <v>216</v>
      </c>
      <c r="J265" s="12">
        <f t="shared" si="25"/>
        <v>142</v>
      </c>
      <c r="K265" s="10">
        <f t="shared" si="22"/>
        <v>58.000000000000149</v>
      </c>
      <c r="L265" s="13">
        <f t="shared" si="23"/>
        <v>238.00000000000003</v>
      </c>
      <c r="M265" s="13">
        <f t="shared" si="26"/>
        <v>217.42</v>
      </c>
      <c r="N265" s="2">
        <v>259</v>
      </c>
    </row>
    <row r="266" spans="1:14" ht="18.75" x14ac:dyDescent="0.3">
      <c r="A266" s="20">
        <v>241</v>
      </c>
      <c r="B266" s="17"/>
      <c r="C266" s="10">
        <v>1</v>
      </c>
      <c r="D266" s="11" t="str">
        <f>'КОМАНДНЫЙ '!D249</f>
        <v>Куканов Алексей</v>
      </c>
      <c r="E266" s="25" t="str">
        <f>'КОМАНДНЫЙ '!E249</f>
        <v>Минусинский район</v>
      </c>
      <c r="F266" s="10">
        <f>'КОМАНДНЫЙ '!F249</f>
        <v>0</v>
      </c>
      <c r="G266" s="10">
        <f>'КОМАНДНЫЙ '!G249</f>
        <v>216</v>
      </c>
      <c r="H266" s="10">
        <f>'КОМАНДНЫЙ '!H249</f>
        <v>0</v>
      </c>
      <c r="I266" s="157">
        <f t="shared" si="24"/>
        <v>216</v>
      </c>
      <c r="J266" s="12">
        <f t="shared" si="25"/>
        <v>72</v>
      </c>
      <c r="K266" s="10">
        <f t="shared" si="22"/>
        <v>58.000000000000149</v>
      </c>
      <c r="L266" s="13">
        <f t="shared" si="23"/>
        <v>239.00000000000003</v>
      </c>
      <c r="M266" s="13">
        <f t="shared" si="26"/>
        <v>216.72</v>
      </c>
      <c r="N266" s="2">
        <v>260</v>
      </c>
    </row>
    <row r="267" spans="1:14" ht="18.75" x14ac:dyDescent="0.3">
      <c r="A267" s="20">
        <v>265</v>
      </c>
      <c r="B267" s="17"/>
      <c r="C267" s="10">
        <v>1</v>
      </c>
      <c r="D267" s="11" t="str">
        <f>'КОМАНДНЫЙ '!D273</f>
        <v>Кузнецов Дмитрий</v>
      </c>
      <c r="E267" s="25" t="str">
        <f>'КОМАНДНЫЙ '!E273</f>
        <v>Кежемский район</v>
      </c>
      <c r="F267" s="10">
        <f>'КОМАНДНЫЙ '!F273</f>
        <v>0</v>
      </c>
      <c r="G267" s="10">
        <f>'КОМАНДНЫЙ '!G273</f>
        <v>216</v>
      </c>
      <c r="H267" s="10">
        <f>'КОМАНДНЫЙ '!H273</f>
        <v>0</v>
      </c>
      <c r="I267" s="157">
        <f t="shared" si="24"/>
        <v>216</v>
      </c>
      <c r="J267" s="12">
        <f t="shared" si="25"/>
        <v>72</v>
      </c>
      <c r="K267" s="10">
        <f t="shared" si="22"/>
        <v>58.000000000000149</v>
      </c>
      <c r="L267" s="13">
        <f t="shared" si="23"/>
        <v>239.00000000000003</v>
      </c>
      <c r="M267" s="13">
        <f t="shared" si="26"/>
        <v>216.72</v>
      </c>
      <c r="N267" s="2">
        <v>261</v>
      </c>
    </row>
    <row r="268" spans="1:14" ht="18.75" x14ac:dyDescent="0.3">
      <c r="A268" s="20">
        <v>275</v>
      </c>
      <c r="B268" s="17"/>
      <c r="C268" s="10">
        <v>3</v>
      </c>
      <c r="D268" s="11" t="str">
        <f>'КОМАНДНЫЙ '!D283</f>
        <v xml:space="preserve">Мишанков Герман </v>
      </c>
      <c r="E268" s="25" t="str">
        <f>'КОМАНДНЫЙ '!E283</f>
        <v>Пировский район</v>
      </c>
      <c r="F268" s="10">
        <f>'КОМАНДНЫЙ '!F283</f>
        <v>212</v>
      </c>
      <c r="G268" s="10">
        <f>'КОМАНДНЫЙ '!G283</f>
        <v>215</v>
      </c>
      <c r="H268" s="10">
        <f>'КОМАНДНЫЙ '!H283</f>
        <v>0</v>
      </c>
      <c r="I268" s="157">
        <f t="shared" si="24"/>
        <v>215</v>
      </c>
      <c r="J268" s="12">
        <f t="shared" si="25"/>
        <v>142.33333333333334</v>
      </c>
      <c r="K268" s="10">
        <f t="shared" si="22"/>
        <v>59.000000000000156</v>
      </c>
      <c r="L268" s="13">
        <f t="shared" si="23"/>
        <v>240.00000000000003</v>
      </c>
      <c r="M268" s="13">
        <f t="shared" si="26"/>
        <v>216.42333333333335</v>
      </c>
      <c r="N268" s="2">
        <v>262</v>
      </c>
    </row>
    <row r="269" spans="1:14" ht="18.75" x14ac:dyDescent="0.3">
      <c r="A269" s="20">
        <v>242</v>
      </c>
      <c r="B269" s="17"/>
      <c r="C269" s="10">
        <v>2</v>
      </c>
      <c r="D269" s="11" t="str">
        <f>'КОМАНДНЫЙ '!D250</f>
        <v>Александров Роман</v>
      </c>
      <c r="E269" s="25" t="str">
        <f>'КОМАНДНЫЙ '!E250</f>
        <v>Минусинский район</v>
      </c>
      <c r="F269" s="10">
        <f>'КОМАНДНЫЙ '!F250</f>
        <v>0</v>
      </c>
      <c r="G269" s="10">
        <f>'КОМАНДНЫЙ '!G250</f>
        <v>195</v>
      </c>
      <c r="H269" s="10">
        <f>'КОМАНДНЫЙ '!H250</f>
        <v>215</v>
      </c>
      <c r="I269" s="157">
        <f t="shared" si="24"/>
        <v>215</v>
      </c>
      <c r="J269" s="12">
        <f t="shared" si="25"/>
        <v>136.66666666666666</v>
      </c>
      <c r="K269" s="10">
        <f t="shared" si="22"/>
        <v>59.000000000000156</v>
      </c>
      <c r="L269" s="13">
        <f t="shared" si="23"/>
        <v>241.00000000000003</v>
      </c>
      <c r="M269" s="13">
        <f t="shared" si="26"/>
        <v>216.36666666666667</v>
      </c>
      <c r="N269" s="2">
        <v>263</v>
      </c>
    </row>
    <row r="270" spans="1:14" ht="18.75" x14ac:dyDescent="0.3">
      <c r="A270" s="20">
        <v>81</v>
      </c>
      <c r="B270" s="17"/>
      <c r="C270" s="10">
        <v>1</v>
      </c>
      <c r="D270" s="11" t="str">
        <f>'КОМАНДНЫЙ '!D89</f>
        <v>Биктяшев Дамир</v>
      </c>
      <c r="E270" s="25" t="str">
        <f>'КОМАНДНЫЙ '!E89</f>
        <v>г.Канск</v>
      </c>
      <c r="F270" s="10">
        <f>'КОМАНДНЫЙ '!F89</f>
        <v>209</v>
      </c>
      <c r="G270" s="10">
        <f>'КОМАНДНЫЙ '!G89</f>
        <v>208</v>
      </c>
      <c r="H270" s="10">
        <f>'КОМАНДНЫЙ '!H89</f>
        <v>214</v>
      </c>
      <c r="I270" s="157">
        <f t="shared" si="24"/>
        <v>214</v>
      </c>
      <c r="J270" s="12">
        <f t="shared" si="25"/>
        <v>210.33333333333334</v>
      </c>
      <c r="K270" s="10">
        <f t="shared" si="22"/>
        <v>60.000000000000156</v>
      </c>
      <c r="L270" s="13">
        <f t="shared" si="23"/>
        <v>242.00000000000003</v>
      </c>
      <c r="M270" s="13">
        <f t="shared" si="26"/>
        <v>216.10333333333332</v>
      </c>
      <c r="N270" s="2">
        <v>264</v>
      </c>
    </row>
    <row r="271" spans="1:14" ht="18.75" x14ac:dyDescent="0.3">
      <c r="A271" s="20">
        <v>202</v>
      </c>
      <c r="B271" s="17"/>
      <c r="C271" s="10">
        <v>2</v>
      </c>
      <c r="D271" s="11" t="str">
        <f>'КОМАНДНЫЙ '!D210</f>
        <v>Гайдаренко Лев</v>
      </c>
      <c r="E271" s="25" t="str">
        <f>'КОМАНДНЫЙ '!E210</f>
        <v>Иланский район</v>
      </c>
      <c r="F271" s="10">
        <f>'КОМАНДНЫЙ '!F210</f>
        <v>0</v>
      </c>
      <c r="G271" s="10">
        <f>'КОМАНДНЫЙ '!G210</f>
        <v>0</v>
      </c>
      <c r="H271" s="10">
        <f>'КОМАНДНЫЙ '!H210</f>
        <v>215</v>
      </c>
      <c r="I271" s="157">
        <f t="shared" si="24"/>
        <v>215</v>
      </c>
      <c r="J271" s="12">
        <f t="shared" si="25"/>
        <v>71.666666666666671</v>
      </c>
      <c r="K271" s="10">
        <f t="shared" si="22"/>
        <v>59.000000000000156</v>
      </c>
      <c r="L271" s="13">
        <f t="shared" si="23"/>
        <v>243.00000000000003</v>
      </c>
      <c r="M271" s="13">
        <f t="shared" si="26"/>
        <v>215.71666666666667</v>
      </c>
      <c r="N271" s="2">
        <v>265</v>
      </c>
    </row>
    <row r="272" spans="1:14" ht="18.75" x14ac:dyDescent="0.3">
      <c r="A272" s="20">
        <v>214</v>
      </c>
      <c r="B272" s="17"/>
      <c r="C272" s="10">
        <v>6</v>
      </c>
      <c r="D272" s="11" t="str">
        <f>'КОМАНДНЫЙ '!D222</f>
        <v>Черепин Виктор</v>
      </c>
      <c r="E272" s="25" t="str">
        <f>'КОМАНДНЫЙ '!E222</f>
        <v>Казачинский район</v>
      </c>
      <c r="F272" s="10">
        <f>'КОМАНДНЫЙ '!F222</f>
        <v>0</v>
      </c>
      <c r="G272" s="10">
        <f>'КОМАНДНЫЙ '!G222</f>
        <v>191</v>
      </c>
      <c r="H272" s="10">
        <f>'КОМАНДНЫЙ '!H222</f>
        <v>214</v>
      </c>
      <c r="I272" s="157">
        <f t="shared" si="24"/>
        <v>214</v>
      </c>
      <c r="J272" s="12">
        <f t="shared" si="25"/>
        <v>135</v>
      </c>
      <c r="K272" s="10">
        <f t="shared" si="22"/>
        <v>60.000000000000156</v>
      </c>
      <c r="L272" s="13">
        <f t="shared" si="23"/>
        <v>244.00000000000003</v>
      </c>
      <c r="M272" s="13">
        <f t="shared" si="26"/>
        <v>215.35</v>
      </c>
      <c r="N272" s="2">
        <v>266</v>
      </c>
    </row>
    <row r="273" spans="1:14" ht="18.75" x14ac:dyDescent="0.3">
      <c r="A273" s="20">
        <v>48</v>
      </c>
      <c r="B273" s="17"/>
      <c r="C273" s="10">
        <v>8</v>
      </c>
      <c r="D273" s="11" t="str">
        <f>'КОМАНДНЫЙ '!D56</f>
        <v>Овечкин Никита</v>
      </c>
      <c r="E273" s="25" t="str">
        <f>'КОМАНДНЫЙ '!E56</f>
        <v>г.Ачинск</v>
      </c>
      <c r="F273" s="10">
        <f>'КОМАНДНЫЙ '!F56</f>
        <v>212</v>
      </c>
      <c r="G273" s="10">
        <f>'КОМАНДНЫЙ '!G56</f>
        <v>213</v>
      </c>
      <c r="H273" s="10">
        <f>'КОМАНДНЫЙ '!H56</f>
        <v>212</v>
      </c>
      <c r="I273" s="157">
        <f t="shared" si="24"/>
        <v>213</v>
      </c>
      <c r="J273" s="12">
        <f t="shared" si="25"/>
        <v>212.33333333333334</v>
      </c>
      <c r="K273" s="10">
        <f t="shared" si="22"/>
        <v>61.000000000000156</v>
      </c>
      <c r="L273" s="13">
        <f t="shared" si="23"/>
        <v>245.00000000000003</v>
      </c>
      <c r="M273" s="13">
        <f t="shared" si="26"/>
        <v>215.12333333333333</v>
      </c>
      <c r="N273" s="2">
        <v>267</v>
      </c>
    </row>
    <row r="274" spans="1:14" ht="18.75" x14ac:dyDescent="0.3">
      <c r="A274" s="20">
        <v>72</v>
      </c>
      <c r="B274" s="17"/>
      <c r="C274" s="10">
        <v>8</v>
      </c>
      <c r="D274" s="11" t="str">
        <f>'КОМАНДНЫЙ '!D80</f>
        <v>Ойниц Никита</v>
      </c>
      <c r="E274" s="25" t="str">
        <f>'КОМАНДНЫЙ '!E80</f>
        <v>г.Дивногорск</v>
      </c>
      <c r="F274" s="10">
        <f>'КОМАНДНЫЙ '!F80</f>
        <v>201</v>
      </c>
      <c r="G274" s="10">
        <f>'КОМАНДНЫЙ '!G80</f>
        <v>202</v>
      </c>
      <c r="H274" s="10">
        <f>'КОМАНДНЫЙ '!H80</f>
        <v>212</v>
      </c>
      <c r="I274" s="157">
        <f t="shared" si="24"/>
        <v>212</v>
      </c>
      <c r="J274" s="12">
        <f t="shared" si="25"/>
        <v>205</v>
      </c>
      <c r="K274" s="10">
        <f t="shared" si="22"/>
        <v>62.000000000000163</v>
      </c>
      <c r="L274" s="13">
        <f t="shared" si="23"/>
        <v>246.00000000000003</v>
      </c>
      <c r="M274" s="13">
        <f t="shared" si="26"/>
        <v>214.05</v>
      </c>
      <c r="N274" s="2">
        <v>268</v>
      </c>
    </row>
    <row r="275" spans="1:14" ht="18.75" x14ac:dyDescent="0.3">
      <c r="A275" s="20">
        <v>51</v>
      </c>
      <c r="B275" s="17"/>
      <c r="C275" s="10">
        <v>3</v>
      </c>
      <c r="D275" s="11" t="str">
        <f>'КОМАНДНЫЙ '!D59</f>
        <v>Ревякин Константин</v>
      </c>
      <c r="E275" s="25" t="str">
        <f>'КОМАНДНЫЙ '!E59</f>
        <v>г.Боготол</v>
      </c>
      <c r="F275" s="10">
        <f>'КОМАНДНЫЙ '!F59</f>
        <v>189</v>
      </c>
      <c r="G275" s="10">
        <f>'КОМАНДНЫЙ '!G59</f>
        <v>212</v>
      </c>
      <c r="H275" s="10">
        <f>'КОМАНДНЫЙ '!H59</f>
        <v>210</v>
      </c>
      <c r="I275" s="157">
        <f t="shared" si="24"/>
        <v>212</v>
      </c>
      <c r="J275" s="12">
        <f t="shared" si="25"/>
        <v>203.66666666666666</v>
      </c>
      <c r="K275" s="10">
        <f t="shared" si="22"/>
        <v>62.000000000000163</v>
      </c>
      <c r="L275" s="13">
        <f t="shared" si="23"/>
        <v>247.00000000000003</v>
      </c>
      <c r="M275" s="13">
        <f t="shared" si="26"/>
        <v>214.03666666666666</v>
      </c>
      <c r="N275" s="2">
        <v>269</v>
      </c>
    </row>
    <row r="276" spans="1:14" ht="18.75" x14ac:dyDescent="0.3">
      <c r="A276" s="20">
        <v>216</v>
      </c>
      <c r="B276" s="17"/>
      <c r="C276" s="10">
        <v>8</v>
      </c>
      <c r="D276" s="11" t="str">
        <f>'КОМАНДНЫЙ '!D224</f>
        <v>Колобан Даниил</v>
      </c>
      <c r="E276" s="25" t="str">
        <f>'КОМАНДНЫЙ '!E224</f>
        <v>Казачинский район</v>
      </c>
      <c r="F276" s="10">
        <f>'КОМАНДНЫЙ '!F224</f>
        <v>0</v>
      </c>
      <c r="G276" s="10">
        <f>'КОМАНДНЫЙ '!G224</f>
        <v>0</v>
      </c>
      <c r="H276" s="10">
        <f>'КОМАНДНЫЙ '!H224</f>
        <v>213</v>
      </c>
      <c r="I276" s="157">
        <f t="shared" si="24"/>
        <v>213</v>
      </c>
      <c r="J276" s="12">
        <f t="shared" si="25"/>
        <v>71</v>
      </c>
      <c r="K276" s="10">
        <f t="shared" si="22"/>
        <v>61.000000000000156</v>
      </c>
      <c r="L276" s="13">
        <f t="shared" si="23"/>
        <v>248.00000000000003</v>
      </c>
      <c r="M276" s="13">
        <f t="shared" si="26"/>
        <v>213.71</v>
      </c>
      <c r="N276" s="2">
        <v>270</v>
      </c>
    </row>
    <row r="277" spans="1:14" ht="18.75" x14ac:dyDescent="0.3">
      <c r="A277" s="20">
        <v>253</v>
      </c>
      <c r="B277" s="17"/>
      <c r="C277" s="10">
        <v>5</v>
      </c>
      <c r="D277" s="11" t="str">
        <f>'КОМАНДНЫЙ '!D261</f>
        <v>Быков Максим</v>
      </c>
      <c r="E277" s="25" t="str">
        <f>'КОМАНДНЫЙ '!E261</f>
        <v>Новоселовский район</v>
      </c>
      <c r="F277" s="10">
        <f>'КОМАНДНЫЙ '!F261</f>
        <v>0</v>
      </c>
      <c r="G277" s="10">
        <f>'КОМАНДНЫЙ '!G261</f>
        <v>209</v>
      </c>
      <c r="H277" s="10">
        <f>'КОМАНДНЫЙ '!H261</f>
        <v>212</v>
      </c>
      <c r="I277" s="157">
        <f t="shared" si="24"/>
        <v>212</v>
      </c>
      <c r="J277" s="12">
        <f t="shared" si="25"/>
        <v>140.33333333333334</v>
      </c>
      <c r="K277" s="10">
        <f t="shared" si="22"/>
        <v>62.000000000000163</v>
      </c>
      <c r="L277" s="13">
        <f t="shared" si="23"/>
        <v>249.00000000000003</v>
      </c>
      <c r="M277" s="13">
        <f t="shared" si="26"/>
        <v>213.40333333333334</v>
      </c>
      <c r="N277" s="2">
        <v>271</v>
      </c>
    </row>
    <row r="278" spans="1:14" ht="18.75" x14ac:dyDescent="0.3">
      <c r="A278" s="20">
        <v>6</v>
      </c>
      <c r="B278" s="17"/>
      <c r="C278" s="10">
        <v>6</v>
      </c>
      <c r="D278" s="11" t="str">
        <f>'КОМАНДНЫЙ '!D14</f>
        <v>Поливанов Роман</v>
      </c>
      <c r="E278" s="25" t="str">
        <f>'КОМАНДНЫЙ '!E14</f>
        <v>Кировский район</v>
      </c>
      <c r="F278" s="10">
        <f>'КОМАНДНЫЙ '!F14</f>
        <v>207</v>
      </c>
      <c r="G278" s="10">
        <f>'КОМАНДНЫЙ '!G14</f>
        <v>207</v>
      </c>
      <c r="H278" s="10">
        <f>'КОМАНДНЫЙ '!H14</f>
        <v>211</v>
      </c>
      <c r="I278" s="157">
        <f t="shared" si="24"/>
        <v>211</v>
      </c>
      <c r="J278" s="12">
        <f t="shared" si="25"/>
        <v>208.33333333333334</v>
      </c>
      <c r="K278" s="10">
        <f t="shared" si="22"/>
        <v>63.000000000000163</v>
      </c>
      <c r="L278" s="13">
        <f t="shared" si="23"/>
        <v>250.00000000000003</v>
      </c>
      <c r="M278" s="13">
        <f t="shared" si="26"/>
        <v>213.08333333333334</v>
      </c>
      <c r="N278" s="2">
        <v>272</v>
      </c>
    </row>
    <row r="279" spans="1:14" ht="18.75" x14ac:dyDescent="0.3">
      <c r="A279" s="20">
        <v>245</v>
      </c>
      <c r="B279" s="17"/>
      <c r="C279" s="10">
        <v>5</v>
      </c>
      <c r="D279" s="11" t="str">
        <f>'КОМАНДНЫЙ '!D253</f>
        <v>Зяблицев Максим</v>
      </c>
      <c r="E279" s="25" t="str">
        <f>'КОМАНДНЫЙ '!E253</f>
        <v>Минусинский район</v>
      </c>
      <c r="F279" s="10">
        <f>'КОМАНДНЫЙ '!F253</f>
        <v>210</v>
      </c>
      <c r="G279" s="10">
        <f>'КОМАНДНЫЙ '!G253</f>
        <v>0</v>
      </c>
      <c r="H279" s="10">
        <f>'КОМАНДНЫЙ '!H253</f>
        <v>206</v>
      </c>
      <c r="I279" s="157">
        <f t="shared" si="24"/>
        <v>210</v>
      </c>
      <c r="J279" s="12">
        <f t="shared" si="25"/>
        <v>138.66666666666666</v>
      </c>
      <c r="K279" s="10">
        <f t="shared" si="22"/>
        <v>64.000000000000171</v>
      </c>
      <c r="L279" s="13">
        <f t="shared" si="23"/>
        <v>251.00000000000003</v>
      </c>
      <c r="M279" s="13">
        <f t="shared" si="26"/>
        <v>211.38666666666666</v>
      </c>
      <c r="N279" s="2">
        <v>273</v>
      </c>
    </row>
    <row r="280" spans="1:14" ht="18.75" x14ac:dyDescent="0.3">
      <c r="A280" s="20">
        <v>274</v>
      </c>
      <c r="B280" s="17"/>
      <c r="C280" s="10">
        <v>2</v>
      </c>
      <c r="D280" s="11" t="str">
        <f>'КОМАНДНЫЙ '!D282</f>
        <v xml:space="preserve">Нафиков Дамир </v>
      </c>
      <c r="E280" s="25" t="str">
        <f>'КОМАНДНЫЙ '!E282</f>
        <v>Пировский район</v>
      </c>
      <c r="F280" s="10">
        <f>'КОМАНДНЫЙ '!F282</f>
        <v>205</v>
      </c>
      <c r="G280" s="10">
        <f>'КОМАНДНЫЙ '!G282</f>
        <v>206</v>
      </c>
      <c r="H280" s="10">
        <f>'КОМАНДНЫЙ '!H282</f>
        <v>209</v>
      </c>
      <c r="I280" s="157">
        <f t="shared" si="24"/>
        <v>209</v>
      </c>
      <c r="J280" s="12">
        <f t="shared" si="25"/>
        <v>206.66666666666666</v>
      </c>
      <c r="K280" s="10">
        <f t="shared" ref="K280:K310" si="27">SUMPRODUCT(($I$8:$I$302&gt;=I280)/(COUNTIF($I$8:$I$302,$I$8:$I$302)))</f>
        <v>65.000000000000171</v>
      </c>
      <c r="L280" s="13">
        <f t="shared" ref="L280:L310" si="28">SUMPRODUCT(($M$8:$M$302&gt;=M280)/(COUNTIF($M$8:$M$302,$M$8:$M$302)))</f>
        <v>252.00000000000003</v>
      </c>
      <c r="M280" s="13">
        <f t="shared" si="26"/>
        <v>211.06666666666666</v>
      </c>
      <c r="N280" s="2">
        <v>274</v>
      </c>
    </row>
    <row r="281" spans="1:14" ht="18.75" x14ac:dyDescent="0.3">
      <c r="A281" s="20">
        <v>215</v>
      </c>
      <c r="B281" s="17"/>
      <c r="C281" s="10">
        <v>7</v>
      </c>
      <c r="D281" s="11" t="str">
        <f>'КОМАНДНЫЙ '!D223</f>
        <v>Шестаков Даниил</v>
      </c>
      <c r="E281" s="25" t="str">
        <f>'КОМАНДНЫЙ '!E223</f>
        <v>Казачинский район</v>
      </c>
      <c r="F281" s="10">
        <f>'КОМАНДНЫЙ '!F223</f>
        <v>191</v>
      </c>
      <c r="G281" s="10">
        <f>'КОМАНДНЫЙ '!G223</f>
        <v>192</v>
      </c>
      <c r="H281" s="10">
        <f>'КОМАНДНЫЙ '!H223</f>
        <v>207</v>
      </c>
      <c r="I281" s="157">
        <f t="shared" si="24"/>
        <v>207</v>
      </c>
      <c r="J281" s="12">
        <f t="shared" si="25"/>
        <v>196.66666666666666</v>
      </c>
      <c r="K281" s="10">
        <f t="shared" si="27"/>
        <v>67.000000000000171</v>
      </c>
      <c r="L281" s="13">
        <f t="shared" si="28"/>
        <v>253.00000000000003</v>
      </c>
      <c r="M281" s="13">
        <f t="shared" si="26"/>
        <v>208.96666666666667</v>
      </c>
      <c r="N281" s="2">
        <v>275</v>
      </c>
    </row>
    <row r="282" spans="1:14" ht="18.75" x14ac:dyDescent="0.3">
      <c r="A282" s="20">
        <v>63</v>
      </c>
      <c r="B282" s="17"/>
      <c r="C282" s="10">
        <v>7</v>
      </c>
      <c r="D282" s="11" t="str">
        <f>'КОМАНДНЫЙ '!D71</f>
        <v>Какаулин Никита</v>
      </c>
      <c r="E282" s="25" t="str">
        <f>'КОМАНДНЫЙ '!E71</f>
        <v>г.Бородино</v>
      </c>
      <c r="F282" s="10">
        <f>'КОМАНДНЫЙ '!F71</f>
        <v>0</v>
      </c>
      <c r="G282" s="10">
        <f>'КОМАНДНЫЙ '!G71</f>
        <v>208</v>
      </c>
      <c r="H282" s="10">
        <f>'КОМАНДНЫЙ '!H71</f>
        <v>0</v>
      </c>
      <c r="I282" s="157">
        <f t="shared" si="24"/>
        <v>208</v>
      </c>
      <c r="J282" s="12">
        <f t="shared" si="25"/>
        <v>69.333333333333329</v>
      </c>
      <c r="K282" s="10">
        <f t="shared" si="27"/>
        <v>66.000000000000171</v>
      </c>
      <c r="L282" s="13">
        <f t="shared" si="28"/>
        <v>254.00000000000003</v>
      </c>
      <c r="M282" s="13">
        <f t="shared" si="26"/>
        <v>208.69333333333333</v>
      </c>
      <c r="N282" s="2">
        <v>276</v>
      </c>
    </row>
    <row r="283" spans="1:14" ht="18.75" x14ac:dyDescent="0.3">
      <c r="A283" s="20">
        <v>250</v>
      </c>
      <c r="B283" s="17"/>
      <c r="C283" s="10">
        <v>2</v>
      </c>
      <c r="D283" s="11" t="str">
        <f>'КОМАНДНЫЙ '!D258</f>
        <v>Щегольков Денис</v>
      </c>
      <c r="E283" s="25" t="str">
        <f>'КОМАНДНЫЙ '!E258</f>
        <v>Новоселовский район</v>
      </c>
      <c r="F283" s="10">
        <f>'КОМАНДНЫЙ '!F258</f>
        <v>185</v>
      </c>
      <c r="G283" s="10">
        <f>'КОМАНДНЫЙ '!G258</f>
        <v>207</v>
      </c>
      <c r="H283" s="10">
        <f>'КОМАНДНЫЙ '!H258</f>
        <v>0</v>
      </c>
      <c r="I283" s="157">
        <f t="shared" si="24"/>
        <v>207</v>
      </c>
      <c r="J283" s="12">
        <f t="shared" si="25"/>
        <v>130.66666666666666</v>
      </c>
      <c r="K283" s="10">
        <f t="shared" si="27"/>
        <v>67.000000000000171</v>
      </c>
      <c r="L283" s="13">
        <f t="shared" si="28"/>
        <v>255.00000000000003</v>
      </c>
      <c r="M283" s="13">
        <f t="shared" si="26"/>
        <v>208.30666666666667</v>
      </c>
      <c r="N283" s="2">
        <v>277</v>
      </c>
    </row>
    <row r="284" spans="1:14" ht="18.75" x14ac:dyDescent="0.3">
      <c r="A284" s="20">
        <v>223</v>
      </c>
      <c r="B284" s="17"/>
      <c r="C284" s="10">
        <v>7</v>
      </c>
      <c r="D284" s="11" t="str">
        <f>'КОМАНДНЫЙ '!D231</f>
        <v>Попов Савва</v>
      </c>
      <c r="E284" s="25" t="str">
        <f>'КОМАНДНЫЙ '!E231</f>
        <v>Козульский район</v>
      </c>
      <c r="F284" s="10">
        <f>'КОМАНДНЫЙ '!F231</f>
        <v>197</v>
      </c>
      <c r="G284" s="10">
        <f>'КОМАНДНЫЙ '!G231</f>
        <v>187</v>
      </c>
      <c r="H284" s="10">
        <f>'КОМАНДНЫЙ '!H231</f>
        <v>206</v>
      </c>
      <c r="I284" s="157">
        <f t="shared" si="24"/>
        <v>206</v>
      </c>
      <c r="J284" s="12">
        <f t="shared" si="25"/>
        <v>196.66666666666666</v>
      </c>
      <c r="K284" s="10">
        <f t="shared" si="27"/>
        <v>68.000000000000171</v>
      </c>
      <c r="L284" s="13">
        <f t="shared" si="28"/>
        <v>256</v>
      </c>
      <c r="M284" s="13">
        <f t="shared" si="26"/>
        <v>207.96666666666667</v>
      </c>
      <c r="N284" s="2">
        <v>278</v>
      </c>
    </row>
    <row r="285" spans="1:14" ht="18.75" x14ac:dyDescent="0.3">
      <c r="A285" s="20">
        <v>231</v>
      </c>
      <c r="B285" s="17"/>
      <c r="C285" s="10">
        <v>7</v>
      </c>
      <c r="D285" s="11" t="str">
        <f>'КОМАНДНЫЙ '!D239</f>
        <v>Петрухин Александр</v>
      </c>
      <c r="E285" s="25" t="str">
        <f>'КОМАНДНЫЙ '!E239</f>
        <v>Курагинский район</v>
      </c>
      <c r="F285" s="10">
        <f>'КОМАНДНЫЙ '!F239</f>
        <v>0</v>
      </c>
      <c r="G285" s="10">
        <f>'КОМАНДНЫЙ '!G239</f>
        <v>206</v>
      </c>
      <c r="H285" s="10">
        <f>'КОМАНДНЫЙ '!H239</f>
        <v>0</v>
      </c>
      <c r="I285" s="157">
        <f t="shared" si="24"/>
        <v>206</v>
      </c>
      <c r="J285" s="12">
        <f t="shared" si="25"/>
        <v>68.666666666666671</v>
      </c>
      <c r="K285" s="10">
        <f t="shared" si="27"/>
        <v>68.000000000000171</v>
      </c>
      <c r="L285" s="13">
        <f t="shared" si="28"/>
        <v>257</v>
      </c>
      <c r="M285" s="13">
        <f t="shared" si="26"/>
        <v>206.68666666666667</v>
      </c>
      <c r="N285" s="2">
        <v>279</v>
      </c>
    </row>
    <row r="286" spans="1:14" ht="18.75" x14ac:dyDescent="0.3">
      <c r="A286" s="20">
        <v>177</v>
      </c>
      <c r="B286" s="17"/>
      <c r="C286" s="10">
        <v>1</v>
      </c>
      <c r="D286" s="11" t="str">
        <f>'КОМАНДНЫЙ '!D185</f>
        <v>Агафонов Даниил</v>
      </c>
      <c r="E286" s="25" t="str">
        <f>'КОМАНДНЫЙ '!E185</f>
        <v>Большеулуйский район</v>
      </c>
      <c r="F286" s="10">
        <f>'КОМАНДНЫЙ '!F185</f>
        <v>191</v>
      </c>
      <c r="G286" s="10">
        <f>'КОМАНДНЫЙ '!G185</f>
        <v>0</v>
      </c>
      <c r="H286" s="10">
        <f>'КОМАНДНЫЙ '!H185</f>
        <v>203</v>
      </c>
      <c r="I286" s="157">
        <f t="shared" si="24"/>
        <v>203</v>
      </c>
      <c r="J286" s="12">
        <f t="shared" si="25"/>
        <v>131.33333333333334</v>
      </c>
      <c r="K286" s="10">
        <f t="shared" si="27"/>
        <v>69.000000000000171</v>
      </c>
      <c r="L286" s="13">
        <f t="shared" si="28"/>
        <v>258</v>
      </c>
      <c r="M286" s="13">
        <f t="shared" si="26"/>
        <v>204.31333333333333</v>
      </c>
      <c r="N286" s="2">
        <v>280</v>
      </c>
    </row>
    <row r="287" spans="1:14" ht="18.75" x14ac:dyDescent="0.3">
      <c r="A287" s="20">
        <v>259</v>
      </c>
      <c r="B287" s="17"/>
      <c r="C287" s="10">
        <v>3</v>
      </c>
      <c r="D287" s="11" t="str">
        <f>'КОМАНДНЫЙ '!D267</f>
        <v>Тихобаев Юрий</v>
      </c>
      <c r="E287" s="25" t="str">
        <f>'КОМАНДНЫЙ '!E267</f>
        <v>Ужурский район</v>
      </c>
      <c r="F287" s="10">
        <f>'КОМАНДНЫЙ '!F267</f>
        <v>194</v>
      </c>
      <c r="G287" s="10">
        <f>'КОМАНДНЫЙ '!G267</f>
        <v>0</v>
      </c>
      <c r="H287" s="10">
        <f>'КОМАНДНЫЙ '!H267</f>
        <v>201</v>
      </c>
      <c r="I287" s="157">
        <f t="shared" si="24"/>
        <v>201</v>
      </c>
      <c r="J287" s="12">
        <f t="shared" si="25"/>
        <v>131.66666666666666</v>
      </c>
      <c r="K287" s="10">
        <f t="shared" si="27"/>
        <v>70.000000000000171</v>
      </c>
      <c r="L287" s="13">
        <f t="shared" si="28"/>
        <v>259</v>
      </c>
      <c r="M287" s="13">
        <f t="shared" si="26"/>
        <v>202.31666666666666</v>
      </c>
      <c r="N287" s="2">
        <v>281</v>
      </c>
    </row>
    <row r="288" spans="1:14" ht="18.75" x14ac:dyDescent="0.3">
      <c r="A288" s="20">
        <v>183</v>
      </c>
      <c r="B288" s="17"/>
      <c r="C288" s="10">
        <v>7</v>
      </c>
      <c r="D288" s="11" t="str">
        <f>'КОМАНДНЫЙ '!D191</f>
        <v>Юдин Максим</v>
      </c>
      <c r="E288" s="25" t="str">
        <f>'КОМАНДНЫЙ '!E191</f>
        <v>Большеулуйский район</v>
      </c>
      <c r="F288" s="10">
        <f>'КОМАНДНЫЙ '!F191</f>
        <v>200</v>
      </c>
      <c r="G288" s="10">
        <f>'КОМАНДНЫЙ '!G191</f>
        <v>191</v>
      </c>
      <c r="H288" s="10">
        <f>'КОМАНДНЫЙ '!H191</f>
        <v>197</v>
      </c>
      <c r="I288" s="157">
        <f t="shared" si="24"/>
        <v>200</v>
      </c>
      <c r="J288" s="12">
        <f t="shared" si="25"/>
        <v>196</v>
      </c>
      <c r="K288" s="10">
        <f t="shared" si="27"/>
        <v>71.000000000000156</v>
      </c>
      <c r="L288" s="13">
        <f t="shared" si="28"/>
        <v>260</v>
      </c>
      <c r="M288" s="13">
        <f t="shared" si="26"/>
        <v>201.96</v>
      </c>
      <c r="N288" s="2">
        <v>282</v>
      </c>
    </row>
    <row r="289" spans="1:14" ht="18.75" x14ac:dyDescent="0.3">
      <c r="A289" s="20">
        <v>160</v>
      </c>
      <c r="B289" s="17"/>
      <c r="C289" s="10">
        <v>8</v>
      </c>
      <c r="D289" s="11" t="str">
        <f>'КОМАНДНЫЙ '!D168</f>
        <v>Оганнисян Аветик</v>
      </c>
      <c r="E289" s="25" t="str">
        <f>'КОМАНДНЫЙ '!E168</f>
        <v>Ачинский район</v>
      </c>
      <c r="F289" s="10">
        <f>'КОМАНДНЫЙ '!F168</f>
        <v>0</v>
      </c>
      <c r="G289" s="10">
        <f>'КОМАНДНЫЙ '!G168</f>
        <v>201</v>
      </c>
      <c r="H289" s="10">
        <f>'КОМАНДНЫЙ '!H168</f>
        <v>0</v>
      </c>
      <c r="I289" s="157">
        <f t="shared" si="24"/>
        <v>201</v>
      </c>
      <c r="J289" s="12">
        <f t="shared" si="25"/>
        <v>67</v>
      </c>
      <c r="K289" s="10">
        <f t="shared" si="27"/>
        <v>70.000000000000171</v>
      </c>
      <c r="L289" s="13">
        <f t="shared" si="28"/>
        <v>261</v>
      </c>
      <c r="M289" s="13">
        <f t="shared" si="26"/>
        <v>201.67</v>
      </c>
      <c r="N289" s="2">
        <v>283</v>
      </c>
    </row>
    <row r="290" spans="1:14" ht="18.75" x14ac:dyDescent="0.3">
      <c r="A290" s="20">
        <v>75</v>
      </c>
      <c r="B290" s="17"/>
      <c r="C290" s="10">
        <v>3</v>
      </c>
      <c r="D290" s="11" t="str">
        <f>'КОМАНДНЫЙ '!D83</f>
        <v>Труханов Савелий</v>
      </c>
      <c r="E290" s="25" t="str">
        <f>'КОМАНДНЫЙ '!E83</f>
        <v>г.Енисейск</v>
      </c>
      <c r="F290" s="10">
        <f>'КОМАНДНЫЙ '!F83</f>
        <v>0</v>
      </c>
      <c r="G290" s="10">
        <f>'КОМАНДНЫЙ '!G83</f>
        <v>200</v>
      </c>
      <c r="H290" s="10">
        <f>'КОМАНДНЫЙ '!H83</f>
        <v>0</v>
      </c>
      <c r="I290" s="157">
        <f t="shared" si="24"/>
        <v>200</v>
      </c>
      <c r="J290" s="12">
        <f t="shared" si="25"/>
        <v>66.666666666666671</v>
      </c>
      <c r="K290" s="10">
        <f t="shared" si="27"/>
        <v>71.000000000000156</v>
      </c>
      <c r="L290" s="13">
        <f t="shared" si="28"/>
        <v>262</v>
      </c>
      <c r="M290" s="13">
        <f t="shared" si="26"/>
        <v>200.66666666666666</v>
      </c>
      <c r="N290" s="2">
        <v>284</v>
      </c>
    </row>
    <row r="291" spans="1:14" ht="18.75" x14ac:dyDescent="0.3">
      <c r="A291" s="20">
        <v>154</v>
      </c>
      <c r="B291" s="17"/>
      <c r="C291" s="10">
        <v>2</v>
      </c>
      <c r="D291" s="11" t="str">
        <f>'КОМАНДНЫЙ '!D162</f>
        <v>Журавлев Тимур</v>
      </c>
      <c r="E291" s="25" t="str">
        <f>'КОМАНДНЫЙ '!E162</f>
        <v>Ачинский район</v>
      </c>
      <c r="F291" s="10">
        <f>'КОМАНДНЫЙ '!F162</f>
        <v>0</v>
      </c>
      <c r="G291" s="10">
        <f>'КОМАНДНЫЙ '!G162</f>
        <v>0</v>
      </c>
      <c r="H291" s="10">
        <f>'КОМАНДНЫЙ '!H162</f>
        <v>200</v>
      </c>
      <c r="I291" s="157">
        <f t="shared" si="24"/>
        <v>200</v>
      </c>
      <c r="J291" s="12">
        <f t="shared" si="25"/>
        <v>66.666666666666671</v>
      </c>
      <c r="K291" s="10">
        <f t="shared" si="27"/>
        <v>71.000000000000156</v>
      </c>
      <c r="L291" s="13">
        <f t="shared" si="28"/>
        <v>262</v>
      </c>
      <c r="M291" s="13">
        <f t="shared" si="26"/>
        <v>200.66666666666666</v>
      </c>
      <c r="N291" s="2">
        <v>285</v>
      </c>
    </row>
    <row r="292" spans="1:14" ht="18.75" x14ac:dyDescent="0.3">
      <c r="A292" s="20">
        <v>24</v>
      </c>
      <c r="B292" s="17"/>
      <c r="C292" s="10">
        <v>8</v>
      </c>
      <c r="D292" s="11" t="str">
        <f>'КОМАНДНЫЙ '!D32</f>
        <v>Синдецкий Александр</v>
      </c>
      <c r="E292" s="25" t="str">
        <f>'КОМАНДНЫЙ '!E32</f>
        <v>Свердловский район</v>
      </c>
      <c r="F292" s="10">
        <f>'КОМАНДНЫЙ '!F32</f>
        <v>0</v>
      </c>
      <c r="G292" s="10">
        <f>'КОМАНДНЫЙ '!G32</f>
        <v>0</v>
      </c>
      <c r="H292" s="10">
        <f>'КОМАНДНЫЙ '!H32</f>
        <v>198</v>
      </c>
      <c r="I292" s="157">
        <f t="shared" si="24"/>
        <v>198</v>
      </c>
      <c r="J292" s="12">
        <f t="shared" si="25"/>
        <v>66</v>
      </c>
      <c r="K292" s="10">
        <f t="shared" si="27"/>
        <v>72.000000000000156</v>
      </c>
      <c r="L292" s="13">
        <f t="shared" si="28"/>
        <v>263</v>
      </c>
      <c r="M292" s="13">
        <f t="shared" si="26"/>
        <v>198.66</v>
      </c>
      <c r="N292" s="2">
        <v>286</v>
      </c>
    </row>
    <row r="293" spans="1:14" ht="18.75" x14ac:dyDescent="0.3">
      <c r="A293" s="20">
        <v>258</v>
      </c>
      <c r="B293" s="17"/>
      <c r="C293" s="10">
        <v>2</v>
      </c>
      <c r="D293" s="11" t="str">
        <f>'КОМАНДНЫЙ '!D266</f>
        <v>Сидилёв Артем</v>
      </c>
      <c r="E293" s="25" t="str">
        <f>'КОМАНДНЫЙ '!E266</f>
        <v>Ужурский район</v>
      </c>
      <c r="F293" s="10">
        <f>'КОМАНДНЫЙ '!F266</f>
        <v>0</v>
      </c>
      <c r="G293" s="10">
        <f>'КОМАНДНЫЙ '!G266</f>
        <v>0</v>
      </c>
      <c r="H293" s="10">
        <f>'КОМАНДНЫЙ '!H266</f>
        <v>198</v>
      </c>
      <c r="I293" s="157">
        <f t="shared" si="24"/>
        <v>198</v>
      </c>
      <c r="J293" s="12">
        <f t="shared" si="25"/>
        <v>66</v>
      </c>
      <c r="K293" s="10">
        <f t="shared" si="27"/>
        <v>72.000000000000156</v>
      </c>
      <c r="L293" s="13">
        <f t="shared" si="28"/>
        <v>263</v>
      </c>
      <c r="M293" s="13">
        <f t="shared" si="26"/>
        <v>198.66</v>
      </c>
      <c r="N293" s="2">
        <v>287</v>
      </c>
    </row>
    <row r="294" spans="1:14" ht="18.75" x14ac:dyDescent="0.3">
      <c r="A294" s="20">
        <v>40</v>
      </c>
      <c r="B294" s="17"/>
      <c r="C294" s="10">
        <v>8</v>
      </c>
      <c r="D294" s="11" t="str">
        <f>'КОМАНДНЫЙ '!D48</f>
        <v>Николаев Роман</v>
      </c>
      <c r="E294" s="25" t="str">
        <f>'КОМАНДНЫЙ '!E48</f>
        <v>Центральный район</v>
      </c>
      <c r="F294" s="10">
        <f>'КОМАНДНЫЙ '!F48</f>
        <v>0</v>
      </c>
      <c r="G294" s="10">
        <f>'КОМАНДНЫЙ '!G48</f>
        <v>0</v>
      </c>
      <c r="H294" s="10">
        <f>'КОМАНДНЫЙ '!H48</f>
        <v>194</v>
      </c>
      <c r="I294" s="157">
        <f t="shared" si="24"/>
        <v>194</v>
      </c>
      <c r="J294" s="12">
        <f t="shared" si="25"/>
        <v>64.666666666666671</v>
      </c>
      <c r="K294" s="10">
        <f t="shared" si="27"/>
        <v>73.000000000000156</v>
      </c>
      <c r="L294" s="13">
        <f t="shared" si="28"/>
        <v>264</v>
      </c>
      <c r="M294" s="13">
        <f t="shared" si="26"/>
        <v>194.64666666666668</v>
      </c>
      <c r="N294" s="2">
        <v>288</v>
      </c>
    </row>
    <row r="295" spans="1:14" ht="18.75" x14ac:dyDescent="0.3">
      <c r="A295" s="20">
        <v>292</v>
      </c>
      <c r="B295" s="17"/>
      <c r="C295" s="10">
        <v>4</v>
      </c>
      <c r="D295" s="11" t="str">
        <f>'КОМАНДНЫЙ '!D300</f>
        <v>Белый Семен</v>
      </c>
      <c r="E295" s="25" t="str">
        <f>'КОМАНДНЫЙ '!E300</f>
        <v>ЗАТО Зеленогорск</v>
      </c>
      <c r="F295" s="10">
        <f>'КОМАНДНЫЙ '!F300</f>
        <v>0</v>
      </c>
      <c r="G295" s="10">
        <f>'КОМАНДНЫЙ '!G300</f>
        <v>186</v>
      </c>
      <c r="H295" s="10">
        <f>'КОМАНДНЫЙ '!H300</f>
        <v>0</v>
      </c>
      <c r="I295" s="157">
        <f t="shared" si="24"/>
        <v>186</v>
      </c>
      <c r="J295" s="12">
        <f t="shared" si="25"/>
        <v>62</v>
      </c>
      <c r="K295" s="10">
        <f t="shared" si="27"/>
        <v>74.000000000000156</v>
      </c>
      <c r="L295" s="13">
        <f t="shared" si="28"/>
        <v>265</v>
      </c>
      <c r="M295" s="13">
        <f t="shared" si="26"/>
        <v>186.62</v>
      </c>
      <c r="N295" s="2">
        <v>289</v>
      </c>
    </row>
    <row r="296" spans="1:14" ht="18.75" x14ac:dyDescent="0.3">
      <c r="A296" s="20">
        <v>222</v>
      </c>
      <c r="B296" s="17"/>
      <c r="C296" s="10">
        <v>6</v>
      </c>
      <c r="D296" s="11" t="str">
        <f>'КОМАНДНЫЙ '!D230</f>
        <v>Тихомиров Павел</v>
      </c>
      <c r="E296" s="25" t="str">
        <f>'КОМАНДНЫЙ '!E230</f>
        <v>Козульский район</v>
      </c>
      <c r="F296" s="10">
        <f>'КОМАНДНЫЙ '!F230</f>
        <v>0</v>
      </c>
      <c r="G296" s="10">
        <f>'КОМАНДНЫЙ '!G230</f>
        <v>0</v>
      </c>
      <c r="H296" s="10">
        <f>'КОМАНДНЫЙ '!H230</f>
        <v>160</v>
      </c>
      <c r="I296" s="157">
        <f t="shared" si="24"/>
        <v>160</v>
      </c>
      <c r="J296" s="12">
        <f t="shared" si="25"/>
        <v>53.333333333333336</v>
      </c>
      <c r="K296" s="10">
        <f t="shared" si="27"/>
        <v>75.000000000000156</v>
      </c>
      <c r="L296" s="13">
        <f t="shared" si="28"/>
        <v>266</v>
      </c>
      <c r="M296" s="13">
        <f t="shared" si="26"/>
        <v>160.53333333333333</v>
      </c>
      <c r="N296" s="2">
        <v>290</v>
      </c>
    </row>
    <row r="297" spans="1:14" ht="18.75" x14ac:dyDescent="0.3">
      <c r="A297" s="20">
        <v>49</v>
      </c>
      <c r="B297" s="17"/>
      <c r="C297" s="10">
        <v>1</v>
      </c>
      <c r="D297" s="11" t="str">
        <f>'КОМАНДНЫЙ '!D57</f>
        <v>Полянский Никита</v>
      </c>
      <c r="E297" s="25" t="str">
        <f>'КОМАНДНЫЙ '!E57</f>
        <v>г.Боготол</v>
      </c>
      <c r="F297" s="10">
        <f>'КОМАНДНЫЙ '!F57</f>
        <v>0</v>
      </c>
      <c r="G297" s="10">
        <f>'КОМАНДНЫЙ '!G57</f>
        <v>0</v>
      </c>
      <c r="H297" s="10">
        <f>'КОМАНДНЫЙ '!H57</f>
        <v>0</v>
      </c>
      <c r="I297" s="157">
        <f t="shared" ref="I297:I310" si="29">MAX(F297:H297)</f>
        <v>0</v>
      </c>
      <c r="J297" s="12">
        <f t="shared" ref="J297:J310" si="30">AVERAGE(F297:H297)</f>
        <v>0</v>
      </c>
      <c r="K297" s="10">
        <f t="shared" si="27"/>
        <v>76.000000000000185</v>
      </c>
      <c r="L297" s="13">
        <f t="shared" si="28"/>
        <v>267.16666666666686</v>
      </c>
      <c r="M297" s="13">
        <f t="shared" ref="M297:M310" si="31">$I297+$J297/$L$4</f>
        <v>0</v>
      </c>
      <c r="N297" s="2"/>
    </row>
    <row r="298" spans="1:14" ht="18.75" x14ac:dyDescent="0.3">
      <c r="A298" s="20">
        <v>69</v>
      </c>
      <c r="B298" s="17"/>
      <c r="C298" s="10">
        <v>5</v>
      </c>
      <c r="D298" s="11" t="str">
        <f>'КОМАНДНЫЙ '!D77</f>
        <v>Погорелов Илья</v>
      </c>
      <c r="E298" s="25" t="str">
        <f>'КОМАНДНЫЙ '!E77</f>
        <v>г.Дивногорск</v>
      </c>
      <c r="F298" s="10">
        <f>'КОМАНДНЫЙ '!F77</f>
        <v>0</v>
      </c>
      <c r="G298" s="10">
        <f>'КОМАНДНЫЙ '!G77</f>
        <v>0</v>
      </c>
      <c r="H298" s="10">
        <f>'КОМАНДНЫЙ '!H77</f>
        <v>0</v>
      </c>
      <c r="I298" s="157">
        <f t="shared" si="29"/>
        <v>0</v>
      </c>
      <c r="J298" s="12">
        <f t="shared" si="30"/>
        <v>0</v>
      </c>
      <c r="K298" s="10">
        <f t="shared" si="27"/>
        <v>76.000000000000185</v>
      </c>
      <c r="L298" s="13">
        <f t="shared" si="28"/>
        <v>267.16666666666686</v>
      </c>
      <c r="M298" s="13">
        <f t="shared" si="31"/>
        <v>0</v>
      </c>
      <c r="N298" s="2"/>
    </row>
    <row r="299" spans="1:14" ht="18.75" x14ac:dyDescent="0.3">
      <c r="A299" s="20">
        <v>100</v>
      </c>
      <c r="B299" s="17"/>
      <c r="C299" s="10">
        <v>4</v>
      </c>
      <c r="D299" s="11" t="str">
        <f>'КОМАНДНЫЙ '!D108</f>
        <v>Шитковский Юрий</v>
      </c>
      <c r="E299" s="25" t="str">
        <f>'КОМАНДНЫЙ '!E108</f>
        <v>г.Сосновоборск</v>
      </c>
      <c r="F299" s="10">
        <f>'КОМАНДНЫЙ '!F108</f>
        <v>0</v>
      </c>
      <c r="G299" s="10">
        <f>'КОМАНДНЫЙ '!G108</f>
        <v>0</v>
      </c>
      <c r="H299" s="10">
        <f>'КОМАНДНЫЙ '!H108</f>
        <v>0</v>
      </c>
      <c r="I299" s="157">
        <f t="shared" si="29"/>
        <v>0</v>
      </c>
      <c r="J299" s="12">
        <f t="shared" si="30"/>
        <v>0</v>
      </c>
      <c r="K299" s="10">
        <f t="shared" si="27"/>
        <v>76.000000000000185</v>
      </c>
      <c r="L299" s="13">
        <f t="shared" si="28"/>
        <v>267.16666666666686</v>
      </c>
      <c r="M299" s="13">
        <f t="shared" si="31"/>
        <v>0</v>
      </c>
      <c r="N299" s="2"/>
    </row>
    <row r="300" spans="1:14" ht="18.75" x14ac:dyDescent="0.3">
      <c r="A300" s="20">
        <v>130</v>
      </c>
      <c r="B300" s="17"/>
      <c r="C300" s="10">
        <v>2</v>
      </c>
      <c r="D300" s="11" t="str">
        <f>'КОМАНДНЫЙ '!D138</f>
        <v>Грузин Вадим</v>
      </c>
      <c r="E300" s="25" t="str">
        <f>'КОМАНДНЫЙ '!E138</f>
        <v>г.Минусинск</v>
      </c>
      <c r="F300" s="10">
        <f>'КОМАНДНЫЙ '!F138</f>
        <v>0</v>
      </c>
      <c r="G300" s="10">
        <f>'КОМАНДНЫЙ '!G138</f>
        <v>0</v>
      </c>
      <c r="H300" s="10">
        <f>'КОМАНДНЫЙ '!H138</f>
        <v>0</v>
      </c>
      <c r="I300" s="157">
        <f t="shared" si="29"/>
        <v>0</v>
      </c>
      <c r="J300" s="12">
        <f t="shared" si="30"/>
        <v>0</v>
      </c>
      <c r="K300" s="10">
        <f t="shared" si="27"/>
        <v>76.000000000000185</v>
      </c>
      <c r="L300" s="13">
        <f t="shared" si="28"/>
        <v>267.16666666666686</v>
      </c>
      <c r="M300" s="13">
        <f t="shared" si="31"/>
        <v>0</v>
      </c>
      <c r="N300" s="2"/>
    </row>
    <row r="301" spans="1:14" ht="18.75" hidden="1" x14ac:dyDescent="0.3">
      <c r="A301" s="20">
        <v>174</v>
      </c>
      <c r="B301" s="17"/>
      <c r="C301" s="10">
        <v>6</v>
      </c>
      <c r="D301" s="11">
        <f>'КОМАНДНЫЙ '!D182</f>
        <v>0</v>
      </c>
      <c r="E301" s="25">
        <f>'КОМАНДНЫЙ '!E182</f>
        <v>0</v>
      </c>
      <c r="F301" s="10">
        <f>'КОМАНДНЫЙ '!F182</f>
        <v>0</v>
      </c>
      <c r="G301" s="10">
        <f>'КОМАНДНЫЙ '!G182</f>
        <v>0</v>
      </c>
      <c r="H301" s="10">
        <f>'КОМАНДНЫЙ '!H182</f>
        <v>0</v>
      </c>
      <c r="I301" s="157">
        <f t="shared" si="29"/>
        <v>0</v>
      </c>
      <c r="J301" s="12">
        <f t="shared" si="30"/>
        <v>0</v>
      </c>
      <c r="K301" s="10">
        <f t="shared" si="27"/>
        <v>76.000000000000185</v>
      </c>
      <c r="L301" s="13">
        <f t="shared" si="28"/>
        <v>267.16666666666686</v>
      </c>
      <c r="M301" s="13">
        <f t="shared" si="31"/>
        <v>0</v>
      </c>
      <c r="N301" s="2"/>
    </row>
    <row r="302" spans="1:14" ht="18.75" x14ac:dyDescent="0.3">
      <c r="A302" s="20">
        <v>192</v>
      </c>
      <c r="B302" s="17"/>
      <c r="C302" s="10">
        <v>8</v>
      </c>
      <c r="D302" s="11" t="str">
        <f>'КОМАНДНЫЙ '!D200</f>
        <v>Радченко Никита</v>
      </c>
      <c r="E302" s="25" t="str">
        <f>'КОМАНДНЫЙ '!E200</f>
        <v>Енисейский район</v>
      </c>
      <c r="F302" s="10">
        <f>'КОМАНДНЫЙ '!F200</f>
        <v>0</v>
      </c>
      <c r="G302" s="10">
        <f>'КОМАНДНЫЙ '!G200</f>
        <v>0</v>
      </c>
      <c r="H302" s="10">
        <f>'КОМАНДНЫЙ '!H200</f>
        <v>0</v>
      </c>
      <c r="I302" s="157">
        <f t="shared" si="29"/>
        <v>0</v>
      </c>
      <c r="J302" s="12">
        <f t="shared" si="30"/>
        <v>0</v>
      </c>
      <c r="K302" s="10">
        <f t="shared" si="27"/>
        <v>76.000000000000185</v>
      </c>
      <c r="L302" s="13">
        <f t="shared" si="28"/>
        <v>267.16666666666686</v>
      </c>
      <c r="M302" s="13">
        <f t="shared" si="31"/>
        <v>0</v>
      </c>
      <c r="N302" s="2"/>
    </row>
    <row r="303" spans="1:14" ht="18.75" hidden="1" x14ac:dyDescent="0.3">
      <c r="A303" s="20">
        <v>200</v>
      </c>
      <c r="B303" s="17"/>
      <c r="C303" s="10">
        <v>8</v>
      </c>
      <c r="D303" s="11">
        <f>'КОМАНДНЫЙ '!D208</f>
        <v>0</v>
      </c>
      <c r="E303" s="25">
        <f>'КОМАНДНЫЙ '!E208</f>
        <v>0</v>
      </c>
      <c r="F303" s="10">
        <f>'КОМАНДНЫЙ '!F208</f>
        <v>0</v>
      </c>
      <c r="G303" s="10">
        <f>'КОМАНДНЫЙ '!G208</f>
        <v>0</v>
      </c>
      <c r="H303" s="10">
        <f>'КОМАНДНЫЙ '!H208</f>
        <v>0</v>
      </c>
      <c r="I303" s="157">
        <f t="shared" si="29"/>
        <v>0</v>
      </c>
      <c r="J303" s="12">
        <f t="shared" si="30"/>
        <v>0</v>
      </c>
      <c r="K303" s="10">
        <f t="shared" si="27"/>
        <v>76.000000000000185</v>
      </c>
      <c r="L303" s="13">
        <f t="shared" si="28"/>
        <v>267.16666666666686</v>
      </c>
      <c r="M303" s="13">
        <f t="shared" si="31"/>
        <v>0</v>
      </c>
      <c r="N303" s="2"/>
    </row>
    <row r="304" spans="1:14" ht="18.75" hidden="1" x14ac:dyDescent="0.3">
      <c r="A304" s="20">
        <v>240</v>
      </c>
      <c r="B304" s="17"/>
      <c r="C304" s="10">
        <v>8</v>
      </c>
      <c r="D304" s="11">
        <f>'КОМАНДНЫЙ '!D248</f>
        <v>0</v>
      </c>
      <c r="E304" s="25" t="str">
        <f>'КОМАНДНЫЙ '!E248</f>
        <v>НАЗАРОВСКИЙ РАЙОН</v>
      </c>
      <c r="F304" s="10">
        <f>'КОМАНДНЫЙ '!F248</f>
        <v>0</v>
      </c>
      <c r="G304" s="10">
        <f>'КОМАНДНЫЙ '!G248</f>
        <v>0</v>
      </c>
      <c r="H304" s="10">
        <f>'КОМАНДНЫЙ '!H248</f>
        <v>0</v>
      </c>
      <c r="I304" s="157">
        <f t="shared" si="29"/>
        <v>0</v>
      </c>
      <c r="J304" s="12">
        <f t="shared" si="30"/>
        <v>0</v>
      </c>
      <c r="K304" s="10">
        <f t="shared" si="27"/>
        <v>76.000000000000185</v>
      </c>
      <c r="L304" s="13">
        <f t="shared" si="28"/>
        <v>267.16666666666686</v>
      </c>
      <c r="M304" s="13">
        <f t="shared" si="31"/>
        <v>0</v>
      </c>
      <c r="N304" s="2"/>
    </row>
    <row r="305" spans="1:14" ht="18.75" x14ac:dyDescent="0.3">
      <c r="A305" s="20">
        <v>249</v>
      </c>
      <c r="B305" s="17"/>
      <c r="C305" s="10">
        <v>1</v>
      </c>
      <c r="D305" s="11" t="str">
        <f>'КОМАНДНЫЙ '!D257</f>
        <v>Коваленко Владислав</v>
      </c>
      <c r="E305" s="25" t="str">
        <f>'КОМАНДНЫЙ '!E257</f>
        <v>Новоселовский район</v>
      </c>
      <c r="F305" s="10">
        <f>'КОМАНДНЫЙ '!F257</f>
        <v>0</v>
      </c>
      <c r="G305" s="10">
        <f>'КОМАНДНЫЙ '!G257</f>
        <v>0</v>
      </c>
      <c r="H305" s="10">
        <f>'КОМАНДНЫЙ '!H257</f>
        <v>0</v>
      </c>
      <c r="I305" s="157">
        <f t="shared" si="29"/>
        <v>0</v>
      </c>
      <c r="J305" s="12">
        <f t="shared" si="30"/>
        <v>0</v>
      </c>
      <c r="K305" s="10">
        <f t="shared" si="27"/>
        <v>76.000000000000185</v>
      </c>
      <c r="L305" s="13">
        <f t="shared" si="28"/>
        <v>267.16666666666686</v>
      </c>
      <c r="M305" s="13">
        <f t="shared" si="31"/>
        <v>0</v>
      </c>
      <c r="N305" s="2"/>
    </row>
    <row r="306" spans="1:14" ht="18.75" x14ac:dyDescent="0.3">
      <c r="A306" s="20">
        <v>267</v>
      </c>
      <c r="B306" s="17"/>
      <c r="C306" s="10">
        <v>3</v>
      </c>
      <c r="D306" s="11" t="str">
        <f>'КОМАНДНЫЙ '!D275</f>
        <v>Мишакин Иван</v>
      </c>
      <c r="E306" s="25" t="str">
        <f>'КОМАНДНЫЙ '!E275</f>
        <v>Кежемский район</v>
      </c>
      <c r="F306" s="10">
        <f>'КОМАНДНЫЙ '!F275</f>
        <v>0</v>
      </c>
      <c r="G306" s="10">
        <f>'КОМАНДНЫЙ '!G275</f>
        <v>0</v>
      </c>
      <c r="H306" s="10">
        <f>'КОМАНДНЫЙ '!H275</f>
        <v>0</v>
      </c>
      <c r="I306" s="157">
        <f t="shared" si="29"/>
        <v>0</v>
      </c>
      <c r="J306" s="12">
        <f t="shared" si="30"/>
        <v>0</v>
      </c>
      <c r="K306" s="10">
        <f t="shared" si="27"/>
        <v>76.000000000000185</v>
      </c>
      <c r="L306" s="13">
        <f t="shared" si="28"/>
        <v>267.16666666666686</v>
      </c>
      <c r="M306" s="13">
        <f t="shared" si="31"/>
        <v>0</v>
      </c>
      <c r="N306" s="2"/>
    </row>
    <row r="307" spans="1:14" ht="18.75" x14ac:dyDescent="0.3">
      <c r="A307" s="20">
        <v>279</v>
      </c>
      <c r="B307" s="17"/>
      <c r="C307" s="10">
        <v>7</v>
      </c>
      <c r="D307" s="11" t="str">
        <f>'КОМАНДНЫЙ '!D287</f>
        <v xml:space="preserve">Швецов Кирилл </v>
      </c>
      <c r="E307" s="25" t="str">
        <f>'КОМАНДНЫЙ '!E287</f>
        <v>Пировский район</v>
      </c>
      <c r="F307" s="10">
        <f>'КОМАНДНЫЙ '!F287</f>
        <v>0</v>
      </c>
      <c r="G307" s="10">
        <f>'КОМАНДНЫЙ '!G287</f>
        <v>0</v>
      </c>
      <c r="H307" s="10">
        <f>'КОМАНДНЫЙ '!H287</f>
        <v>0</v>
      </c>
      <c r="I307" s="157">
        <f t="shared" si="29"/>
        <v>0</v>
      </c>
      <c r="J307" s="12">
        <f t="shared" si="30"/>
        <v>0</v>
      </c>
      <c r="K307" s="10">
        <f t="shared" si="27"/>
        <v>76.000000000000185</v>
      </c>
      <c r="L307" s="13">
        <f t="shared" si="28"/>
        <v>267.16666666666686</v>
      </c>
      <c r="M307" s="13">
        <f t="shared" si="31"/>
        <v>0</v>
      </c>
      <c r="N307" s="2"/>
    </row>
    <row r="308" spans="1:14" ht="18.75" x14ac:dyDescent="0.3">
      <c r="A308" s="20">
        <v>280</v>
      </c>
      <c r="B308" s="17"/>
      <c r="C308" s="10">
        <v>8</v>
      </c>
      <c r="D308" s="11" t="str">
        <f>'КОМАНДНЫЙ '!D288</f>
        <v xml:space="preserve">Баженов Сергей </v>
      </c>
      <c r="E308" s="25" t="str">
        <f>'КОМАНДНЫЙ '!E288</f>
        <v>Пировский район</v>
      </c>
      <c r="F308" s="10">
        <f>'КОМАНДНЫЙ '!F288</f>
        <v>0</v>
      </c>
      <c r="G308" s="10">
        <f>'КОМАНДНЫЙ '!G288</f>
        <v>0</v>
      </c>
      <c r="H308" s="10">
        <f>'КОМАНДНЫЙ '!H288</f>
        <v>0</v>
      </c>
      <c r="I308" s="157">
        <f t="shared" si="29"/>
        <v>0</v>
      </c>
      <c r="J308" s="12">
        <f t="shared" si="30"/>
        <v>0</v>
      </c>
      <c r="K308" s="10">
        <f t="shared" si="27"/>
        <v>76.000000000000185</v>
      </c>
      <c r="L308" s="13">
        <f t="shared" si="28"/>
        <v>267.16666666666686</v>
      </c>
      <c r="M308" s="13">
        <f t="shared" si="31"/>
        <v>0</v>
      </c>
      <c r="N308" s="2"/>
    </row>
    <row r="309" spans="1:14" ht="18.75" x14ac:dyDescent="0.3">
      <c r="A309" s="20">
        <v>297</v>
      </c>
      <c r="B309" s="17"/>
      <c r="C309" s="10">
        <v>8</v>
      </c>
      <c r="D309" s="11" t="str">
        <f>'КОМАНДНЫЙ '!D305</f>
        <v>Пермяков Виталий</v>
      </c>
      <c r="E309" s="25" t="str">
        <f>'КОМАНДНЫЙ '!E305</f>
        <v>Ленинский район</v>
      </c>
      <c r="F309" s="10">
        <f>'КОМАНДНЫЙ '!F305</f>
        <v>0</v>
      </c>
      <c r="G309" s="10">
        <f>'КОМАНДНЫЙ '!G305</f>
        <v>0</v>
      </c>
      <c r="H309" s="10">
        <f>'КОМАНДНЫЙ '!H305</f>
        <v>0</v>
      </c>
      <c r="I309" s="157">
        <f t="shared" si="29"/>
        <v>0</v>
      </c>
      <c r="J309" s="12">
        <f t="shared" si="30"/>
        <v>0</v>
      </c>
      <c r="K309" s="10">
        <f t="shared" si="27"/>
        <v>76.000000000000185</v>
      </c>
      <c r="L309" s="13">
        <f t="shared" si="28"/>
        <v>267.16666666666686</v>
      </c>
      <c r="M309" s="13">
        <f t="shared" si="31"/>
        <v>0</v>
      </c>
      <c r="N309" s="2"/>
    </row>
    <row r="310" spans="1:14" ht="18.75" x14ac:dyDescent="0.3">
      <c r="A310" s="20">
        <v>301</v>
      </c>
      <c r="B310" s="17"/>
      <c r="C310" s="10">
        <v>8</v>
      </c>
      <c r="D310" s="11" t="str">
        <f>'КОМАНДНЫЙ '!D309</f>
        <v>Бакиров Мактыбек</v>
      </c>
      <c r="E310" s="25" t="str">
        <f>'КОМАНДНЫЙ '!E309</f>
        <v>Ленинский район</v>
      </c>
      <c r="F310" s="10">
        <f>'КОМАНДНЫЙ '!F309</f>
        <v>0</v>
      </c>
      <c r="G310" s="10">
        <f>'КОМАНДНЫЙ '!G309</f>
        <v>0</v>
      </c>
      <c r="H310" s="10">
        <f>'КОМАНДНЫЙ '!H309</f>
        <v>0</v>
      </c>
      <c r="I310" s="157">
        <f t="shared" si="29"/>
        <v>0</v>
      </c>
      <c r="J310" s="12">
        <f t="shared" si="30"/>
        <v>0</v>
      </c>
      <c r="K310" s="10">
        <f t="shared" si="27"/>
        <v>76.000000000000185</v>
      </c>
      <c r="L310" s="13">
        <f t="shared" si="28"/>
        <v>267.16666666666686</v>
      </c>
      <c r="M310" s="13">
        <f t="shared" si="31"/>
        <v>0</v>
      </c>
      <c r="N310" s="2"/>
    </row>
    <row r="311" spans="1:14" ht="24.6" customHeight="1" x14ac:dyDescent="0.3">
      <c r="D311" s="158" t="s">
        <v>22</v>
      </c>
      <c r="E311" s="159"/>
      <c r="F311" s="160"/>
      <c r="G311" s="158" t="s">
        <v>23</v>
      </c>
      <c r="H311" s="158"/>
    </row>
    <row r="312" spans="1:14" ht="28.15" customHeight="1" x14ac:dyDescent="0.3">
      <c r="D312" s="158" t="s">
        <v>24</v>
      </c>
      <c r="E312" s="159"/>
      <c r="F312" s="160"/>
      <c r="G312" s="158" t="s">
        <v>25</v>
      </c>
      <c r="H312" s="158"/>
    </row>
  </sheetData>
  <autoFilter ref="A6:N310">
    <sortState ref="A8:N311">
      <sortCondition ref="N6:N311"/>
    </sortState>
  </autoFilter>
  <mergeCells count="14">
    <mergeCell ref="C1:N1"/>
    <mergeCell ref="D2:M2"/>
    <mergeCell ref="D3:M3"/>
    <mergeCell ref="A5:A6"/>
    <mergeCell ref="K5:K6"/>
    <mergeCell ref="N5:N6"/>
    <mergeCell ref="L5:L6"/>
    <mergeCell ref="M5:M6"/>
    <mergeCell ref="C5:C6"/>
    <mergeCell ref="D5:D6"/>
    <mergeCell ref="E5:E6"/>
    <mergeCell ref="F5:H5"/>
    <mergeCell ref="I5:I6"/>
    <mergeCell ref="J5:J6"/>
  </mergeCells>
  <conditionalFormatting sqref="J2:J3">
    <cfRule type="duplicateValues" dxfId="1" priority="1"/>
  </conditionalFormatting>
  <pageMargins left="0.31496062992125984" right="0.31496062992125984" top="0.35433070866141736" bottom="0.35433070866141736" header="0.31496062992125984" footer="0.31496062992125984"/>
  <pageSetup paperSize="9" scale="88" fitToHeight="10" orientation="portrait" r:id="rId1"/>
  <rowBreaks count="2" manualBreakCount="2">
    <brk id="268" max="13" man="1"/>
    <brk id="31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zoomScale="112" zoomScaleNormal="100" zoomScaleSheetLayoutView="112" workbookViewId="0">
      <selection activeCell="B15" sqref="B15"/>
    </sheetView>
  </sheetViews>
  <sheetFormatPr defaultRowHeight="15" x14ac:dyDescent="0.25"/>
  <cols>
    <col min="1" max="1" width="1" customWidth="1"/>
    <col min="2" max="2" width="45.28515625" customWidth="1"/>
    <col min="3" max="3" width="28.85546875" style="26" customWidth="1"/>
    <col min="4" max="4" width="17.28515625" style="5" customWidth="1"/>
    <col min="5" max="5" width="16.7109375" style="4" hidden="1" customWidth="1"/>
  </cols>
  <sheetData>
    <row r="1" spans="1:12" ht="15" customHeight="1" x14ac:dyDescent="0.25">
      <c r="B1" s="174" t="s">
        <v>1</v>
      </c>
      <c r="C1" s="174"/>
      <c r="D1" s="174"/>
      <c r="E1" s="161"/>
      <c r="F1" s="161"/>
      <c r="G1" s="161"/>
      <c r="H1" s="161"/>
      <c r="I1" s="161"/>
      <c r="J1" s="161"/>
      <c r="K1" s="161"/>
      <c r="L1" s="161"/>
    </row>
    <row r="2" spans="1:12" ht="15.75" customHeight="1" x14ac:dyDescent="0.25">
      <c r="A2" s="34"/>
      <c r="B2" s="206" t="s">
        <v>0</v>
      </c>
      <c r="C2" s="206"/>
      <c r="D2" s="206"/>
      <c r="E2" s="173"/>
      <c r="F2" s="161"/>
      <c r="G2" s="161"/>
      <c r="H2" s="161"/>
      <c r="I2" s="161"/>
      <c r="J2" s="161"/>
      <c r="K2" s="161"/>
      <c r="L2" s="40"/>
    </row>
    <row r="3" spans="1:12" ht="15.75" x14ac:dyDescent="0.25">
      <c r="A3" s="35"/>
      <c r="B3" s="180" t="s">
        <v>2</v>
      </c>
      <c r="C3" s="180"/>
      <c r="D3" s="180"/>
      <c r="E3" s="35"/>
      <c r="F3" s="35"/>
      <c r="G3" s="35"/>
      <c r="H3" s="35"/>
      <c r="I3" s="35"/>
      <c r="J3" s="35"/>
      <c r="K3" s="35"/>
      <c r="L3" s="37"/>
    </row>
    <row r="4" spans="1:12" ht="15.75" x14ac:dyDescent="0.25">
      <c r="A4" s="35"/>
      <c r="B4" s="180" t="s">
        <v>18</v>
      </c>
      <c r="C4" s="180"/>
      <c r="D4" s="180"/>
      <c r="E4" s="35"/>
      <c r="F4" s="35"/>
      <c r="G4" s="35"/>
      <c r="H4" s="35"/>
      <c r="I4" s="35"/>
      <c r="J4" s="35"/>
      <c r="K4" s="35"/>
      <c r="L4" s="37"/>
    </row>
    <row r="5" spans="1:12" x14ac:dyDescent="0.25">
      <c r="A5" s="5"/>
      <c r="B5" s="162" t="s">
        <v>9</v>
      </c>
      <c r="C5" s="27"/>
      <c r="D5" s="5" t="s">
        <v>10</v>
      </c>
      <c r="F5" s="5"/>
      <c r="G5" s="5"/>
      <c r="H5" s="1"/>
    </row>
    <row r="6" spans="1:12" ht="6.6" customHeight="1" x14ac:dyDescent="0.25">
      <c r="B6" s="207"/>
      <c r="C6" s="207"/>
      <c r="D6" s="207"/>
      <c r="E6" s="207"/>
      <c r="F6" s="207"/>
    </row>
    <row r="7" spans="1:12" ht="31.5" x14ac:dyDescent="0.25">
      <c r="B7" s="163" t="s">
        <v>368</v>
      </c>
      <c r="C7" s="164" t="s">
        <v>19</v>
      </c>
      <c r="D7" s="168" t="s">
        <v>20</v>
      </c>
      <c r="E7" s="165" t="s">
        <v>21</v>
      </c>
      <c r="F7" s="1"/>
      <c r="J7" s="15"/>
    </row>
    <row r="8" spans="1:12" ht="17.25" customHeight="1" x14ac:dyDescent="0.25">
      <c r="B8" s="208" t="str">
        <f>'КОМАНДНЫЙ '!E113</f>
        <v>ЗАТО г. Железногорск</v>
      </c>
      <c r="C8" s="209">
        <f>'КОМАНДНЫЙ '!L113</f>
        <v>1816</v>
      </c>
      <c r="D8" s="210">
        <f>'КОМАНДНЫЙ '!M113</f>
        <v>1</v>
      </c>
      <c r="E8" s="172">
        <v>70</v>
      </c>
      <c r="J8" s="15"/>
    </row>
    <row r="9" spans="1:12" ht="15.75" customHeight="1" x14ac:dyDescent="0.25">
      <c r="B9" s="208" t="str">
        <f>'КОМАНДНЫЙ '!E81</f>
        <v>г.Енисейск</v>
      </c>
      <c r="C9" s="209">
        <f>'КОМАНДНЫЙ '!L81</f>
        <v>1802</v>
      </c>
      <c r="D9" s="210">
        <f>'КОМАНДНЫЙ '!M81</f>
        <v>2</v>
      </c>
      <c r="E9" s="172">
        <v>65</v>
      </c>
      <c r="J9" s="15"/>
    </row>
    <row r="10" spans="1:12" ht="16.5" customHeight="1" x14ac:dyDescent="0.25">
      <c r="B10" s="208" t="str">
        <f>'КОМАНДНЫЙ '!E9</f>
        <v>Кировский район</v>
      </c>
      <c r="C10" s="209">
        <f>'КОМАНДНЫЙ '!L9</f>
        <v>1776</v>
      </c>
      <c r="D10" s="210">
        <f>'КОМАНДНЫЙ '!M9</f>
        <v>3</v>
      </c>
      <c r="E10" s="172">
        <v>60</v>
      </c>
      <c r="J10" s="15"/>
    </row>
    <row r="11" spans="1:12" ht="16.5" customHeight="1" x14ac:dyDescent="0.25">
      <c r="B11" s="169" t="str">
        <f>'КОМАНДНЫЙ '!E153</f>
        <v>Абанский район</v>
      </c>
      <c r="C11" s="170">
        <f>'КОМАНДНЫЙ '!L153</f>
        <v>1775</v>
      </c>
      <c r="D11" s="171">
        <f>'КОМАНДНЫЙ '!M153</f>
        <v>4</v>
      </c>
      <c r="E11" s="172">
        <v>58</v>
      </c>
      <c r="J11" s="15"/>
    </row>
    <row r="12" spans="1:12" ht="17.25" customHeight="1" x14ac:dyDescent="0.25">
      <c r="B12" s="169" t="str">
        <f>'КОМАНДНЫЙ '!E89</f>
        <v>г.Канск</v>
      </c>
      <c r="C12" s="170">
        <f>'КОМАНДНЫЙ '!L89</f>
        <v>1762</v>
      </c>
      <c r="D12" s="171">
        <f>'КОМАНДНЫЙ '!M89</f>
        <v>5</v>
      </c>
      <c r="E12" s="172">
        <v>57</v>
      </c>
      <c r="J12" s="15"/>
    </row>
    <row r="13" spans="1:12" ht="17.25" customHeight="1" x14ac:dyDescent="0.25">
      <c r="B13" s="169" t="str">
        <f>'КОМАНДНЫЙ '!E97</f>
        <v>г.Лесосибирск</v>
      </c>
      <c r="C13" s="170">
        <f>'КОМАНДНЫЙ '!L97</f>
        <v>1762</v>
      </c>
      <c r="D13" s="171">
        <f>'КОМАНДНЫЙ '!M97</f>
        <v>5</v>
      </c>
      <c r="E13" s="172">
        <v>57</v>
      </c>
      <c r="J13" s="15"/>
    </row>
    <row r="14" spans="1:12" ht="16.5" customHeight="1" x14ac:dyDescent="0.25">
      <c r="B14" s="169" t="str">
        <f>'КОМАНДНЫЙ '!E33</f>
        <v>Советский район</v>
      </c>
      <c r="C14" s="170">
        <f>'КОМАНДНЫЙ '!L33</f>
        <v>1761</v>
      </c>
      <c r="D14" s="171">
        <f>'КОМАНДНЫЙ '!M33</f>
        <v>7</v>
      </c>
      <c r="E14" s="172">
        <v>55</v>
      </c>
      <c r="J14" s="15"/>
    </row>
    <row r="15" spans="1:12" ht="16.5" customHeight="1" x14ac:dyDescent="0.25">
      <c r="B15" s="169" t="str">
        <f>'КОМАНДНЫЙ '!E121</f>
        <v>ЗАТО п. Солнечный</v>
      </c>
      <c r="C15" s="170">
        <f>'КОМАНДНЫЙ '!L121</f>
        <v>1756</v>
      </c>
      <c r="D15" s="171">
        <f>'КОМАНДНЫЙ '!M121</f>
        <v>8</v>
      </c>
      <c r="E15" s="172">
        <v>54</v>
      </c>
      <c r="J15" s="15"/>
    </row>
    <row r="16" spans="1:12" ht="17.25" customHeight="1" x14ac:dyDescent="0.25">
      <c r="B16" s="169" t="str">
        <f>'КОМАНДНЫЙ '!E233</f>
        <v>Курагинский район</v>
      </c>
      <c r="C16" s="170">
        <f>'КОМАНДНЫЙ '!L233</f>
        <v>1749</v>
      </c>
      <c r="D16" s="171">
        <f>'КОМАНДНЫЙ '!M233</f>
        <v>9</v>
      </c>
      <c r="E16" s="172">
        <v>53</v>
      </c>
      <c r="J16" s="15"/>
    </row>
    <row r="17" spans="2:5" ht="17.25" customHeight="1" x14ac:dyDescent="0.25">
      <c r="B17" s="169" t="str">
        <f>'КОМАНДНЫЙ '!E177</f>
        <v>Большемуртинский район</v>
      </c>
      <c r="C17" s="170">
        <f>'КОМАНДНЫЙ '!L177</f>
        <v>1735</v>
      </c>
      <c r="D17" s="171">
        <f>'КОМАНДНЫЙ '!M177</f>
        <v>10</v>
      </c>
      <c r="E17" s="172">
        <v>52</v>
      </c>
    </row>
    <row r="18" spans="2:5" ht="17.25" customHeight="1" x14ac:dyDescent="0.25">
      <c r="B18" s="169" t="str">
        <f>'КОМАНДНЫЙ '!E193</f>
        <v>Енисейский район</v>
      </c>
      <c r="C18" s="170">
        <f>'КОМАНДНЫЙ '!L193</f>
        <v>1733</v>
      </c>
      <c r="D18" s="171">
        <f>'КОМАНДНЫЙ '!M193</f>
        <v>11</v>
      </c>
      <c r="E18" s="172">
        <v>51</v>
      </c>
    </row>
    <row r="19" spans="2:5" ht="16.5" customHeight="1" x14ac:dyDescent="0.25">
      <c r="B19" s="169" t="str">
        <f>'КОМАНДНЫЙ '!E169</f>
        <v>Балахтинский район</v>
      </c>
      <c r="C19" s="170">
        <f>'КОМАНДНЫЙ '!L169</f>
        <v>1728</v>
      </c>
      <c r="D19" s="171">
        <f>'КОМАНДНЫЙ '!M169</f>
        <v>12</v>
      </c>
      <c r="E19" s="172">
        <v>50</v>
      </c>
    </row>
    <row r="20" spans="2:5" ht="16.5" customHeight="1" x14ac:dyDescent="0.25">
      <c r="B20" s="169" t="str">
        <f>'КОМАНДНЫЙ '!E17</f>
        <v>Октябрьский район</v>
      </c>
      <c r="C20" s="170">
        <f>'КОМАНДНЫЙ '!L17</f>
        <v>1716</v>
      </c>
      <c r="D20" s="171">
        <f>'КОМАНДНЫЙ '!M17</f>
        <v>13</v>
      </c>
      <c r="E20" s="172">
        <v>49</v>
      </c>
    </row>
    <row r="21" spans="2:5" ht="16.5" customHeight="1" x14ac:dyDescent="0.25">
      <c r="B21" s="169" t="str">
        <f>'КОМАНДНЫЙ '!E129</f>
        <v>г.Назарово</v>
      </c>
      <c r="C21" s="170">
        <f>'КОМАНДНЫЙ '!L129</f>
        <v>1702</v>
      </c>
      <c r="D21" s="171">
        <f>'КОМАНДНЫЙ '!M129</f>
        <v>14</v>
      </c>
      <c r="E21" s="172">
        <v>48</v>
      </c>
    </row>
    <row r="22" spans="2:5" ht="15.75" customHeight="1" x14ac:dyDescent="0.25">
      <c r="B22" s="169" t="str">
        <f>'КОМАНДНЫЙ '!E241</f>
        <v>Назаровский район</v>
      </c>
      <c r="C22" s="170">
        <f>'КОМАНДНЫЙ '!L241</f>
        <v>1701</v>
      </c>
      <c r="D22" s="171">
        <f>'КОМАНДНЫЙ '!M241</f>
        <v>15</v>
      </c>
      <c r="E22" s="172">
        <v>47</v>
      </c>
    </row>
    <row r="23" spans="2:5" ht="16.5" customHeight="1" x14ac:dyDescent="0.25">
      <c r="B23" s="169" t="str">
        <f>'КОМАНДНЫЙ '!E209</f>
        <v>Иланский район</v>
      </c>
      <c r="C23" s="170">
        <f>'КОМАНДНЫЙ '!L209</f>
        <v>1699</v>
      </c>
      <c r="D23" s="171">
        <f>'КОМАНДНЫЙ '!M209</f>
        <v>16</v>
      </c>
      <c r="E23" s="172">
        <v>46</v>
      </c>
    </row>
    <row r="24" spans="2:5" ht="16.5" customHeight="1" x14ac:dyDescent="0.25">
      <c r="B24" s="169" t="str">
        <f>'КОМАНДНЫЙ '!E137</f>
        <v>г.Минусинск</v>
      </c>
      <c r="C24" s="170">
        <f>'КОМАНДНЫЙ '!L137</f>
        <v>1698</v>
      </c>
      <c r="D24" s="171">
        <f>'КОМАНДНЫЙ '!M137</f>
        <v>17</v>
      </c>
      <c r="E24" s="172">
        <v>45</v>
      </c>
    </row>
    <row r="25" spans="2:5" ht="16.5" customHeight="1" x14ac:dyDescent="0.25">
      <c r="B25" s="169" t="str">
        <f>'КОМАНДНЫЙ '!E201</f>
        <v>Идринский район</v>
      </c>
      <c r="C25" s="170">
        <f>'КОМАНДНЫЙ '!L201</f>
        <v>1698</v>
      </c>
      <c r="D25" s="171">
        <f>'КОМАНДНЫЙ '!M201</f>
        <v>17</v>
      </c>
      <c r="E25" s="172">
        <v>45</v>
      </c>
    </row>
    <row r="26" spans="2:5" ht="15.75" customHeight="1" x14ac:dyDescent="0.25">
      <c r="B26" s="169" t="str">
        <f>'КОМАНДНЫЙ '!E105</f>
        <v>г.Сосновоборск</v>
      </c>
      <c r="C26" s="170">
        <f>'КОМАНДНЫЙ '!L105</f>
        <v>1697</v>
      </c>
      <c r="D26" s="171">
        <f>'КОМАНДНЫЙ '!M105</f>
        <v>19</v>
      </c>
      <c r="E26" s="172">
        <v>43</v>
      </c>
    </row>
    <row r="27" spans="2:5" ht="16.5" customHeight="1" x14ac:dyDescent="0.25">
      <c r="B27" s="169" t="str">
        <f>'КОМАНДНЫЙ '!E49</f>
        <v>г.Ачинск</v>
      </c>
      <c r="C27" s="170">
        <f>'КОМАНДНЫЙ '!L49</f>
        <v>1695</v>
      </c>
      <c r="D27" s="171">
        <f>'КОМАНДНЫЙ '!M49</f>
        <v>20</v>
      </c>
      <c r="E27" s="172">
        <v>42</v>
      </c>
    </row>
    <row r="28" spans="2:5" ht="16.5" customHeight="1" x14ac:dyDescent="0.25">
      <c r="B28" s="169" t="str">
        <f>'КОМАНДНЫЙ '!E273</f>
        <v>Кежемский район</v>
      </c>
      <c r="C28" s="170">
        <f>'КОМАНДНЫЙ '!L273</f>
        <v>1689</v>
      </c>
      <c r="D28" s="171">
        <f>'КОМАНДНЫЙ '!M273</f>
        <v>21</v>
      </c>
      <c r="E28" s="172">
        <v>41</v>
      </c>
    </row>
    <row r="29" spans="2:5" ht="16.5" customHeight="1" x14ac:dyDescent="0.25">
      <c r="B29" s="169" t="str">
        <f>'КОМАНДНЫЙ '!E297</f>
        <v>ЗАТО Зеленогорск</v>
      </c>
      <c r="C29" s="170">
        <f>'КОМАНДНЫЙ '!L297</f>
        <v>1687</v>
      </c>
      <c r="D29" s="171">
        <f>'КОМАНДНЫЙ '!M297</f>
        <v>22</v>
      </c>
      <c r="E29" s="172">
        <v>40</v>
      </c>
    </row>
    <row r="30" spans="2:5" ht="16.5" customHeight="1" x14ac:dyDescent="0.25">
      <c r="B30" s="169" t="str">
        <f>'КОМАНДНЫЙ '!E185</f>
        <v>Большеулуйский район</v>
      </c>
      <c r="C30" s="170">
        <f>'КОМАНДНЫЙ '!L185</f>
        <v>1682</v>
      </c>
      <c r="D30" s="171">
        <f>'КОМАНДНЫЙ '!M185</f>
        <v>23</v>
      </c>
      <c r="E30" s="172">
        <v>39</v>
      </c>
    </row>
    <row r="31" spans="2:5" ht="18.75" customHeight="1" x14ac:dyDescent="0.25">
      <c r="B31" s="169" t="str">
        <f>'КОМАНДНЫЙ '!E41</f>
        <v>Центральный район</v>
      </c>
      <c r="C31" s="170">
        <f>'КОМАНДНЫЙ '!L41</f>
        <v>1668</v>
      </c>
      <c r="D31" s="171">
        <f>'КОМАНДНЫЙ '!M41</f>
        <v>24</v>
      </c>
      <c r="E31" s="172">
        <v>38</v>
      </c>
    </row>
    <row r="32" spans="2:5" ht="16.5" customHeight="1" x14ac:dyDescent="0.25">
      <c r="B32" s="169" t="str">
        <f>'КОМАНДНЫЙ '!E265</f>
        <v>Ужурский район</v>
      </c>
      <c r="C32" s="170">
        <f>'КОМАНДНЫЙ '!L265</f>
        <v>1663</v>
      </c>
      <c r="D32" s="171">
        <f>'КОМАНДНЫЙ '!M265</f>
        <v>25</v>
      </c>
      <c r="E32" s="172">
        <v>37</v>
      </c>
    </row>
    <row r="33" spans="2:5" ht="18" customHeight="1" x14ac:dyDescent="0.25">
      <c r="B33" s="169" t="str">
        <f>'КОМАНДНЫЙ '!E25</f>
        <v>Свердловский район</v>
      </c>
      <c r="C33" s="170">
        <f>'КОМАНДНЫЙ '!L25</f>
        <v>1658</v>
      </c>
      <c r="D33" s="171">
        <f>'КОМАНДНЫЙ '!M25</f>
        <v>26</v>
      </c>
      <c r="E33" s="172">
        <v>36</v>
      </c>
    </row>
    <row r="34" spans="2:5" ht="17.25" customHeight="1" x14ac:dyDescent="0.25">
      <c r="B34" s="169" t="str">
        <f>'КОМАНДНЫЙ '!E73</f>
        <v>г.Дивногорск</v>
      </c>
      <c r="C34" s="170">
        <f>'КОМАНДНЫЙ '!L73</f>
        <v>1658</v>
      </c>
      <c r="D34" s="171">
        <f>'КОМАНДНЫЙ '!M73</f>
        <v>26</v>
      </c>
      <c r="E34" s="172">
        <v>36</v>
      </c>
    </row>
    <row r="35" spans="2:5" ht="18" customHeight="1" x14ac:dyDescent="0.25">
      <c r="B35" s="169" t="str">
        <f>'КОМАНДНЫЙ '!E65</f>
        <v>г.Бородино</v>
      </c>
      <c r="C35" s="170">
        <f>'КОМАНДНЫЙ '!L65</f>
        <v>1651</v>
      </c>
      <c r="D35" s="171">
        <f>'КОМАНДНЫЙ '!M65</f>
        <v>28</v>
      </c>
      <c r="E35" s="172">
        <v>34</v>
      </c>
    </row>
    <row r="36" spans="2:5" ht="20.100000000000001" customHeight="1" x14ac:dyDescent="0.25">
      <c r="B36" s="169" t="str">
        <f>'КОМАНДНЫЙ '!E145</f>
        <v>г.Шарыпово</v>
      </c>
      <c r="C36" s="170">
        <f>'КОМАНДНЫЙ '!L145</f>
        <v>1647</v>
      </c>
      <c r="D36" s="171">
        <f>'КОМАНДНЫЙ '!M145</f>
        <v>29</v>
      </c>
      <c r="E36" s="172">
        <v>33</v>
      </c>
    </row>
    <row r="37" spans="2:5" ht="18" customHeight="1" x14ac:dyDescent="0.25">
      <c r="B37" s="169" t="str">
        <f>'КОМАНДНЫЙ '!E225</f>
        <v>Козульский район</v>
      </c>
      <c r="C37" s="170">
        <f>'КОМАНДНЫЙ '!L225</f>
        <v>1640</v>
      </c>
      <c r="D37" s="171">
        <f>'КОМАНДНЫЙ '!M225</f>
        <v>30</v>
      </c>
      <c r="E37" s="172">
        <v>32</v>
      </c>
    </row>
    <row r="38" spans="2:5" ht="16.5" customHeight="1" x14ac:dyDescent="0.25">
      <c r="B38" s="169" t="str">
        <f>'КОМАНДНЫЙ '!E289</f>
        <v>Ермаковский район</v>
      </c>
      <c r="C38" s="170">
        <f>'КОМАНДНЫЙ '!L289</f>
        <v>1633</v>
      </c>
      <c r="D38" s="171">
        <f>'КОМАНДНЫЙ '!M289</f>
        <v>31</v>
      </c>
      <c r="E38" s="172">
        <v>31</v>
      </c>
    </row>
    <row r="39" spans="2:5" ht="16.5" customHeight="1" x14ac:dyDescent="0.25">
      <c r="B39" s="169" t="str">
        <f>'КОМАНДНЫЙ '!E217</f>
        <v>Казачинский район</v>
      </c>
      <c r="C39" s="170">
        <f>'КОМАНДНЫЙ '!L217</f>
        <v>1621</v>
      </c>
      <c r="D39" s="171">
        <f>'КОМАНДНЫЙ '!M217</f>
        <v>32</v>
      </c>
      <c r="E39" s="172">
        <v>30</v>
      </c>
    </row>
    <row r="40" spans="2:5" ht="16.5" customHeight="1" x14ac:dyDescent="0.25">
      <c r="B40" s="169" t="str">
        <f>'КОМАНДНЫЙ '!E161</f>
        <v>Ачинский район</v>
      </c>
      <c r="C40" s="170">
        <f>'КОМАНДНЫЙ '!L161</f>
        <v>1610</v>
      </c>
      <c r="D40" s="171">
        <f>'КОМАНДНЫЙ '!M161</f>
        <v>33</v>
      </c>
      <c r="E40" s="172">
        <v>29</v>
      </c>
    </row>
    <row r="41" spans="2:5" ht="16.5" customHeight="1" x14ac:dyDescent="0.25">
      <c r="B41" s="169" t="str">
        <f>'КОМАНДНЫЙ '!E249</f>
        <v>Минусинский район</v>
      </c>
      <c r="C41" s="170">
        <f>'КОМАНДНЫЙ '!L249</f>
        <v>1596</v>
      </c>
      <c r="D41" s="171">
        <f>'КОМАНДНЫЙ '!M249</f>
        <v>34</v>
      </c>
      <c r="E41" s="172">
        <v>28</v>
      </c>
    </row>
    <row r="42" spans="2:5" ht="16.5" customHeight="1" x14ac:dyDescent="0.25">
      <c r="B42" s="169" t="str">
        <f>'КОМАНДНЫЙ '!E257</f>
        <v>Новоселовский район</v>
      </c>
      <c r="C42" s="170">
        <f>'КОМАНДНЫЙ '!L257</f>
        <v>1596</v>
      </c>
      <c r="D42" s="171">
        <f>'КОМАНДНЫЙ '!M257</f>
        <v>34</v>
      </c>
      <c r="E42" s="172">
        <v>27</v>
      </c>
    </row>
    <row r="43" spans="2:5" ht="16.5" customHeight="1" x14ac:dyDescent="0.25">
      <c r="B43" s="169" t="str">
        <f>'КОМАНДНЫЙ '!E57</f>
        <v>г.Боготол</v>
      </c>
      <c r="C43" s="170">
        <f>'КОМАНДНЫЙ '!L57</f>
        <v>1570</v>
      </c>
      <c r="D43" s="171">
        <f>'КОМАНДНЫЙ '!M57</f>
        <v>36</v>
      </c>
      <c r="E43" s="172">
        <v>26</v>
      </c>
    </row>
    <row r="44" spans="2:5" ht="15.75" customHeight="1" x14ac:dyDescent="0.25">
      <c r="B44" s="169" t="str">
        <f>'КОМАНДНЫЙ '!E305</f>
        <v>Ленинский район</v>
      </c>
      <c r="C44" s="170">
        <f>'КОМАНДНЫЙ '!L305</f>
        <v>1401</v>
      </c>
      <c r="D44" s="171">
        <f>'КОМАНДНЫЙ '!M305</f>
        <v>37</v>
      </c>
      <c r="E44" s="172">
        <v>25</v>
      </c>
    </row>
    <row r="45" spans="2:5" ht="18" customHeight="1" x14ac:dyDescent="0.25">
      <c r="B45" s="169" t="str">
        <f>'КОМАНДНЫЙ '!E281</f>
        <v>Пировский район</v>
      </c>
      <c r="C45" s="170">
        <f>'КОМАНДНЫЙ '!L281</f>
        <v>1396</v>
      </c>
      <c r="D45" s="171">
        <f>'КОМАНДНЫЙ '!M281</f>
        <v>38</v>
      </c>
      <c r="E45" s="172">
        <v>24</v>
      </c>
    </row>
    <row r="46" spans="2:5" ht="28.9" customHeight="1" x14ac:dyDescent="0.25">
      <c r="B46" s="166" t="s">
        <v>22</v>
      </c>
      <c r="C46" s="167"/>
      <c r="D46" s="205" t="s">
        <v>23</v>
      </c>
      <c r="E46" s="205"/>
    </row>
    <row r="47" spans="2:5" ht="20.45" customHeight="1" x14ac:dyDescent="0.25">
      <c r="B47" s="166" t="s">
        <v>24</v>
      </c>
      <c r="C47" s="167"/>
      <c r="D47" s="204" t="s">
        <v>25</v>
      </c>
      <c r="E47" s="204"/>
    </row>
  </sheetData>
  <autoFilter ref="B7:E43">
    <sortState ref="B7:E46">
      <sortCondition ref="D6:D42"/>
    </sortState>
  </autoFilter>
  <mergeCells count="7">
    <mergeCell ref="D47:E47"/>
    <mergeCell ref="D46:E46"/>
    <mergeCell ref="B1:D1"/>
    <mergeCell ref="B2:D2"/>
    <mergeCell ref="B3:D3"/>
    <mergeCell ref="B4:D4"/>
    <mergeCell ref="B6:F6"/>
  </mergeCells>
  <conditionalFormatting sqref="H2:H4">
    <cfRule type="duplicateValues" dxfId="0" priority="1"/>
  </conditionalFormatting>
  <pageMargins left="0.51181102362204722" right="0.31496062992125984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КОМАНДНЫЙ </vt:lpstr>
      <vt:lpstr>ЛИЧНОЕ (лучшее+средний)</vt:lpstr>
      <vt:lpstr>Итог</vt:lpstr>
      <vt:lpstr>'КОМАНДНЫЙ '!Заголовки_для_печати</vt:lpstr>
      <vt:lpstr>'ЛИЧНОЕ (лучшее+средний)'!Заголовки_для_печати</vt:lpstr>
      <vt:lpstr>Итог!Область_печати</vt:lpstr>
      <vt:lpstr>'КОМАНДНЫЙ '!Область_печати</vt:lpstr>
      <vt:lpstr>'ЛИЧНОЕ (лучшее+средний)'!Область_печати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2022-05-22T04:15:19Z</dcterms:modified>
</cp:coreProperties>
</file>