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4505" yWindow="-15" windowWidth="14310" windowHeight="12540"/>
  </bookViews>
  <sheets>
    <sheet name="КОМАНДНЫЙ " sheetId="3" r:id="rId1"/>
    <sheet name="ЛИЧНОЕ (лучшее+средний)" sheetId="7" r:id="rId2"/>
    <sheet name="Итог" sheetId="8" r:id="rId3"/>
    <sheet name="Лист1" sheetId="9" r:id="rId4"/>
  </sheets>
  <definedNames>
    <definedName name="_xlnm._FilterDatabase" localSheetId="2" hidden="1">Итог!$B$6:$E$46</definedName>
    <definedName name="_xlnm._FilterDatabase" localSheetId="0" hidden="1">'КОМАНДНЫЙ '!$B$8:$K$313</definedName>
    <definedName name="_xlnm._FilterDatabase" localSheetId="1" hidden="1">'ЛИЧНОЕ (лучшее+средний)'!$A$7:$L$304</definedName>
    <definedName name="_xlnm.Print_Titles" localSheetId="0">'КОМАНДНЫЙ '!$6:$8</definedName>
    <definedName name="_xlnm.Print_Area" localSheetId="2">Итог!$A$1:$E$46</definedName>
    <definedName name="_xlnm.Print_Area" localSheetId="0">'КОМАНДНЫЙ '!$A$1:$L$320</definedName>
    <definedName name="_xlnm.Print_Area" localSheetId="1">'ЛИЧНОЕ (лучшее+средний)'!$A$1:$M$309</definedName>
  </definedNames>
  <calcPr calcId="162913"/>
</workbook>
</file>

<file path=xl/calcChain.xml><?xml version="1.0" encoding="utf-8"?>
<calcChain xmlns="http://schemas.openxmlformats.org/spreadsheetml/2006/main">
  <c r="H305" i="3" l="1"/>
  <c r="H306" i="3"/>
  <c r="H307" i="3"/>
  <c r="H308" i="3"/>
  <c r="K305" i="3" s="1"/>
  <c r="C21" i="8" s="1"/>
  <c r="H309" i="3"/>
  <c r="H310" i="3"/>
  <c r="H311" i="3"/>
  <c r="M305" i="3"/>
  <c r="H297" i="3"/>
  <c r="H298" i="3"/>
  <c r="H299" i="3"/>
  <c r="H301" i="3"/>
  <c r="K297" i="3" s="1"/>
  <c r="C18" i="8" s="1"/>
  <c r="H302" i="3"/>
  <c r="H303" i="3"/>
  <c r="H304" i="3"/>
  <c r="M297" i="3"/>
  <c r="H289" i="3"/>
  <c r="H290" i="3"/>
  <c r="H291" i="3"/>
  <c r="H293" i="3"/>
  <c r="K289" i="3" s="1"/>
  <c r="H294" i="3"/>
  <c r="H295" i="3"/>
  <c r="H296" i="3"/>
  <c r="M289" i="3"/>
  <c r="H281" i="3"/>
  <c r="H282" i="3"/>
  <c r="H283" i="3"/>
  <c r="H285" i="3"/>
  <c r="K281" i="3" s="1"/>
  <c r="C13" i="8" s="1"/>
  <c r="H286" i="3"/>
  <c r="H287" i="3"/>
  <c r="H288" i="3"/>
  <c r="M281" i="3"/>
  <c r="H273" i="3"/>
  <c r="H274" i="3"/>
  <c r="H275" i="3"/>
  <c r="H276" i="3"/>
  <c r="K273" i="3" s="1"/>
  <c r="C35" i="8" s="1"/>
  <c r="H277" i="3"/>
  <c r="H278" i="3"/>
  <c r="H280" i="3"/>
  <c r="M273" i="3"/>
  <c r="H265" i="3"/>
  <c r="H266" i="3"/>
  <c r="H267" i="3"/>
  <c r="H268" i="3"/>
  <c r="K265" i="3" s="1"/>
  <c r="C24" i="8" s="1"/>
  <c r="H269" i="3"/>
  <c r="H271" i="3"/>
  <c r="H272" i="3"/>
  <c r="M265" i="3"/>
  <c r="H257" i="3"/>
  <c r="H258" i="3"/>
  <c r="H259" i="3"/>
  <c r="H260" i="3"/>
  <c r="H261" i="3"/>
  <c r="H263" i="3"/>
  <c r="H264" i="3"/>
  <c r="M257" i="3"/>
  <c r="H249" i="3"/>
  <c r="H250" i="3"/>
  <c r="H252" i="3"/>
  <c r="H253" i="3"/>
  <c r="H254" i="3"/>
  <c r="H255" i="3"/>
  <c r="H256" i="3"/>
  <c r="M249" i="3"/>
  <c r="H241" i="3"/>
  <c r="H242" i="3"/>
  <c r="H244" i="3"/>
  <c r="H245" i="3"/>
  <c r="K241" i="3" s="1"/>
  <c r="C15" i="8" s="1"/>
  <c r="H246" i="3"/>
  <c r="H247" i="3"/>
  <c r="H248" i="3"/>
  <c r="M241" i="3"/>
  <c r="H233" i="3"/>
  <c r="H235" i="3"/>
  <c r="H236" i="3"/>
  <c r="H237" i="3"/>
  <c r="K233" i="3" s="1"/>
  <c r="C12" i="8" s="1"/>
  <c r="H238" i="3"/>
  <c r="H239" i="3"/>
  <c r="H240" i="3"/>
  <c r="M233" i="3"/>
  <c r="H225" i="3"/>
  <c r="H226" i="3"/>
  <c r="H227" i="3"/>
  <c r="H228" i="3"/>
  <c r="K225" i="3" s="1"/>
  <c r="C37" i="8" s="1"/>
  <c r="H229" i="3"/>
  <c r="H231" i="3"/>
  <c r="H232" i="3"/>
  <c r="M225" i="3"/>
  <c r="H217" i="3"/>
  <c r="H218" i="3"/>
  <c r="H220" i="3"/>
  <c r="H221" i="3"/>
  <c r="H222" i="3"/>
  <c r="H223" i="3"/>
  <c r="H224" i="3"/>
  <c r="M217" i="3"/>
  <c r="H209" i="3"/>
  <c r="H210" i="3"/>
  <c r="H211" i="3"/>
  <c r="H212" i="3"/>
  <c r="K209" i="3" s="1"/>
  <c r="C39" i="8" s="1"/>
  <c r="H213" i="3"/>
  <c r="H214" i="3"/>
  <c r="H215" i="3"/>
  <c r="M209" i="3"/>
  <c r="H201" i="3"/>
  <c r="H202" i="3"/>
  <c r="H203" i="3"/>
  <c r="H204" i="3"/>
  <c r="H205" i="3"/>
  <c r="H206" i="3"/>
  <c r="H207" i="3"/>
  <c r="H208" i="3"/>
  <c r="J208" i="3" s="1"/>
  <c r="H193" i="3"/>
  <c r="H194" i="3"/>
  <c r="H195" i="3"/>
  <c r="H196" i="3"/>
  <c r="H198" i="3"/>
  <c r="H199" i="3"/>
  <c r="H200" i="3"/>
  <c r="H185" i="3"/>
  <c r="H186" i="3"/>
  <c r="H187" i="3"/>
  <c r="H188" i="3"/>
  <c r="H189" i="3"/>
  <c r="H190" i="3"/>
  <c r="H191" i="3"/>
  <c r="H177" i="3"/>
  <c r="H178" i="3"/>
  <c r="H179" i="3"/>
  <c r="H180" i="3"/>
  <c r="H181" i="3"/>
  <c r="H182" i="3"/>
  <c r="H183" i="3"/>
  <c r="H169" i="3"/>
  <c r="H170" i="3"/>
  <c r="H171" i="3"/>
  <c r="H172" i="3"/>
  <c r="H173" i="3"/>
  <c r="H174" i="3"/>
  <c r="H175" i="3"/>
  <c r="J175" i="3" s="1"/>
  <c r="H161" i="3"/>
  <c r="H162" i="3"/>
  <c r="H163" i="3"/>
  <c r="H164" i="3"/>
  <c r="H165" i="3"/>
  <c r="H167" i="3"/>
  <c r="H168" i="3"/>
  <c r="H154" i="3"/>
  <c r="H155" i="3"/>
  <c r="H156" i="3"/>
  <c r="H157" i="3"/>
  <c r="H158" i="3"/>
  <c r="H159" i="3"/>
  <c r="H160" i="3"/>
  <c r="H145" i="3"/>
  <c r="H147" i="3"/>
  <c r="H148" i="3"/>
  <c r="H149" i="3"/>
  <c r="H150" i="3"/>
  <c r="H151" i="3"/>
  <c r="H152" i="3"/>
  <c r="H137" i="3"/>
  <c r="H138" i="3"/>
  <c r="H139" i="3"/>
  <c r="H140" i="3"/>
  <c r="H141" i="3"/>
  <c r="H143" i="3"/>
  <c r="H144" i="3"/>
  <c r="H129" i="3"/>
  <c r="H130" i="3"/>
  <c r="H131" i="3"/>
  <c r="H132" i="3"/>
  <c r="H133" i="3"/>
  <c r="H134" i="3"/>
  <c r="H135" i="3"/>
  <c r="H121" i="3"/>
  <c r="H122" i="3"/>
  <c r="H123" i="3"/>
  <c r="H124" i="3"/>
  <c r="H125" i="3"/>
  <c r="H126" i="3"/>
  <c r="H127" i="3"/>
  <c r="H113" i="3"/>
  <c r="H114" i="3"/>
  <c r="H115" i="3"/>
  <c r="H116" i="3"/>
  <c r="H118" i="3"/>
  <c r="H119" i="3"/>
  <c r="H120" i="3"/>
  <c r="H105" i="3"/>
  <c r="H106" i="3"/>
  <c r="H108" i="3"/>
  <c r="H109" i="3"/>
  <c r="H110" i="3"/>
  <c r="H111" i="3"/>
  <c r="H112" i="3"/>
  <c r="H97" i="3"/>
  <c r="H98" i="3"/>
  <c r="H99" i="3"/>
  <c r="H100" i="3"/>
  <c r="H102" i="3"/>
  <c r="H103" i="3"/>
  <c r="H101" i="3"/>
  <c r="H89" i="3"/>
  <c r="H90" i="3"/>
  <c r="H91" i="3"/>
  <c r="H92" i="3"/>
  <c r="H93" i="3"/>
  <c r="H95" i="3"/>
  <c r="H96" i="3"/>
  <c r="H81" i="3"/>
  <c r="H82" i="3"/>
  <c r="H83" i="3"/>
  <c r="H84" i="3"/>
  <c r="H85" i="3"/>
  <c r="H86" i="3"/>
  <c r="H87" i="3"/>
  <c r="H73" i="3"/>
  <c r="H74" i="3"/>
  <c r="H76" i="3"/>
  <c r="H77" i="3"/>
  <c r="H78" i="3"/>
  <c r="H75" i="3"/>
  <c r="H80" i="3"/>
  <c r="H65" i="3"/>
  <c r="H67" i="3"/>
  <c r="H68" i="3"/>
  <c r="H69" i="3"/>
  <c r="H70" i="3"/>
  <c r="H71" i="3"/>
  <c r="H72" i="3"/>
  <c r="H57" i="3"/>
  <c r="H58" i="3"/>
  <c r="H59" i="3"/>
  <c r="H60" i="3"/>
  <c r="H61" i="3"/>
  <c r="H62" i="3"/>
  <c r="H63" i="3"/>
  <c r="H49" i="3"/>
  <c r="H50" i="3"/>
  <c r="H51" i="3"/>
  <c r="H53" i="3"/>
  <c r="H54" i="3"/>
  <c r="H55" i="3"/>
  <c r="H56" i="3"/>
  <c r="H41" i="3"/>
  <c r="H42" i="3"/>
  <c r="H44" i="3"/>
  <c r="H45" i="3"/>
  <c r="H46" i="3"/>
  <c r="H47" i="3"/>
  <c r="H48" i="3"/>
  <c r="H33" i="3"/>
  <c r="H35" i="3"/>
  <c r="H34" i="3"/>
  <c r="H37" i="3"/>
  <c r="H38" i="3"/>
  <c r="H39" i="3"/>
  <c r="H40" i="3"/>
  <c r="H25" i="3"/>
  <c r="H26" i="3"/>
  <c r="H27" i="3"/>
  <c r="H28" i="3"/>
  <c r="H29" i="3"/>
  <c r="H30" i="3"/>
  <c r="H31" i="3"/>
  <c r="H24" i="3"/>
  <c r="H23" i="3"/>
  <c r="H22" i="3"/>
  <c r="H21" i="3"/>
  <c r="H20" i="3"/>
  <c r="H19" i="3"/>
  <c r="H18" i="3"/>
  <c r="H9" i="3"/>
  <c r="H10" i="3"/>
  <c r="H11" i="3"/>
  <c r="H12" i="3"/>
  <c r="H14" i="3"/>
  <c r="H15" i="3"/>
  <c r="H13" i="3"/>
  <c r="I289" i="3"/>
  <c r="E13" i="7"/>
  <c r="F13" i="7"/>
  <c r="G13" i="7"/>
  <c r="E8" i="7"/>
  <c r="F8" i="7"/>
  <c r="G8" i="7"/>
  <c r="E9" i="7"/>
  <c r="F9" i="7"/>
  <c r="G9" i="7"/>
  <c r="E10" i="7"/>
  <c r="F10" i="7"/>
  <c r="I10" i="7" s="1"/>
  <c r="G10" i="7"/>
  <c r="E11" i="7"/>
  <c r="F11" i="7"/>
  <c r="G11" i="7"/>
  <c r="E12" i="7"/>
  <c r="F12" i="7"/>
  <c r="G12" i="7"/>
  <c r="E14" i="7"/>
  <c r="H14" i="7" s="1"/>
  <c r="F14" i="7"/>
  <c r="G14" i="7"/>
  <c r="E15" i="7"/>
  <c r="F15" i="7"/>
  <c r="H15" i="7" s="1"/>
  <c r="G15" i="7"/>
  <c r="E16" i="7"/>
  <c r="F16" i="7"/>
  <c r="G16" i="7"/>
  <c r="E17" i="7"/>
  <c r="F17" i="7"/>
  <c r="G17" i="7"/>
  <c r="E18" i="7"/>
  <c r="F18" i="7"/>
  <c r="G18" i="7"/>
  <c r="E19" i="7"/>
  <c r="F19" i="7"/>
  <c r="H19" i="7" s="1"/>
  <c r="G19" i="7"/>
  <c r="E20" i="7"/>
  <c r="F20" i="7"/>
  <c r="G20" i="7"/>
  <c r="E21" i="7"/>
  <c r="F21" i="7"/>
  <c r="G21" i="7"/>
  <c r="E22" i="7"/>
  <c r="F22" i="7"/>
  <c r="G22" i="7"/>
  <c r="E23" i="7"/>
  <c r="F23" i="7"/>
  <c r="H23" i="7" s="1"/>
  <c r="G23" i="7"/>
  <c r="E24" i="7"/>
  <c r="F24" i="7"/>
  <c r="G24" i="7"/>
  <c r="E25" i="7"/>
  <c r="F25" i="7"/>
  <c r="G25" i="7"/>
  <c r="E26" i="7"/>
  <c r="F26" i="7"/>
  <c r="G26" i="7"/>
  <c r="E27" i="7"/>
  <c r="F27" i="7"/>
  <c r="H27" i="7" s="1"/>
  <c r="G27" i="7"/>
  <c r="E28" i="7"/>
  <c r="F28" i="7"/>
  <c r="G28" i="7"/>
  <c r="E29" i="7"/>
  <c r="F29" i="7"/>
  <c r="G29" i="7"/>
  <c r="E30" i="7"/>
  <c r="F30" i="7"/>
  <c r="G30" i="7"/>
  <c r="E31" i="7"/>
  <c r="F31" i="7"/>
  <c r="H31" i="7" s="1"/>
  <c r="G31" i="7"/>
  <c r="E32" i="7"/>
  <c r="F32" i="7"/>
  <c r="G32" i="7"/>
  <c r="E33" i="7"/>
  <c r="F33" i="7"/>
  <c r="G33" i="7"/>
  <c r="E34" i="7"/>
  <c r="F34" i="7"/>
  <c r="G34" i="7"/>
  <c r="E35" i="7"/>
  <c r="F35" i="7"/>
  <c r="H35" i="7" s="1"/>
  <c r="G35" i="7"/>
  <c r="E36" i="7"/>
  <c r="F36" i="7"/>
  <c r="G36" i="7"/>
  <c r="E37" i="7"/>
  <c r="F37" i="7"/>
  <c r="G37" i="7"/>
  <c r="E38" i="7"/>
  <c r="F38" i="7"/>
  <c r="G38" i="7"/>
  <c r="H39" i="7"/>
  <c r="E40" i="7"/>
  <c r="H40" i="7" s="1"/>
  <c r="F40" i="7"/>
  <c r="G40" i="7"/>
  <c r="H41" i="7"/>
  <c r="E42" i="7"/>
  <c r="H42" i="7" s="1"/>
  <c r="F42" i="7"/>
  <c r="G42" i="7"/>
  <c r="E43" i="7"/>
  <c r="H43" i="7" s="1"/>
  <c r="F43" i="7"/>
  <c r="G43" i="7"/>
  <c r="E44" i="7"/>
  <c r="H44" i="7" s="1"/>
  <c r="J44" i="7" s="1"/>
  <c r="F44" i="7"/>
  <c r="G44" i="7"/>
  <c r="E45" i="7"/>
  <c r="H45" i="7" s="1"/>
  <c r="J45" i="7" s="1"/>
  <c r="F45" i="7"/>
  <c r="G45" i="7"/>
  <c r="E46" i="7"/>
  <c r="H46" i="7" s="1"/>
  <c r="J46" i="7" s="1"/>
  <c r="F46" i="7"/>
  <c r="G46" i="7"/>
  <c r="E47" i="7"/>
  <c r="H47" i="7" s="1"/>
  <c r="J47" i="7" s="1"/>
  <c r="F47" i="7"/>
  <c r="G47" i="7"/>
  <c r="E48" i="7"/>
  <c r="H48" i="7" s="1"/>
  <c r="J48" i="7" s="1"/>
  <c r="F48" i="7"/>
  <c r="G48" i="7"/>
  <c r="E49" i="7"/>
  <c r="H49" i="7" s="1"/>
  <c r="F49" i="7"/>
  <c r="G49" i="7"/>
  <c r="E50" i="7"/>
  <c r="H50" i="7" s="1"/>
  <c r="J50" i="7" s="1"/>
  <c r="F50" i="7"/>
  <c r="G50" i="7"/>
  <c r="E51" i="7"/>
  <c r="H51" i="7" s="1"/>
  <c r="J51" i="7" s="1"/>
  <c r="F51" i="7"/>
  <c r="G51" i="7"/>
  <c r="E52" i="7"/>
  <c r="H52" i="7" s="1"/>
  <c r="J52" i="7" s="1"/>
  <c r="F52" i="7"/>
  <c r="G52" i="7"/>
  <c r="E53" i="7"/>
  <c r="H53" i="7" s="1"/>
  <c r="F53" i="7"/>
  <c r="G53" i="7"/>
  <c r="E54" i="7"/>
  <c r="H54" i="7" s="1"/>
  <c r="J54" i="7" s="1"/>
  <c r="F54" i="7"/>
  <c r="G54" i="7"/>
  <c r="E55" i="7"/>
  <c r="H55" i="7" s="1"/>
  <c r="J55" i="7" s="1"/>
  <c r="F55" i="7"/>
  <c r="G55" i="7"/>
  <c r="E56" i="7"/>
  <c r="H56" i="7" s="1"/>
  <c r="J56" i="7" s="1"/>
  <c r="F56" i="7"/>
  <c r="G56" i="7"/>
  <c r="E57" i="7"/>
  <c r="F57" i="7"/>
  <c r="G57" i="7"/>
  <c r="H57" i="7"/>
  <c r="J57" i="7" s="1"/>
  <c r="E58" i="7"/>
  <c r="F58" i="7"/>
  <c r="G58" i="7"/>
  <c r="H58" i="7"/>
  <c r="J58" i="7" s="1"/>
  <c r="E59" i="7"/>
  <c r="F59" i="7"/>
  <c r="G59" i="7"/>
  <c r="H59" i="7"/>
  <c r="J59" i="7" s="1"/>
  <c r="E60" i="7"/>
  <c r="F60" i="7"/>
  <c r="G60" i="7"/>
  <c r="H60" i="7"/>
  <c r="J60" i="7" s="1"/>
  <c r="E61" i="7"/>
  <c r="F61" i="7"/>
  <c r="G61" i="7"/>
  <c r="H61" i="7"/>
  <c r="J61" i="7" s="1"/>
  <c r="E62" i="7"/>
  <c r="F62" i="7"/>
  <c r="G62" i="7"/>
  <c r="H62" i="7"/>
  <c r="J62" i="7" s="1"/>
  <c r="E63" i="7"/>
  <c r="F63" i="7"/>
  <c r="G63" i="7"/>
  <c r="H63" i="7"/>
  <c r="E64" i="7"/>
  <c r="F64" i="7"/>
  <c r="G64" i="7"/>
  <c r="H64" i="7"/>
  <c r="E65" i="7"/>
  <c r="F65" i="7"/>
  <c r="G65" i="7"/>
  <c r="H65" i="7"/>
  <c r="J65" i="7" s="1"/>
  <c r="E66" i="7"/>
  <c r="F66" i="7"/>
  <c r="G66" i="7"/>
  <c r="H66" i="7"/>
  <c r="J66" i="7" s="1"/>
  <c r="E67" i="7"/>
  <c r="F67" i="7"/>
  <c r="G67" i="7"/>
  <c r="H67" i="7"/>
  <c r="J67" i="7" s="1"/>
  <c r="E68" i="7"/>
  <c r="F68" i="7"/>
  <c r="G68" i="7"/>
  <c r="H68" i="7"/>
  <c r="J68" i="7" s="1"/>
  <c r="E69" i="7"/>
  <c r="F69" i="7"/>
  <c r="G69" i="7"/>
  <c r="H69" i="7"/>
  <c r="J69" i="7" s="1"/>
  <c r="E70" i="7"/>
  <c r="F70" i="7"/>
  <c r="G70" i="7"/>
  <c r="H70" i="7"/>
  <c r="J70" i="7" s="1"/>
  <c r="E71" i="7"/>
  <c r="F71" i="7"/>
  <c r="G71" i="7"/>
  <c r="H71" i="7"/>
  <c r="J71" i="7" s="1"/>
  <c r="E72" i="7"/>
  <c r="F72" i="7"/>
  <c r="G72" i="7"/>
  <c r="H72" i="7"/>
  <c r="J72" i="7" s="1"/>
  <c r="E73" i="7"/>
  <c r="F73" i="7"/>
  <c r="G73" i="7"/>
  <c r="H73" i="7"/>
  <c r="E74" i="7"/>
  <c r="F74" i="7"/>
  <c r="G74" i="7"/>
  <c r="H74" i="7"/>
  <c r="E75" i="7"/>
  <c r="F75" i="7"/>
  <c r="G75" i="7"/>
  <c r="H75" i="7"/>
  <c r="J75" i="7" s="1"/>
  <c r="E76" i="7"/>
  <c r="F76" i="7"/>
  <c r="G76" i="7"/>
  <c r="H76" i="7"/>
  <c r="J76" i="7" s="1"/>
  <c r="E77" i="7"/>
  <c r="F77" i="7"/>
  <c r="G77" i="7"/>
  <c r="H77" i="7"/>
  <c r="J77" i="7" s="1"/>
  <c r="E78" i="7"/>
  <c r="F78" i="7"/>
  <c r="G78" i="7"/>
  <c r="H78" i="7"/>
  <c r="J78" i="7" s="1"/>
  <c r="E79" i="7"/>
  <c r="F79" i="7"/>
  <c r="G79" i="7"/>
  <c r="H79" i="7"/>
  <c r="J79" i="7" s="1"/>
  <c r="E80" i="7"/>
  <c r="F80" i="7"/>
  <c r="G80" i="7"/>
  <c r="H80" i="7"/>
  <c r="J80" i="7" s="1"/>
  <c r="E81" i="7"/>
  <c r="F81" i="7"/>
  <c r="G81" i="7"/>
  <c r="H81" i="7"/>
  <c r="J81" i="7" s="1"/>
  <c r="E82" i="7"/>
  <c r="F82" i="7"/>
  <c r="G82" i="7"/>
  <c r="H82" i="7"/>
  <c r="J82" i="7" s="1"/>
  <c r="E83" i="7"/>
  <c r="F83" i="7"/>
  <c r="G83" i="7"/>
  <c r="H83" i="7"/>
  <c r="J83" i="7" s="1"/>
  <c r="E84" i="7"/>
  <c r="F84" i="7"/>
  <c r="G84" i="7"/>
  <c r="H84" i="7"/>
  <c r="J84" i="7" s="1"/>
  <c r="E85" i="7"/>
  <c r="F85" i="7"/>
  <c r="G85" i="7"/>
  <c r="H85" i="7"/>
  <c r="E86" i="7"/>
  <c r="F86" i="7"/>
  <c r="G86" i="7"/>
  <c r="H86" i="7"/>
  <c r="L86" i="7" s="1"/>
  <c r="E87" i="7"/>
  <c r="F87" i="7"/>
  <c r="G87" i="7"/>
  <c r="H87" i="7"/>
  <c r="J87" i="7" s="1"/>
  <c r="E88" i="7"/>
  <c r="F88" i="7"/>
  <c r="G88" i="7"/>
  <c r="H88" i="7"/>
  <c r="J88" i="7" s="1"/>
  <c r="E89" i="7"/>
  <c r="F89" i="7"/>
  <c r="G89" i="7"/>
  <c r="H89" i="7"/>
  <c r="J89" i="7" s="1"/>
  <c r="E90" i="7"/>
  <c r="F90" i="7"/>
  <c r="G90" i="7"/>
  <c r="H90" i="7"/>
  <c r="J90" i="7" s="1"/>
  <c r="E91" i="7"/>
  <c r="F91" i="7"/>
  <c r="G91" i="7"/>
  <c r="H91" i="7"/>
  <c r="J91" i="7" s="1"/>
  <c r="E92" i="7"/>
  <c r="F92" i="7"/>
  <c r="G92" i="7"/>
  <c r="H92" i="7"/>
  <c r="J92" i="7" s="1"/>
  <c r="E93" i="7"/>
  <c r="F93" i="7"/>
  <c r="G93" i="7"/>
  <c r="H93" i="7"/>
  <c r="J93" i="7" s="1"/>
  <c r="E94" i="7"/>
  <c r="F94" i="7"/>
  <c r="G94" i="7"/>
  <c r="H94" i="7"/>
  <c r="J94" i="7" s="1"/>
  <c r="E95" i="7"/>
  <c r="F95" i="7"/>
  <c r="G95" i="7"/>
  <c r="H95" i="7"/>
  <c r="E96" i="7"/>
  <c r="F96" i="7"/>
  <c r="G96" i="7"/>
  <c r="H96" i="7"/>
  <c r="J96" i="7" s="1"/>
  <c r="E97" i="7"/>
  <c r="F97" i="7"/>
  <c r="G97" i="7"/>
  <c r="H97" i="7"/>
  <c r="J97" i="7" s="1"/>
  <c r="E98" i="7"/>
  <c r="F98" i="7"/>
  <c r="G98" i="7"/>
  <c r="H98" i="7"/>
  <c r="J98" i="7" s="1"/>
  <c r="E99" i="7"/>
  <c r="F99" i="7"/>
  <c r="G99" i="7"/>
  <c r="H99" i="7"/>
  <c r="J99" i="7" s="1"/>
  <c r="E100" i="7"/>
  <c r="F100" i="7"/>
  <c r="G100" i="7"/>
  <c r="H100" i="7"/>
  <c r="J100" i="7" s="1"/>
  <c r="E101" i="7"/>
  <c r="F101" i="7"/>
  <c r="G101" i="7"/>
  <c r="H101" i="7"/>
  <c r="J101" i="7" s="1"/>
  <c r="E102" i="7"/>
  <c r="F102" i="7"/>
  <c r="G102" i="7"/>
  <c r="H102" i="7"/>
  <c r="J102" i="7" s="1"/>
  <c r="E103" i="7"/>
  <c r="F103" i="7"/>
  <c r="G103" i="7"/>
  <c r="H103" i="7"/>
  <c r="J103" i="7" s="1"/>
  <c r="E104" i="7"/>
  <c r="F104" i="7"/>
  <c r="G104" i="7"/>
  <c r="H104" i="7"/>
  <c r="J104" i="7" s="1"/>
  <c r="E105" i="7"/>
  <c r="F105" i="7"/>
  <c r="G105" i="7"/>
  <c r="H105" i="7"/>
  <c r="J105" i="7" s="1"/>
  <c r="E106" i="7"/>
  <c r="F106" i="7"/>
  <c r="G106" i="7"/>
  <c r="H106" i="7"/>
  <c r="E107" i="7"/>
  <c r="F107" i="7"/>
  <c r="G107" i="7"/>
  <c r="H107" i="7"/>
  <c r="J107" i="7" s="1"/>
  <c r="E108" i="7"/>
  <c r="F108" i="7"/>
  <c r="G108" i="7"/>
  <c r="H108" i="7"/>
  <c r="J108" i="7" s="1"/>
  <c r="E109" i="7"/>
  <c r="F109" i="7"/>
  <c r="G109" i="7"/>
  <c r="H109" i="7"/>
  <c r="J109" i="7" s="1"/>
  <c r="E110" i="7"/>
  <c r="F110" i="7"/>
  <c r="G110" i="7"/>
  <c r="H110" i="7"/>
  <c r="J110" i="7" s="1"/>
  <c r="E111" i="7"/>
  <c r="F111" i="7"/>
  <c r="G111" i="7"/>
  <c r="H111" i="7"/>
  <c r="L111" i="7" s="1"/>
  <c r="E112" i="7"/>
  <c r="F112" i="7"/>
  <c r="G112" i="7"/>
  <c r="H112" i="7"/>
  <c r="J112" i="7" s="1"/>
  <c r="E113" i="7"/>
  <c r="F113" i="7"/>
  <c r="G113" i="7"/>
  <c r="H113" i="7"/>
  <c r="J113" i="7" s="1"/>
  <c r="E114" i="7"/>
  <c r="F114" i="7"/>
  <c r="G114" i="7"/>
  <c r="H114" i="7"/>
  <c r="J114" i="7" s="1"/>
  <c r="E115" i="7"/>
  <c r="F115" i="7"/>
  <c r="G115" i="7"/>
  <c r="H115" i="7"/>
  <c r="J115" i="7" s="1"/>
  <c r="E116" i="7"/>
  <c r="F116" i="7"/>
  <c r="G116" i="7"/>
  <c r="H116" i="7"/>
  <c r="J116" i="7" s="1"/>
  <c r="E117" i="7"/>
  <c r="F117" i="7"/>
  <c r="G117" i="7"/>
  <c r="H117" i="7"/>
  <c r="E118" i="7"/>
  <c r="F118" i="7"/>
  <c r="G118" i="7"/>
  <c r="H118" i="7"/>
  <c r="J118" i="7" s="1"/>
  <c r="E119" i="7"/>
  <c r="F119" i="7"/>
  <c r="G119" i="7"/>
  <c r="H119" i="7"/>
  <c r="E120" i="7"/>
  <c r="F120" i="7"/>
  <c r="G120" i="7"/>
  <c r="H120" i="7"/>
  <c r="J120" i="7" s="1"/>
  <c r="E121" i="7"/>
  <c r="F121" i="7"/>
  <c r="G121" i="7"/>
  <c r="H121" i="7"/>
  <c r="J121" i="7" s="1"/>
  <c r="E122" i="7"/>
  <c r="F122" i="7"/>
  <c r="G122" i="7"/>
  <c r="H122" i="7"/>
  <c r="J122" i="7" s="1"/>
  <c r="H123" i="7"/>
  <c r="E124" i="7"/>
  <c r="F124" i="7"/>
  <c r="G124" i="7"/>
  <c r="H124" i="7" s="1"/>
  <c r="J124" i="7" s="1"/>
  <c r="E125" i="7"/>
  <c r="F125" i="7"/>
  <c r="G125" i="7"/>
  <c r="E126" i="7"/>
  <c r="F126" i="7"/>
  <c r="G126" i="7"/>
  <c r="E127" i="7"/>
  <c r="F127" i="7"/>
  <c r="G127" i="7"/>
  <c r="E128" i="7"/>
  <c r="F128" i="7"/>
  <c r="G128" i="7"/>
  <c r="H128" i="7" s="1"/>
  <c r="E129" i="7"/>
  <c r="F129" i="7"/>
  <c r="G129" i="7"/>
  <c r="E130" i="7"/>
  <c r="F130" i="7"/>
  <c r="G130" i="7"/>
  <c r="E131" i="7"/>
  <c r="F131" i="7"/>
  <c r="G131" i="7"/>
  <c r="E132" i="7"/>
  <c r="F132" i="7"/>
  <c r="G132" i="7"/>
  <c r="H132" i="7" s="1"/>
  <c r="J132" i="7" s="1"/>
  <c r="E133" i="7"/>
  <c r="F133" i="7"/>
  <c r="G133" i="7"/>
  <c r="E134" i="7"/>
  <c r="F134" i="7"/>
  <c r="G134" i="7"/>
  <c r="E135" i="7"/>
  <c r="F135" i="7"/>
  <c r="G135" i="7"/>
  <c r="E136" i="7"/>
  <c r="F136" i="7"/>
  <c r="G136" i="7"/>
  <c r="H136" i="7" s="1"/>
  <c r="J136" i="7" s="1"/>
  <c r="E137" i="7"/>
  <c r="F137" i="7"/>
  <c r="G137" i="7"/>
  <c r="E138" i="7"/>
  <c r="F138" i="7"/>
  <c r="G138" i="7"/>
  <c r="E139" i="7"/>
  <c r="F139" i="7"/>
  <c r="G139" i="7"/>
  <c r="E140" i="7"/>
  <c r="F140" i="7"/>
  <c r="G140" i="7"/>
  <c r="H140" i="7" s="1"/>
  <c r="J140" i="7" s="1"/>
  <c r="E141" i="7"/>
  <c r="F141" i="7"/>
  <c r="G141" i="7"/>
  <c r="E142" i="7"/>
  <c r="F142" i="7"/>
  <c r="G142" i="7"/>
  <c r="E143" i="7"/>
  <c r="F143" i="7"/>
  <c r="G143" i="7"/>
  <c r="E144" i="7"/>
  <c r="F144" i="7"/>
  <c r="G144" i="7"/>
  <c r="H144" i="7" s="1"/>
  <c r="J144" i="7" s="1"/>
  <c r="E145" i="7"/>
  <c r="F145" i="7"/>
  <c r="G145" i="7"/>
  <c r="E146" i="7"/>
  <c r="F146" i="7"/>
  <c r="G146" i="7"/>
  <c r="E147" i="7"/>
  <c r="F147" i="7"/>
  <c r="G147" i="7"/>
  <c r="E148" i="7"/>
  <c r="F148" i="7"/>
  <c r="G148" i="7"/>
  <c r="H148" i="7" s="1"/>
  <c r="J148" i="7" s="1"/>
  <c r="E149" i="7"/>
  <c r="F149" i="7"/>
  <c r="G149" i="7"/>
  <c r="E150" i="7"/>
  <c r="F150" i="7"/>
  <c r="G150" i="7"/>
  <c r="E151" i="7"/>
  <c r="F151" i="7"/>
  <c r="G151" i="7"/>
  <c r="E152" i="7"/>
  <c r="F152" i="7"/>
  <c r="G152" i="7"/>
  <c r="H152" i="7" s="1"/>
  <c r="J152" i="7" s="1"/>
  <c r="E153" i="7"/>
  <c r="F153" i="7"/>
  <c r="G153" i="7"/>
  <c r="E154" i="7"/>
  <c r="F154" i="7"/>
  <c r="G154" i="7"/>
  <c r="E155" i="7"/>
  <c r="F155" i="7"/>
  <c r="G155" i="7"/>
  <c r="E156" i="7"/>
  <c r="F156" i="7"/>
  <c r="G156" i="7"/>
  <c r="H156" i="7" s="1"/>
  <c r="J156" i="7" s="1"/>
  <c r="E157" i="7"/>
  <c r="F157" i="7"/>
  <c r="G157" i="7"/>
  <c r="E158" i="7"/>
  <c r="F158" i="7"/>
  <c r="G158" i="7"/>
  <c r="E159" i="7"/>
  <c r="F159" i="7"/>
  <c r="G159" i="7"/>
  <c r="E160" i="7"/>
  <c r="F160" i="7"/>
  <c r="G160" i="7"/>
  <c r="H160" i="7" s="1"/>
  <c r="J160" i="7" s="1"/>
  <c r="E161" i="7"/>
  <c r="F161" i="7"/>
  <c r="G161" i="7"/>
  <c r="E162" i="7"/>
  <c r="F162" i="7"/>
  <c r="G162" i="7"/>
  <c r="E163" i="7"/>
  <c r="F163" i="7"/>
  <c r="G163" i="7"/>
  <c r="E164" i="7"/>
  <c r="F164" i="7"/>
  <c r="G164" i="7"/>
  <c r="H164" i="7" s="1"/>
  <c r="J164" i="7" s="1"/>
  <c r="E165" i="7"/>
  <c r="F165" i="7"/>
  <c r="G165" i="7"/>
  <c r="E166" i="7"/>
  <c r="F166" i="7"/>
  <c r="G166" i="7"/>
  <c r="E167" i="7"/>
  <c r="F167" i="7"/>
  <c r="G167" i="7"/>
  <c r="E168" i="7"/>
  <c r="F168" i="7"/>
  <c r="G168" i="7"/>
  <c r="H168" i="7" s="1"/>
  <c r="J168" i="7" s="1"/>
  <c r="E169" i="7"/>
  <c r="F169" i="7"/>
  <c r="G169" i="7"/>
  <c r="E170" i="7"/>
  <c r="F170" i="7"/>
  <c r="G170" i="7"/>
  <c r="E171" i="7"/>
  <c r="F171" i="7"/>
  <c r="G171" i="7"/>
  <c r="E172" i="7"/>
  <c r="F172" i="7"/>
  <c r="G172" i="7"/>
  <c r="H172" i="7" s="1"/>
  <c r="J172" i="7" s="1"/>
  <c r="E173" i="7"/>
  <c r="F173" i="7"/>
  <c r="G173" i="7"/>
  <c r="E174" i="7"/>
  <c r="F174" i="7"/>
  <c r="G174" i="7"/>
  <c r="E175" i="7"/>
  <c r="F175" i="7"/>
  <c r="G175" i="7"/>
  <c r="E176" i="7"/>
  <c r="F176" i="7"/>
  <c r="G176" i="7"/>
  <c r="H176" i="7" s="1"/>
  <c r="J176" i="7" s="1"/>
  <c r="E177" i="7"/>
  <c r="F177" i="7"/>
  <c r="G177" i="7"/>
  <c r="E178" i="7"/>
  <c r="F178" i="7"/>
  <c r="G178" i="7"/>
  <c r="E179" i="7"/>
  <c r="F179" i="7"/>
  <c r="G179" i="7"/>
  <c r="E180" i="7"/>
  <c r="F180" i="7"/>
  <c r="G180" i="7"/>
  <c r="H180" i="7" s="1"/>
  <c r="J180" i="7" s="1"/>
  <c r="E181" i="7"/>
  <c r="F181" i="7"/>
  <c r="G181" i="7"/>
  <c r="H182" i="7"/>
  <c r="E183" i="7"/>
  <c r="F183" i="7"/>
  <c r="G183" i="7"/>
  <c r="E184" i="7"/>
  <c r="F184" i="7"/>
  <c r="G184" i="7"/>
  <c r="E185" i="7"/>
  <c r="F185" i="7"/>
  <c r="H185" i="7" s="1"/>
  <c r="J185" i="7" s="1"/>
  <c r="G185" i="7"/>
  <c r="E186" i="7"/>
  <c r="F186" i="7"/>
  <c r="G186" i="7"/>
  <c r="E187" i="7"/>
  <c r="F187" i="7"/>
  <c r="G187" i="7"/>
  <c r="E188" i="7"/>
  <c r="F188" i="7"/>
  <c r="G188" i="7"/>
  <c r="E189" i="7"/>
  <c r="F189" i="7"/>
  <c r="H189" i="7" s="1"/>
  <c r="J189" i="7" s="1"/>
  <c r="G189" i="7"/>
  <c r="E190" i="7"/>
  <c r="F190" i="7"/>
  <c r="G190" i="7"/>
  <c r="E191" i="7"/>
  <c r="F191" i="7"/>
  <c r="G191" i="7"/>
  <c r="E192" i="7"/>
  <c r="F192" i="7"/>
  <c r="G192" i="7"/>
  <c r="E193" i="7"/>
  <c r="F193" i="7"/>
  <c r="H193" i="7" s="1"/>
  <c r="J193" i="7" s="1"/>
  <c r="G193" i="7"/>
  <c r="E194" i="7"/>
  <c r="F194" i="7"/>
  <c r="G194" i="7"/>
  <c r="E195" i="7"/>
  <c r="F195" i="7"/>
  <c r="G195" i="7"/>
  <c r="E196" i="7"/>
  <c r="F196" i="7"/>
  <c r="G196" i="7"/>
  <c r="E197" i="7"/>
  <c r="F197" i="7"/>
  <c r="H197" i="7" s="1"/>
  <c r="L197" i="7" s="1"/>
  <c r="G197" i="7"/>
  <c r="H198" i="7"/>
  <c r="E199" i="7"/>
  <c r="F199" i="7"/>
  <c r="G199" i="7"/>
  <c r="E200" i="7"/>
  <c r="F200" i="7"/>
  <c r="G200" i="7"/>
  <c r="E201" i="7"/>
  <c r="H201" i="7" s="1"/>
  <c r="F201" i="7"/>
  <c r="G201" i="7"/>
  <c r="E202" i="7"/>
  <c r="H202" i="7" s="1"/>
  <c r="J202" i="7" s="1"/>
  <c r="F202" i="7"/>
  <c r="G202" i="7"/>
  <c r="E203" i="7"/>
  <c r="F203" i="7"/>
  <c r="G203" i="7"/>
  <c r="E204" i="7"/>
  <c r="F204" i="7"/>
  <c r="G204" i="7"/>
  <c r="E205" i="7"/>
  <c r="H205" i="7" s="1"/>
  <c r="F205" i="7"/>
  <c r="G205" i="7"/>
  <c r="E206" i="7"/>
  <c r="H206" i="7" s="1"/>
  <c r="J206" i="7" s="1"/>
  <c r="F206" i="7"/>
  <c r="G206" i="7"/>
  <c r="E207" i="7"/>
  <c r="F207" i="7"/>
  <c r="G207" i="7"/>
  <c r="E208" i="7"/>
  <c r="F208" i="7"/>
  <c r="G208" i="7"/>
  <c r="E209" i="7"/>
  <c r="H209" i="7" s="1"/>
  <c r="F209" i="7"/>
  <c r="G209" i="7"/>
  <c r="E210" i="7"/>
  <c r="H210" i="7" s="1"/>
  <c r="J210" i="7" s="1"/>
  <c r="F210" i="7"/>
  <c r="G210" i="7"/>
  <c r="E211" i="7"/>
  <c r="F211" i="7"/>
  <c r="G211" i="7"/>
  <c r="E212" i="7"/>
  <c r="F212" i="7"/>
  <c r="G212" i="7"/>
  <c r="E213" i="7"/>
  <c r="H213" i="7" s="1"/>
  <c r="F213" i="7"/>
  <c r="G213" i="7"/>
  <c r="E214" i="7"/>
  <c r="H214" i="7" s="1"/>
  <c r="J214" i="7" s="1"/>
  <c r="F214" i="7"/>
  <c r="G214" i="7"/>
  <c r="E215" i="7"/>
  <c r="F215" i="7"/>
  <c r="G215" i="7"/>
  <c r="E216" i="7"/>
  <c r="F216" i="7"/>
  <c r="G216" i="7"/>
  <c r="E217" i="7"/>
  <c r="H217" i="7" s="1"/>
  <c r="F217" i="7"/>
  <c r="G217" i="7"/>
  <c r="E218" i="7"/>
  <c r="H218" i="7" s="1"/>
  <c r="F218" i="7"/>
  <c r="G218" i="7"/>
  <c r="E219" i="7"/>
  <c r="F219" i="7"/>
  <c r="G219" i="7"/>
  <c r="E220" i="7"/>
  <c r="F220" i="7"/>
  <c r="G220" i="7"/>
  <c r="E221" i="7"/>
  <c r="H221" i="7" s="1"/>
  <c r="F221" i="7"/>
  <c r="G221" i="7"/>
  <c r="E222" i="7"/>
  <c r="H222" i="7" s="1"/>
  <c r="J222" i="7" s="1"/>
  <c r="F222" i="7"/>
  <c r="G222" i="7"/>
  <c r="E223" i="7"/>
  <c r="F223" i="7"/>
  <c r="G223" i="7"/>
  <c r="E224" i="7"/>
  <c r="F224" i="7"/>
  <c r="G224" i="7"/>
  <c r="E225" i="7"/>
  <c r="H225" i="7" s="1"/>
  <c r="F225" i="7"/>
  <c r="G225" i="7"/>
  <c r="E226" i="7"/>
  <c r="H226" i="7" s="1"/>
  <c r="J226" i="7" s="1"/>
  <c r="F226" i="7"/>
  <c r="G226" i="7"/>
  <c r="E227" i="7"/>
  <c r="F227" i="7"/>
  <c r="G227" i="7"/>
  <c r="E228" i="7"/>
  <c r="F228" i="7"/>
  <c r="G228" i="7"/>
  <c r="H229" i="7"/>
  <c r="E230" i="7"/>
  <c r="F230" i="7"/>
  <c r="G230" i="7"/>
  <c r="H230" i="7" s="1"/>
  <c r="E231" i="7"/>
  <c r="F231" i="7"/>
  <c r="G231" i="7"/>
  <c r="H231" i="7" s="1"/>
  <c r="E232" i="7"/>
  <c r="F232" i="7"/>
  <c r="G232" i="7"/>
  <c r="H232" i="7" s="1"/>
  <c r="J232" i="7" s="1"/>
  <c r="E233" i="7"/>
  <c r="F233" i="7"/>
  <c r="G233" i="7"/>
  <c r="H233" i="7" s="1"/>
  <c r="E234" i="7"/>
  <c r="F234" i="7"/>
  <c r="G234" i="7"/>
  <c r="H234" i="7" s="1"/>
  <c r="E235" i="7"/>
  <c r="F235" i="7"/>
  <c r="G235" i="7"/>
  <c r="H235" i="7" s="1"/>
  <c r="E236" i="7"/>
  <c r="F236" i="7"/>
  <c r="G236" i="7"/>
  <c r="H236" i="7" s="1"/>
  <c r="E237" i="7"/>
  <c r="F237" i="7"/>
  <c r="G237" i="7"/>
  <c r="H237" i="7" s="1"/>
  <c r="E238" i="7"/>
  <c r="F238" i="7"/>
  <c r="G238" i="7"/>
  <c r="H238" i="7" s="1"/>
  <c r="J238" i="7" s="1"/>
  <c r="E239" i="7"/>
  <c r="F239" i="7"/>
  <c r="G239" i="7"/>
  <c r="H239" i="7" s="1"/>
  <c r="E240" i="7"/>
  <c r="F240" i="7"/>
  <c r="G240" i="7"/>
  <c r="H240" i="7" s="1"/>
  <c r="J240" i="7" s="1"/>
  <c r="E241" i="7"/>
  <c r="F241" i="7"/>
  <c r="G241" i="7"/>
  <c r="H241" i="7" s="1"/>
  <c r="E242" i="7"/>
  <c r="F242" i="7"/>
  <c r="G242" i="7"/>
  <c r="H242" i="7" s="1"/>
  <c r="E243" i="7"/>
  <c r="F243" i="7"/>
  <c r="G243" i="7"/>
  <c r="H243" i="7" s="1"/>
  <c r="E244" i="7"/>
  <c r="F244" i="7"/>
  <c r="G244" i="7"/>
  <c r="H244" i="7" s="1"/>
  <c r="E245" i="7"/>
  <c r="F245" i="7"/>
  <c r="G245" i="7"/>
  <c r="H245" i="7" s="1"/>
  <c r="E246" i="7"/>
  <c r="F246" i="7"/>
  <c r="G246" i="7"/>
  <c r="H246" i="7" s="1"/>
  <c r="E247" i="7"/>
  <c r="F247" i="7"/>
  <c r="G247" i="7"/>
  <c r="H247" i="7" s="1"/>
  <c r="E248" i="7"/>
  <c r="F248" i="7"/>
  <c r="G248" i="7"/>
  <c r="H248" i="7" s="1"/>
  <c r="J248" i="7" s="1"/>
  <c r="E249" i="7"/>
  <c r="F249" i="7"/>
  <c r="G249" i="7"/>
  <c r="H249" i="7" s="1"/>
  <c r="E250" i="7"/>
  <c r="F250" i="7"/>
  <c r="G250" i="7"/>
  <c r="H250" i="7" s="1"/>
  <c r="E251" i="7"/>
  <c r="F251" i="7"/>
  <c r="G251" i="7"/>
  <c r="H251" i="7" s="1"/>
  <c r="E252" i="7"/>
  <c r="F252" i="7"/>
  <c r="G252" i="7"/>
  <c r="H252" i="7" s="1"/>
  <c r="E253" i="7"/>
  <c r="F253" i="7"/>
  <c r="G253" i="7"/>
  <c r="H253" i="7" s="1"/>
  <c r="E254" i="7"/>
  <c r="F254" i="7"/>
  <c r="G254" i="7"/>
  <c r="H254" i="7" s="1"/>
  <c r="J254" i="7" s="1"/>
  <c r="E255" i="7"/>
  <c r="F255" i="7"/>
  <c r="G255" i="7"/>
  <c r="H255" i="7" s="1"/>
  <c r="E256" i="7"/>
  <c r="F256" i="7"/>
  <c r="G256" i="7"/>
  <c r="H256" i="7" s="1"/>
  <c r="J256" i="7" s="1"/>
  <c r="E257" i="7"/>
  <c r="F257" i="7"/>
  <c r="G257" i="7"/>
  <c r="H257" i="7" s="1"/>
  <c r="E258" i="7"/>
  <c r="F258" i="7"/>
  <c r="G258" i="7"/>
  <c r="H258" i="7" s="1"/>
  <c r="E259" i="7"/>
  <c r="F259" i="7"/>
  <c r="G259" i="7"/>
  <c r="H259" i="7" s="1"/>
  <c r="E260" i="7"/>
  <c r="F260" i="7"/>
  <c r="G260" i="7"/>
  <c r="H260" i="7" s="1"/>
  <c r="E261" i="7"/>
  <c r="F261" i="7"/>
  <c r="G261" i="7"/>
  <c r="H261" i="7" s="1"/>
  <c r="E262" i="7"/>
  <c r="F262" i="7"/>
  <c r="G262" i="7"/>
  <c r="H262" i="7" s="1"/>
  <c r="E263" i="7"/>
  <c r="F263" i="7"/>
  <c r="G263" i="7"/>
  <c r="H263" i="7" s="1"/>
  <c r="E264" i="7"/>
  <c r="F264" i="7"/>
  <c r="G264" i="7"/>
  <c r="H264" i="7" s="1"/>
  <c r="E265" i="7"/>
  <c r="F265" i="7"/>
  <c r="G265" i="7"/>
  <c r="H265" i="7" s="1"/>
  <c r="E266" i="7"/>
  <c r="F266" i="7"/>
  <c r="G266" i="7"/>
  <c r="H266" i="7" s="1"/>
  <c r="H267" i="7"/>
  <c r="E268" i="7"/>
  <c r="F268" i="7"/>
  <c r="G268" i="7"/>
  <c r="E269" i="7"/>
  <c r="F269" i="7"/>
  <c r="G269" i="7"/>
  <c r="H269" i="7" s="1"/>
  <c r="J269" i="7" s="1"/>
  <c r="E270" i="7"/>
  <c r="F270" i="7"/>
  <c r="G270" i="7"/>
  <c r="H270" i="7"/>
  <c r="J270" i="7" s="1"/>
  <c r="E271" i="7"/>
  <c r="F271" i="7"/>
  <c r="G271" i="7"/>
  <c r="H271" i="7"/>
  <c r="J271" i="7" s="1"/>
  <c r="E272" i="7"/>
  <c r="F272" i="7"/>
  <c r="G272" i="7"/>
  <c r="H272" i="7"/>
  <c r="J272" i="7" s="1"/>
  <c r="E273" i="7"/>
  <c r="F273" i="7"/>
  <c r="G273" i="7"/>
  <c r="H273" i="7"/>
  <c r="J273" i="7" s="1"/>
  <c r="E274" i="7"/>
  <c r="F274" i="7"/>
  <c r="G274" i="7"/>
  <c r="H274" i="7"/>
  <c r="J274" i="7" s="1"/>
  <c r="E275" i="7"/>
  <c r="F275" i="7"/>
  <c r="G275" i="7"/>
  <c r="H275" i="7"/>
  <c r="J275" i="7" s="1"/>
  <c r="E276" i="7"/>
  <c r="F276" i="7"/>
  <c r="G276" i="7"/>
  <c r="H276" i="7"/>
  <c r="J276" i="7" s="1"/>
  <c r="E277" i="7"/>
  <c r="F277" i="7"/>
  <c r="G277" i="7"/>
  <c r="H277" i="7"/>
  <c r="J277" i="7" s="1"/>
  <c r="E278" i="7"/>
  <c r="F278" i="7"/>
  <c r="G278" i="7"/>
  <c r="H278" i="7"/>
  <c r="J278" i="7" s="1"/>
  <c r="E279" i="7"/>
  <c r="H279" i="7" s="1"/>
  <c r="F279" i="7"/>
  <c r="G279" i="7"/>
  <c r="E280" i="7"/>
  <c r="H280" i="7" s="1"/>
  <c r="F280" i="7"/>
  <c r="G280" i="7"/>
  <c r="E281" i="7"/>
  <c r="F281" i="7"/>
  <c r="G281" i="7"/>
  <c r="E282" i="7"/>
  <c r="F282" i="7"/>
  <c r="G282" i="7"/>
  <c r="E283" i="7"/>
  <c r="H283" i="7" s="1"/>
  <c r="F283" i="7"/>
  <c r="G283" i="7"/>
  <c r="E284" i="7"/>
  <c r="H284" i="7" s="1"/>
  <c r="J284" i="7" s="1"/>
  <c r="F284" i="7"/>
  <c r="G284" i="7"/>
  <c r="E285" i="7"/>
  <c r="F285" i="7"/>
  <c r="G285" i="7"/>
  <c r="E286" i="7"/>
  <c r="F286" i="7"/>
  <c r="G286" i="7"/>
  <c r="E287" i="7"/>
  <c r="H287" i="7" s="1"/>
  <c r="F287" i="7"/>
  <c r="G287" i="7"/>
  <c r="E288" i="7"/>
  <c r="H288" i="7" s="1"/>
  <c r="J288" i="7" s="1"/>
  <c r="F288" i="7"/>
  <c r="G288" i="7"/>
  <c r="E289" i="7"/>
  <c r="F289" i="7"/>
  <c r="G289" i="7"/>
  <c r="E290" i="7"/>
  <c r="F290" i="7"/>
  <c r="G290" i="7"/>
  <c r="E291" i="7"/>
  <c r="H291" i="7" s="1"/>
  <c r="F291" i="7"/>
  <c r="G291" i="7"/>
  <c r="E292" i="7"/>
  <c r="H292" i="7" s="1"/>
  <c r="J292" i="7" s="1"/>
  <c r="F292" i="7"/>
  <c r="G292" i="7"/>
  <c r="E293" i="7"/>
  <c r="F293" i="7"/>
  <c r="G293" i="7"/>
  <c r="E294" i="7"/>
  <c r="F294" i="7"/>
  <c r="G294" i="7"/>
  <c r="E295" i="7"/>
  <c r="H295" i="7" s="1"/>
  <c r="F295" i="7"/>
  <c r="G295" i="7"/>
  <c r="E296" i="7"/>
  <c r="H296" i="7" s="1"/>
  <c r="J296" i="7" s="1"/>
  <c r="F296" i="7"/>
  <c r="G296" i="7"/>
  <c r="E297" i="7"/>
  <c r="F297" i="7"/>
  <c r="G297" i="7"/>
  <c r="E298" i="7"/>
  <c r="F298" i="7"/>
  <c r="G298" i="7"/>
  <c r="H299" i="7"/>
  <c r="E300" i="7"/>
  <c r="F300" i="7"/>
  <c r="G300" i="7"/>
  <c r="H300" i="7" s="1"/>
  <c r="E301" i="7"/>
  <c r="F301" i="7"/>
  <c r="G301" i="7"/>
  <c r="H301" i="7" s="1"/>
  <c r="E302" i="7"/>
  <c r="F302" i="7"/>
  <c r="G302" i="7"/>
  <c r="H302" i="7" s="1"/>
  <c r="E303" i="7"/>
  <c r="F303" i="7"/>
  <c r="G303" i="7"/>
  <c r="H303" i="7" s="1"/>
  <c r="E304" i="7"/>
  <c r="F304" i="7"/>
  <c r="G304" i="7"/>
  <c r="H304" i="7" s="1"/>
  <c r="J304" i="7" s="1"/>
  <c r="J280" i="7"/>
  <c r="J267" i="7"/>
  <c r="J218" i="7"/>
  <c r="J198" i="7"/>
  <c r="J182" i="7"/>
  <c r="J128" i="7"/>
  <c r="J123" i="7"/>
  <c r="J117" i="7"/>
  <c r="J106" i="7"/>
  <c r="J95" i="7"/>
  <c r="J85" i="7"/>
  <c r="J74" i="7"/>
  <c r="J63" i="7"/>
  <c r="J53" i="7"/>
  <c r="J49" i="7"/>
  <c r="J43" i="7"/>
  <c r="J42" i="7"/>
  <c r="J41" i="7"/>
  <c r="J39" i="7"/>
  <c r="I8" i="7"/>
  <c r="B20" i="8"/>
  <c r="B21" i="8"/>
  <c r="B18" i="8"/>
  <c r="C54" i="7"/>
  <c r="D54" i="7"/>
  <c r="C63" i="7"/>
  <c r="D63" i="7"/>
  <c r="C80" i="7"/>
  <c r="D80" i="7"/>
  <c r="C226" i="7"/>
  <c r="D226" i="7"/>
  <c r="C104" i="7"/>
  <c r="D104" i="7"/>
  <c r="C233" i="7"/>
  <c r="D233" i="7"/>
  <c r="I311" i="3"/>
  <c r="I310" i="3"/>
  <c r="I309" i="3"/>
  <c r="I308" i="3"/>
  <c r="I307" i="3"/>
  <c r="I306" i="3"/>
  <c r="I305" i="3"/>
  <c r="C211" i="7"/>
  <c r="D211" i="7"/>
  <c r="B13" i="8"/>
  <c r="D70" i="7"/>
  <c r="C70" i="7"/>
  <c r="C47" i="7"/>
  <c r="C144" i="7"/>
  <c r="C48" i="7"/>
  <c r="C293" i="7"/>
  <c r="C98" i="7"/>
  <c r="C210" i="7"/>
  <c r="C71" i="7"/>
  <c r="C272" i="7"/>
  <c r="C42" i="7"/>
  <c r="C163" i="7"/>
  <c r="C60" i="7"/>
  <c r="C225" i="7"/>
  <c r="C35" i="7"/>
  <c r="C79" i="7"/>
  <c r="C53" i="7"/>
  <c r="C155" i="7"/>
  <c r="D121" i="7"/>
  <c r="I304" i="3"/>
  <c r="I303" i="3"/>
  <c r="I302" i="3"/>
  <c r="I301" i="3"/>
  <c r="I300" i="3"/>
  <c r="H300" i="3"/>
  <c r="I299" i="3"/>
  <c r="I298" i="3"/>
  <c r="I297" i="3"/>
  <c r="B35" i="8"/>
  <c r="B24" i="8"/>
  <c r="B10" i="8"/>
  <c r="B19" i="8"/>
  <c r="B15" i="8"/>
  <c r="B12" i="8"/>
  <c r="B37" i="8"/>
  <c r="B28" i="8"/>
  <c r="B39" i="8"/>
  <c r="B30" i="8"/>
  <c r="B7" i="8"/>
  <c r="B36" i="8"/>
  <c r="B8" i="8"/>
  <c r="B29" i="8"/>
  <c r="B27" i="8"/>
  <c r="B34" i="8"/>
  <c r="B17" i="8"/>
  <c r="B40" i="8"/>
  <c r="B44" i="8"/>
  <c r="B25" i="8"/>
  <c r="B31" i="8"/>
  <c r="B9" i="8"/>
  <c r="B43" i="8"/>
  <c r="B26" i="8"/>
  <c r="B32" i="8"/>
  <c r="B38" i="8"/>
  <c r="B42" i="8"/>
  <c r="B41" i="8"/>
  <c r="B14" i="8"/>
  <c r="B22" i="8"/>
  <c r="B33" i="8"/>
  <c r="B23" i="8"/>
  <c r="B11" i="8"/>
  <c r="D201" i="7"/>
  <c r="D216" i="7"/>
  <c r="C172" i="7"/>
  <c r="D172" i="7"/>
  <c r="C132" i="7"/>
  <c r="D132" i="7"/>
  <c r="C280" i="7"/>
  <c r="D280" i="7"/>
  <c r="C288" i="7"/>
  <c r="D288" i="7"/>
  <c r="C181" i="7"/>
  <c r="D181" i="7"/>
  <c r="C291" i="7"/>
  <c r="D291" i="7"/>
  <c r="C301" i="7"/>
  <c r="D301" i="7"/>
  <c r="C248" i="7"/>
  <c r="D248" i="7"/>
  <c r="C270" i="7"/>
  <c r="D270" i="7"/>
  <c r="C258" i="7"/>
  <c r="D258" i="7"/>
  <c r="C45" i="7"/>
  <c r="D45" i="7"/>
  <c r="C112" i="7"/>
  <c r="D112" i="7"/>
  <c r="C194" i="7"/>
  <c r="D194" i="7"/>
  <c r="C205" i="7"/>
  <c r="D205" i="7"/>
  <c r="C259" i="7"/>
  <c r="D259" i="7"/>
  <c r="C283" i="7"/>
  <c r="D283" i="7"/>
  <c r="C61" i="7"/>
  <c r="D61" i="7"/>
  <c r="C167" i="7"/>
  <c r="D167" i="7"/>
  <c r="C105" i="7"/>
  <c r="D105" i="7"/>
  <c r="C284" i="7"/>
  <c r="D284" i="7"/>
  <c r="C173" i="7"/>
  <c r="D173" i="7"/>
  <c r="C297" i="7"/>
  <c r="D297" i="7"/>
  <c r="C51" i="7"/>
  <c r="D51" i="7"/>
  <c r="C271" i="7"/>
  <c r="D271" i="7"/>
  <c r="C169" i="7"/>
  <c r="D169" i="7"/>
  <c r="C55" i="7"/>
  <c r="D55" i="7"/>
  <c r="C228" i="7"/>
  <c r="D228" i="7"/>
  <c r="C44" i="7"/>
  <c r="D44" i="7"/>
  <c r="C298" i="7"/>
  <c r="D298" i="7"/>
  <c r="C182" i="7"/>
  <c r="D182" i="7"/>
  <c r="C39" i="7"/>
  <c r="D39" i="7"/>
  <c r="C229" i="7"/>
  <c r="D229" i="7"/>
  <c r="C198" i="7"/>
  <c r="D198" i="7"/>
  <c r="C41" i="7"/>
  <c r="D41" i="7"/>
  <c r="C299" i="7"/>
  <c r="D299" i="7"/>
  <c r="C267" i="7"/>
  <c r="D267" i="7"/>
  <c r="C123" i="7"/>
  <c r="D123" i="7"/>
  <c r="C170" i="7"/>
  <c r="D170" i="7"/>
  <c r="C249" i="7"/>
  <c r="D249" i="7"/>
  <c r="C243" i="7"/>
  <c r="D243" i="7"/>
  <c r="C250" i="7"/>
  <c r="D250" i="7"/>
  <c r="C282" i="7"/>
  <c r="D282" i="7"/>
  <c r="C183" i="7"/>
  <c r="D183" i="7"/>
  <c r="C213" i="7"/>
  <c r="D213" i="7"/>
  <c r="C56" i="7"/>
  <c r="D56" i="7"/>
  <c r="C31" i="7"/>
  <c r="D31" i="7"/>
  <c r="C256" i="7"/>
  <c r="D256" i="7"/>
  <c r="C28" i="7"/>
  <c r="D28" i="7"/>
  <c r="C159" i="7"/>
  <c r="D159" i="7"/>
  <c r="C29" i="7"/>
  <c r="D29" i="7"/>
  <c r="C146" i="7"/>
  <c r="D146" i="7"/>
  <c r="C65" i="7"/>
  <c r="D65" i="7"/>
  <c r="C74" i="7"/>
  <c r="D74" i="7"/>
  <c r="C113" i="7"/>
  <c r="D113" i="7"/>
  <c r="C260" i="7"/>
  <c r="D260" i="7"/>
  <c r="C124" i="7"/>
  <c r="D124" i="7"/>
  <c r="C287" i="7"/>
  <c r="D287" i="7"/>
  <c r="C273" i="7"/>
  <c r="D273" i="7"/>
  <c r="C100" i="7"/>
  <c r="D100" i="7"/>
  <c r="C195" i="7"/>
  <c r="D195" i="7"/>
  <c r="C114" i="7"/>
  <c r="D114" i="7"/>
  <c r="C81" i="7"/>
  <c r="D81" i="7"/>
  <c r="C94" i="7"/>
  <c r="D94" i="7"/>
  <c r="C230" i="7"/>
  <c r="D230" i="7"/>
  <c r="C125" i="7"/>
  <c r="D125" i="7"/>
  <c r="C147" i="7"/>
  <c r="D147" i="7"/>
  <c r="C214" i="7"/>
  <c r="D214" i="7"/>
  <c r="C106" i="7"/>
  <c r="D106" i="7"/>
  <c r="C296" i="7"/>
  <c r="D296" i="7"/>
  <c r="C300" i="7"/>
  <c r="D300" i="7"/>
  <c r="C174" i="7"/>
  <c r="D174" i="7"/>
  <c r="C164" i="7"/>
  <c r="D164" i="7"/>
  <c r="C236" i="7"/>
  <c r="D236" i="7"/>
  <c r="C285" i="7"/>
  <c r="D285" i="7"/>
  <c r="C218" i="7"/>
  <c r="D218" i="7"/>
  <c r="C244" i="7"/>
  <c r="D244" i="7"/>
  <c r="C148" i="7"/>
  <c r="D148" i="7"/>
  <c r="C245" i="7"/>
  <c r="D245" i="7"/>
  <c r="C107" i="7"/>
  <c r="D107" i="7"/>
  <c r="C286" i="7"/>
  <c r="D286" i="7"/>
  <c r="C101" i="7"/>
  <c r="D101" i="7"/>
  <c r="C274" i="7"/>
  <c r="D274" i="7"/>
  <c r="C95" i="7"/>
  <c r="D95" i="7"/>
  <c r="C257" i="7"/>
  <c r="D257" i="7"/>
  <c r="C18" i="7"/>
  <c r="D18" i="7"/>
  <c r="C149" i="7"/>
  <c r="D149" i="7"/>
  <c r="C160" i="7"/>
  <c r="D160" i="7"/>
  <c r="C115" i="7"/>
  <c r="D115" i="7"/>
  <c r="C251" i="7"/>
  <c r="D251" i="7"/>
  <c r="C62" i="7"/>
  <c r="D62" i="7"/>
  <c r="C252" i="7"/>
  <c r="D252" i="7"/>
  <c r="C126" i="7"/>
  <c r="D126" i="7"/>
  <c r="C231" i="7"/>
  <c r="D231" i="7"/>
  <c r="C184" i="7"/>
  <c r="D184" i="7"/>
  <c r="C77" i="7"/>
  <c r="D77" i="7"/>
  <c r="C237" i="7"/>
  <c r="D237" i="7"/>
  <c r="C165" i="7"/>
  <c r="D165" i="7"/>
  <c r="C185" i="7"/>
  <c r="D185" i="7"/>
  <c r="C133" i="7"/>
  <c r="D133" i="7"/>
  <c r="C139" i="7"/>
  <c r="D139" i="7"/>
  <c r="C88" i="7"/>
  <c r="D88" i="7"/>
  <c r="C116" i="7"/>
  <c r="D116" i="7"/>
  <c r="C206" i="7"/>
  <c r="D206" i="7"/>
  <c r="C238" i="7"/>
  <c r="D238" i="7"/>
  <c r="C150" i="7"/>
  <c r="D150" i="7"/>
  <c r="C232" i="7"/>
  <c r="D232" i="7"/>
  <c r="C215" i="7"/>
  <c r="D215" i="7"/>
  <c r="C266" i="7"/>
  <c r="D266" i="7"/>
  <c r="C239" i="7"/>
  <c r="D239" i="7"/>
  <c r="C140" i="7"/>
  <c r="D140" i="7"/>
  <c r="C52" i="7"/>
  <c r="D52" i="7"/>
  <c r="C135" i="7"/>
  <c r="D135" i="7"/>
  <c r="C102" i="7"/>
  <c r="D102" i="7"/>
  <c r="C281" i="7"/>
  <c r="D281" i="7"/>
  <c r="C151" i="7"/>
  <c r="D151" i="7"/>
  <c r="C33" i="7"/>
  <c r="D33" i="7"/>
  <c r="C82" i="7"/>
  <c r="D82" i="7"/>
  <c r="C57" i="7"/>
  <c r="D57" i="7"/>
  <c r="C34" i="7"/>
  <c r="D34" i="7"/>
  <c r="C141" i="7"/>
  <c r="D141" i="7"/>
  <c r="C9" i="7"/>
  <c r="D9" i="7"/>
  <c r="C186" i="7"/>
  <c r="D186" i="7"/>
  <c r="C240" i="7"/>
  <c r="D240" i="7"/>
  <c r="C295" i="7"/>
  <c r="D295" i="7"/>
  <c r="C96" i="7"/>
  <c r="D96" i="7"/>
  <c r="C289" i="7"/>
  <c r="D289" i="7"/>
  <c r="C108" i="7"/>
  <c r="D108" i="7"/>
  <c r="C97" i="7"/>
  <c r="D97" i="7"/>
  <c r="C37" i="7"/>
  <c r="D37" i="7"/>
  <c r="C21" i="7"/>
  <c r="D21" i="7"/>
  <c r="C10" i="7"/>
  <c r="D10" i="7"/>
  <c r="C30" i="7"/>
  <c r="D30" i="7"/>
  <c r="C14" i="7"/>
  <c r="D14" i="7"/>
  <c r="C58" i="7"/>
  <c r="D58" i="7"/>
  <c r="C12" i="7"/>
  <c r="D12" i="7"/>
  <c r="C8" i="7"/>
  <c r="D8" i="7"/>
  <c r="C23" i="7"/>
  <c r="D23" i="7"/>
  <c r="C199" i="7"/>
  <c r="D199" i="7"/>
  <c r="C166" i="7"/>
  <c r="D166" i="7"/>
  <c r="C246" i="7"/>
  <c r="D246" i="7"/>
  <c r="C253" i="7"/>
  <c r="D253" i="7"/>
  <c r="C109" i="7"/>
  <c r="D109" i="7"/>
  <c r="C219" i="7"/>
  <c r="D219" i="7"/>
  <c r="C268" i="7"/>
  <c r="D268" i="7"/>
  <c r="C24" i="7"/>
  <c r="D24" i="7"/>
  <c r="C142" i="7"/>
  <c r="D142" i="7"/>
  <c r="C171" i="7"/>
  <c r="D171" i="7"/>
  <c r="C175" i="7"/>
  <c r="D175" i="7"/>
  <c r="C220" i="7"/>
  <c r="D220" i="7"/>
  <c r="C275" i="7"/>
  <c r="D275" i="7"/>
  <c r="C292" i="7"/>
  <c r="D292" i="7"/>
  <c r="C20" i="7"/>
  <c r="D20" i="7"/>
  <c r="C176" i="7"/>
  <c r="D176" i="7"/>
  <c r="C161" i="7"/>
  <c r="D161" i="7"/>
  <c r="C269" i="7"/>
  <c r="D269" i="7"/>
  <c r="C89" i="7"/>
  <c r="D89" i="7"/>
  <c r="C127" i="7"/>
  <c r="D127" i="7"/>
  <c r="C66" i="7"/>
  <c r="D66" i="7"/>
  <c r="C261" i="7"/>
  <c r="D261" i="7"/>
  <c r="C221" i="7"/>
  <c r="D221" i="7"/>
  <c r="C196" i="7"/>
  <c r="D196" i="7"/>
  <c r="C128" i="7"/>
  <c r="D128" i="7"/>
  <c r="C177" i="7"/>
  <c r="D177" i="7"/>
  <c r="C200" i="7"/>
  <c r="D200" i="7"/>
  <c r="C110" i="7"/>
  <c r="D110" i="7"/>
  <c r="C302" i="7"/>
  <c r="D302" i="7"/>
  <c r="C278" i="7"/>
  <c r="D278" i="7"/>
  <c r="C187" i="7"/>
  <c r="D187" i="7"/>
  <c r="C90" i="7"/>
  <c r="D90" i="7"/>
  <c r="C241" i="7"/>
  <c r="D241" i="7"/>
  <c r="C46" i="7"/>
  <c r="D46" i="7"/>
  <c r="C136" i="7"/>
  <c r="D136" i="7"/>
  <c r="C83" i="7"/>
  <c r="D83" i="7"/>
  <c r="C67" i="7"/>
  <c r="D67" i="7"/>
  <c r="C78" i="7"/>
  <c r="D78" i="7"/>
  <c r="C26" i="7"/>
  <c r="D26" i="7"/>
  <c r="C68" i="7"/>
  <c r="D68" i="7"/>
  <c r="C91" i="7"/>
  <c r="D91" i="7"/>
  <c r="C303" i="7"/>
  <c r="D303" i="7"/>
  <c r="C117" i="7"/>
  <c r="D117" i="7"/>
  <c r="C162" i="7"/>
  <c r="D162" i="7"/>
  <c r="C152" i="7"/>
  <c r="D152" i="7"/>
  <c r="C153" i="7"/>
  <c r="D153" i="7"/>
  <c r="D47" i="7"/>
  <c r="C254" i="7"/>
  <c r="D254" i="7"/>
  <c r="C75" i="7"/>
  <c r="D75" i="7"/>
  <c r="C304" i="7"/>
  <c r="D304" i="7"/>
  <c r="C76" i="7"/>
  <c r="D76" i="7"/>
  <c r="C38" i="7"/>
  <c r="D38" i="7"/>
  <c r="C84" i="7"/>
  <c r="D84" i="7"/>
  <c r="C262" i="7"/>
  <c r="D262" i="7"/>
  <c r="C118" i="7"/>
  <c r="D118" i="7"/>
  <c r="C49" i="7"/>
  <c r="D49" i="7"/>
  <c r="C188" i="7"/>
  <c r="D188" i="7"/>
  <c r="C59" i="7"/>
  <c r="D59" i="7"/>
  <c r="C129" i="7"/>
  <c r="D129" i="7"/>
  <c r="C103" i="7"/>
  <c r="D103" i="7"/>
  <c r="C189" i="7"/>
  <c r="D189" i="7"/>
  <c r="C13" i="7"/>
  <c r="D13" i="7"/>
  <c r="C32" i="7"/>
  <c r="D32" i="7"/>
  <c r="C92" i="7"/>
  <c r="D92" i="7"/>
  <c r="C222" i="7"/>
  <c r="D222" i="7"/>
  <c r="C168" i="7"/>
  <c r="D168" i="7"/>
  <c r="C154" i="7"/>
  <c r="D154" i="7"/>
  <c r="C223" i="7"/>
  <c r="D223" i="7"/>
  <c r="C255" i="7"/>
  <c r="D255" i="7"/>
  <c r="C224" i="7"/>
  <c r="D224" i="7"/>
  <c r="C19" i="7"/>
  <c r="D19" i="7"/>
  <c r="C143" i="7"/>
  <c r="D143" i="7"/>
  <c r="C130" i="7"/>
  <c r="D130" i="7"/>
  <c r="C242" i="7"/>
  <c r="D242" i="7"/>
  <c r="C209" i="7"/>
  <c r="D209" i="7"/>
  <c r="C190" i="7"/>
  <c r="D190" i="7"/>
  <c r="C247" i="7"/>
  <c r="D247" i="7"/>
  <c r="C263" i="7"/>
  <c r="D263" i="7"/>
  <c r="C69" i="7"/>
  <c r="D69" i="7"/>
  <c r="D42" i="7"/>
  <c r="D163" i="7"/>
  <c r="D60" i="7"/>
  <c r="D225" i="7"/>
  <c r="D35" i="7"/>
  <c r="D79" i="7"/>
  <c r="D53" i="7"/>
  <c r="D155" i="7"/>
  <c r="D144" i="7"/>
  <c r="D48" i="7"/>
  <c r="D293" i="7"/>
  <c r="D98" i="7"/>
  <c r="D210" i="7"/>
  <c r="D71" i="7"/>
  <c r="D272" i="7"/>
  <c r="C137" i="7"/>
  <c r="D137" i="7"/>
  <c r="C191" i="7"/>
  <c r="D191" i="7"/>
  <c r="C93" i="7"/>
  <c r="D93" i="7"/>
  <c r="C279" i="7"/>
  <c r="D279" i="7"/>
  <c r="C72" i="7"/>
  <c r="D72" i="7"/>
  <c r="C85" i="7"/>
  <c r="D85" i="7"/>
  <c r="C99" i="7"/>
  <c r="D99" i="7"/>
  <c r="C178" i="7"/>
  <c r="D178" i="7"/>
  <c r="C145" i="7"/>
  <c r="C131" i="7"/>
  <c r="C15" i="7"/>
  <c r="C192" i="7"/>
  <c r="C86" i="7"/>
  <c r="C138" i="7"/>
  <c r="C197" i="7"/>
  <c r="C227" i="7"/>
  <c r="C207" i="7"/>
  <c r="C134" i="7"/>
  <c r="C119" i="7"/>
  <c r="C11" i="7"/>
  <c r="C64" i="7"/>
  <c r="C73" i="7"/>
  <c r="C27" i="7"/>
  <c r="C121" i="7"/>
  <c r="C265" i="7"/>
  <c r="C156" i="7"/>
  <c r="C212" i="7"/>
  <c r="C120" i="7"/>
  <c r="C16" i="7"/>
  <c r="C193" i="7"/>
  <c r="C264" i="7"/>
  <c r="C216" i="7"/>
  <c r="C234" i="7"/>
  <c r="C43" i="7"/>
  <c r="C294" i="7"/>
  <c r="C36" i="7"/>
  <c r="C276" i="7"/>
  <c r="C179" i="7"/>
  <c r="C203" i="7"/>
  <c r="C201" i="7"/>
  <c r="C22" i="7"/>
  <c r="C235" i="7"/>
  <c r="C50" i="7"/>
  <c r="C217" i="7"/>
  <c r="C208" i="7"/>
  <c r="C202" i="7"/>
  <c r="C157" i="7"/>
  <c r="C25" i="7"/>
  <c r="C122" i="7"/>
  <c r="C158" i="7"/>
  <c r="C290" i="7"/>
  <c r="C180" i="7"/>
  <c r="C87" i="7"/>
  <c r="C17" i="7"/>
  <c r="C204" i="7"/>
  <c r="C40" i="7"/>
  <c r="C277" i="7"/>
  <c r="D122" i="7"/>
  <c r="D158" i="7"/>
  <c r="D290" i="7"/>
  <c r="D180" i="7"/>
  <c r="D87" i="7"/>
  <c r="D17" i="7"/>
  <c r="D204" i="7"/>
  <c r="D25" i="7"/>
  <c r="D40" i="7"/>
  <c r="D277" i="7"/>
  <c r="I296" i="3"/>
  <c r="I295" i="3"/>
  <c r="I294" i="3"/>
  <c r="I293" i="3"/>
  <c r="I292" i="3"/>
  <c r="H292" i="3"/>
  <c r="I291" i="3"/>
  <c r="I290" i="3"/>
  <c r="I288" i="3"/>
  <c r="I287" i="3"/>
  <c r="I286" i="3"/>
  <c r="I285" i="3"/>
  <c r="I284" i="3"/>
  <c r="H284" i="3"/>
  <c r="I283" i="3"/>
  <c r="I282" i="3"/>
  <c r="I281" i="3"/>
  <c r="I280" i="3"/>
  <c r="I279" i="3"/>
  <c r="H279" i="3"/>
  <c r="I278" i="3"/>
  <c r="I277" i="3"/>
  <c r="I276" i="3"/>
  <c r="I275" i="3"/>
  <c r="I274" i="3"/>
  <c r="I273" i="3"/>
  <c r="I272" i="3"/>
  <c r="I271" i="3"/>
  <c r="I270" i="3"/>
  <c r="H270" i="3"/>
  <c r="I269" i="3"/>
  <c r="I268" i="3"/>
  <c r="I267" i="3"/>
  <c r="I266" i="3"/>
  <c r="I265" i="3"/>
  <c r="I264" i="3"/>
  <c r="I263" i="3"/>
  <c r="I262" i="3"/>
  <c r="H262" i="3"/>
  <c r="I261" i="3"/>
  <c r="I260" i="3"/>
  <c r="I259" i="3"/>
  <c r="I258" i="3"/>
  <c r="I257" i="3"/>
  <c r="I256" i="3"/>
  <c r="I255" i="3"/>
  <c r="I254" i="3"/>
  <c r="I253" i="3"/>
  <c r="I252" i="3"/>
  <c r="I251" i="3"/>
  <c r="H251" i="3"/>
  <c r="I250" i="3"/>
  <c r="I249" i="3"/>
  <c r="I248" i="3"/>
  <c r="I247" i="3"/>
  <c r="I246" i="3"/>
  <c r="I245" i="3"/>
  <c r="I244" i="3"/>
  <c r="I243" i="3"/>
  <c r="H243" i="3"/>
  <c r="I242" i="3"/>
  <c r="I241" i="3"/>
  <c r="I240" i="3"/>
  <c r="I239" i="3"/>
  <c r="I238" i="3"/>
  <c r="I237" i="3"/>
  <c r="I236" i="3"/>
  <c r="I235" i="3"/>
  <c r="I234" i="3"/>
  <c r="H234" i="3"/>
  <c r="I233" i="3"/>
  <c r="I232" i="3"/>
  <c r="I231" i="3"/>
  <c r="I230" i="3"/>
  <c r="H230" i="3"/>
  <c r="I229" i="3"/>
  <c r="I228" i="3"/>
  <c r="I227" i="3"/>
  <c r="I226" i="3"/>
  <c r="I225" i="3"/>
  <c r="I224" i="3"/>
  <c r="I223" i="3"/>
  <c r="I222" i="3"/>
  <c r="I221" i="3"/>
  <c r="I220" i="3"/>
  <c r="I219" i="3"/>
  <c r="H219" i="3"/>
  <c r="K217" i="3" s="1"/>
  <c r="C28" i="8" s="1"/>
  <c r="I218" i="3"/>
  <c r="I217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H197" i="3"/>
  <c r="I196" i="3"/>
  <c r="I195" i="3"/>
  <c r="I194" i="3"/>
  <c r="I193" i="3"/>
  <c r="I191" i="3"/>
  <c r="I190" i="3"/>
  <c r="I189" i="3"/>
  <c r="I188" i="3"/>
  <c r="I187" i="3"/>
  <c r="I186" i="3"/>
  <c r="I185" i="3"/>
  <c r="I184" i="3"/>
  <c r="H184" i="3"/>
  <c r="I183" i="3"/>
  <c r="I182" i="3"/>
  <c r="I181" i="3"/>
  <c r="I180" i="3"/>
  <c r="I179" i="3"/>
  <c r="I178" i="3"/>
  <c r="I177" i="3"/>
  <c r="I176" i="3"/>
  <c r="H176" i="3"/>
  <c r="I175" i="3"/>
  <c r="I174" i="3"/>
  <c r="I173" i="3"/>
  <c r="I172" i="3"/>
  <c r="I171" i="3"/>
  <c r="I170" i="3"/>
  <c r="I169" i="3"/>
  <c r="I168" i="3"/>
  <c r="I167" i="3"/>
  <c r="I166" i="3"/>
  <c r="H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H153" i="3"/>
  <c r="I152" i="3"/>
  <c r="I151" i="3"/>
  <c r="I150" i="3"/>
  <c r="I149" i="3"/>
  <c r="I148" i="3"/>
  <c r="I147" i="3"/>
  <c r="I146" i="3"/>
  <c r="H146" i="3"/>
  <c r="I145" i="3"/>
  <c r="I144" i="3"/>
  <c r="I143" i="3"/>
  <c r="I142" i="3"/>
  <c r="H142" i="3"/>
  <c r="I141" i="3"/>
  <c r="I140" i="3"/>
  <c r="I139" i="3"/>
  <c r="I138" i="3"/>
  <c r="I137" i="3"/>
  <c r="I135" i="3"/>
  <c r="I134" i="3"/>
  <c r="I133" i="3"/>
  <c r="I132" i="3"/>
  <c r="I131" i="3"/>
  <c r="I130" i="3"/>
  <c r="I129" i="3"/>
  <c r="I127" i="3"/>
  <c r="I126" i="3"/>
  <c r="I125" i="3"/>
  <c r="I124" i="3"/>
  <c r="I123" i="3"/>
  <c r="I122" i="3"/>
  <c r="I121" i="3"/>
  <c r="I120" i="3"/>
  <c r="I119" i="3"/>
  <c r="I118" i="3"/>
  <c r="I117" i="3"/>
  <c r="H117" i="3"/>
  <c r="I116" i="3"/>
  <c r="I115" i="3"/>
  <c r="I114" i="3"/>
  <c r="I113" i="3"/>
  <c r="I112" i="3"/>
  <c r="I111" i="3"/>
  <c r="I110" i="3"/>
  <c r="I109" i="3"/>
  <c r="I108" i="3"/>
  <c r="I107" i="3"/>
  <c r="H107" i="3"/>
  <c r="I106" i="3"/>
  <c r="I105" i="3"/>
  <c r="I103" i="3"/>
  <c r="I102" i="3"/>
  <c r="I101" i="3"/>
  <c r="I100" i="3"/>
  <c r="I99" i="3"/>
  <c r="I98" i="3"/>
  <c r="I97" i="3"/>
  <c r="I96" i="3"/>
  <c r="I95" i="3"/>
  <c r="I94" i="3"/>
  <c r="H94" i="3"/>
  <c r="I93" i="3"/>
  <c r="I92" i="3"/>
  <c r="I91" i="3"/>
  <c r="I90" i="3"/>
  <c r="I89" i="3"/>
  <c r="I88" i="3"/>
  <c r="H88" i="3"/>
  <c r="I87" i="3"/>
  <c r="I86" i="3"/>
  <c r="I85" i="3"/>
  <c r="I84" i="3"/>
  <c r="I83" i="3"/>
  <c r="I82" i="3"/>
  <c r="I81" i="3"/>
  <c r="I80" i="3"/>
  <c r="I79" i="3"/>
  <c r="H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H66" i="3"/>
  <c r="I65" i="3"/>
  <c r="I63" i="3"/>
  <c r="I62" i="3"/>
  <c r="I61" i="3"/>
  <c r="I60" i="3"/>
  <c r="I59" i="3"/>
  <c r="I58" i="3"/>
  <c r="I57" i="3"/>
  <c r="K57" i="3"/>
  <c r="C41" i="8" s="1"/>
  <c r="K161" i="3"/>
  <c r="C27" i="8" s="1"/>
  <c r="K65" i="3"/>
  <c r="C42" i="8" s="1"/>
  <c r="K81" i="3"/>
  <c r="C32" i="8" s="1"/>
  <c r="K89" i="3"/>
  <c r="C26" i="8" s="1"/>
  <c r="K97" i="3"/>
  <c r="K113" i="3"/>
  <c r="K193" i="3"/>
  <c r="C7" i="8" s="1"/>
  <c r="K121" i="3"/>
  <c r="K129" i="3"/>
  <c r="K145" i="3"/>
  <c r="C17" i="8" s="1"/>
  <c r="K177" i="3"/>
  <c r="K153" i="3"/>
  <c r="C34" i="8" s="1"/>
  <c r="K185" i="3"/>
  <c r="K169" i="3"/>
  <c r="C29" i="8" s="1"/>
  <c r="B16" i="8"/>
  <c r="C36" i="8"/>
  <c r="C8" i="8"/>
  <c r="C25" i="8"/>
  <c r="C31" i="8"/>
  <c r="C43" i="8"/>
  <c r="C44" i="8"/>
  <c r="C111" i="7"/>
  <c r="I56" i="3"/>
  <c r="I55" i="3"/>
  <c r="I54" i="3"/>
  <c r="I53" i="3"/>
  <c r="I52" i="3"/>
  <c r="H52" i="3"/>
  <c r="I51" i="3"/>
  <c r="I50" i="3"/>
  <c r="I49" i="3"/>
  <c r="K49" i="3"/>
  <c r="C14" i="8"/>
  <c r="D157" i="7"/>
  <c r="D202" i="7"/>
  <c r="D208" i="7"/>
  <c r="D217" i="7"/>
  <c r="D50" i="7"/>
  <c r="D235" i="7"/>
  <c r="D22" i="7"/>
  <c r="D203" i="7"/>
  <c r="D179" i="7"/>
  <c r="D276" i="7"/>
  <c r="D36" i="7"/>
  <c r="D294" i="7"/>
  <c r="D43" i="7"/>
  <c r="D234" i="7"/>
  <c r="D264" i="7"/>
  <c r="D193" i="7"/>
  <c r="D16" i="7"/>
  <c r="D120" i="7"/>
  <c r="D212" i="7"/>
  <c r="D156" i="7"/>
  <c r="D265" i="7"/>
  <c r="D27" i="7"/>
  <c r="D73" i="7"/>
  <c r="D64" i="7"/>
  <c r="D11" i="7"/>
  <c r="D119" i="7"/>
  <c r="D134" i="7"/>
  <c r="D207" i="7"/>
  <c r="D227" i="7"/>
  <c r="D197" i="7"/>
  <c r="D138" i="7"/>
  <c r="D86" i="7"/>
  <c r="D192" i="7"/>
  <c r="D15" i="7"/>
  <c r="D131" i="7"/>
  <c r="D145" i="7"/>
  <c r="D111" i="7"/>
  <c r="I9" i="3"/>
  <c r="L43" i="7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H43" i="3"/>
  <c r="K41" i="3" s="1"/>
  <c r="C22" i="8" s="1"/>
  <c r="H36" i="3"/>
  <c r="H32" i="3"/>
  <c r="H17" i="3"/>
  <c r="H16" i="3"/>
  <c r="I13" i="3"/>
  <c r="I11" i="3"/>
  <c r="I12" i="3"/>
  <c r="I10" i="3"/>
  <c r="J269" i="3"/>
  <c r="J253" i="3"/>
  <c r="J294" i="3"/>
  <c r="J166" i="3"/>
  <c r="J108" i="3"/>
  <c r="J101" i="3"/>
  <c r="J139" i="3"/>
  <c r="J77" i="3"/>
  <c r="J113" i="3"/>
  <c r="J76" i="3"/>
  <c r="J57" i="3"/>
  <c r="J168" i="3"/>
  <c r="J141" i="3"/>
  <c r="J231" i="3"/>
  <c r="J210" i="3"/>
  <c r="J172" i="3"/>
  <c r="J158" i="3"/>
  <c r="J174" i="3"/>
  <c r="J215" i="3"/>
  <c r="J245" i="3"/>
  <c r="J202" i="3"/>
  <c r="J285" i="3"/>
  <c r="J278" i="3"/>
  <c r="J204" i="3"/>
  <c r="J233" i="3"/>
  <c r="J160" i="3"/>
  <c r="J129" i="3"/>
  <c r="J92" i="3"/>
  <c r="J191" i="3"/>
  <c r="J124" i="3"/>
  <c r="J96" i="3"/>
  <c r="J193" i="3"/>
  <c r="J195" i="3"/>
  <c r="J162" i="3"/>
  <c r="J196" i="3"/>
  <c r="J140" i="3"/>
  <c r="J71" i="3"/>
  <c r="J180" i="3"/>
  <c r="J95" i="3"/>
  <c r="J102" i="3"/>
  <c r="J66" i="3"/>
  <c r="J130" i="3"/>
  <c r="J198" i="3"/>
  <c r="J138" i="3"/>
  <c r="J94" i="3"/>
  <c r="J73" i="3"/>
  <c r="J142" i="3"/>
  <c r="J197" i="3"/>
  <c r="J148" i="3"/>
  <c r="J114" i="3"/>
  <c r="J81" i="3"/>
  <c r="J88" i="3"/>
  <c r="J79" i="3"/>
  <c r="J119" i="3"/>
  <c r="J99" i="3"/>
  <c r="J167" i="3"/>
  <c r="J121" i="3"/>
  <c r="J123" i="3"/>
  <c r="J173" i="3"/>
  <c r="J206" i="3"/>
  <c r="J219" i="3"/>
  <c r="J259" i="3"/>
  <c r="J223" i="3"/>
  <c r="J235" i="3"/>
  <c r="J240" i="3"/>
  <c r="J254" i="3"/>
  <c r="J267" i="3"/>
  <c r="J111" i="3"/>
  <c r="J58" i="3"/>
  <c r="J112" i="3"/>
  <c r="J181" i="3"/>
  <c r="J74" i="3"/>
  <c r="J106" i="3"/>
  <c r="J161" i="3"/>
  <c r="J133" i="3"/>
  <c r="J83" i="3"/>
  <c r="J157" i="3"/>
  <c r="J59" i="3"/>
  <c r="J90" i="3"/>
  <c r="J279" i="3"/>
  <c r="J249" i="3"/>
  <c r="J220" i="3"/>
  <c r="J283" i="3"/>
  <c r="J255" i="3"/>
  <c r="J225" i="3"/>
  <c r="J237" i="3"/>
  <c r="J295" i="3"/>
  <c r="J272" i="3"/>
  <c r="J257" i="3"/>
  <c r="J276" i="3"/>
  <c r="J209" i="3"/>
  <c r="J212" i="3"/>
  <c r="J274" i="3"/>
  <c r="J213" i="3"/>
  <c r="J226" i="3"/>
  <c r="J277" i="3"/>
  <c r="J201" i="3"/>
  <c r="J265" i="3"/>
  <c r="J244" i="3"/>
  <c r="J241" i="3"/>
  <c r="J229" i="3"/>
  <c r="J214" i="3"/>
  <c r="J243" i="3"/>
  <c r="J185" i="3"/>
  <c r="J149" i="3"/>
  <c r="J116" i="3"/>
  <c r="J86" i="3"/>
  <c r="J146" i="3"/>
  <c r="J85" i="3"/>
  <c r="J178" i="3"/>
  <c r="J150" i="3"/>
  <c r="J117" i="3"/>
  <c r="J67" i="3"/>
  <c r="J187" i="3"/>
  <c r="J156" i="3"/>
  <c r="J125" i="3"/>
  <c r="J82" i="3"/>
  <c r="J182" i="3"/>
  <c r="J131" i="3"/>
  <c r="J84" i="3"/>
  <c r="J70" i="3"/>
  <c r="J134" i="3"/>
  <c r="J118" i="3"/>
  <c r="J170" i="3"/>
  <c r="J126" i="3"/>
  <c r="J91" i="3"/>
  <c r="J152" i="3"/>
  <c r="J164" i="3"/>
  <c r="J80" i="3"/>
  <c r="J122" i="3"/>
  <c r="J87" i="3"/>
  <c r="J227" i="3"/>
  <c r="J242" i="3"/>
  <c r="J284" i="3"/>
  <c r="J296" i="3"/>
  <c r="J236" i="3"/>
  <c r="J205" i="3"/>
  <c r="J266" i="3"/>
  <c r="J293" i="3"/>
  <c r="J143" i="3"/>
  <c r="J144" i="3"/>
  <c r="J176" i="3"/>
  <c r="J120" i="3"/>
  <c r="J105" i="3"/>
  <c r="J151" i="3"/>
  <c r="J63" i="3"/>
  <c r="J127" i="3"/>
  <c r="J154" i="3"/>
  <c r="J89" i="3"/>
  <c r="J15" i="3"/>
  <c r="J56" i="3"/>
  <c r="J55" i="3"/>
  <c r="J52" i="3"/>
  <c r="J53" i="3"/>
  <c r="J51" i="3"/>
  <c r="J54" i="3"/>
  <c r="J50" i="3"/>
  <c r="J49" i="3"/>
  <c r="J13" i="3"/>
  <c r="J12" i="3"/>
  <c r="J11" i="3"/>
  <c r="J14" i="3"/>
  <c r="J9" i="3"/>
  <c r="J10" i="3"/>
  <c r="J25" i="3"/>
  <c r="J41" i="3"/>
  <c r="J34" i="3"/>
  <c r="J27" i="3"/>
  <c r="J43" i="3"/>
  <c r="J36" i="3"/>
  <c r="J29" i="3"/>
  <c r="J45" i="3"/>
  <c r="J38" i="3"/>
  <c r="J31" i="3"/>
  <c r="J47" i="3"/>
  <c r="J40" i="3"/>
  <c r="J33" i="3"/>
  <c r="J26" i="3"/>
  <c r="J42" i="3"/>
  <c r="J35" i="3"/>
  <c r="J28" i="3"/>
  <c r="J44" i="3"/>
  <c r="J37" i="3"/>
  <c r="J30" i="3"/>
  <c r="J46" i="3"/>
  <c r="J39" i="3"/>
  <c r="J32" i="3"/>
  <c r="J48" i="3"/>
  <c r="J23" i="3"/>
  <c r="J18" i="3"/>
  <c r="J19" i="3"/>
  <c r="J21" i="3"/>
  <c r="J17" i="3"/>
  <c r="J24" i="3"/>
  <c r="J22" i="3"/>
  <c r="J20" i="3"/>
  <c r="J16" i="3"/>
  <c r="C20" i="8"/>
  <c r="K33" i="3"/>
  <c r="C33" i="8"/>
  <c r="K25" i="3"/>
  <c r="C23" i="8"/>
  <c r="K17" i="3"/>
  <c r="C11" i="8"/>
  <c r="K201" i="3"/>
  <c r="C30" i="8" s="1"/>
  <c r="H9" i="7" l="1"/>
  <c r="I9" i="7"/>
  <c r="L119" i="7"/>
  <c r="J119" i="7"/>
  <c r="L121" i="7"/>
  <c r="J86" i="7"/>
  <c r="J197" i="7"/>
  <c r="I11" i="7"/>
  <c r="L156" i="7"/>
  <c r="L120" i="7"/>
  <c r="J111" i="7"/>
  <c r="J73" i="7"/>
  <c r="L73" i="7"/>
  <c r="J64" i="7"/>
  <c r="L64" i="7"/>
  <c r="L50" i="7"/>
  <c r="L193" i="7"/>
  <c r="L202" i="7"/>
  <c r="L276" i="7"/>
  <c r="H268" i="7"/>
  <c r="H196" i="7"/>
  <c r="H192" i="7"/>
  <c r="J192" i="7" s="1"/>
  <c r="H188" i="7"/>
  <c r="H184" i="7"/>
  <c r="J184" i="7" s="1"/>
  <c r="H179" i="7"/>
  <c r="H175" i="7"/>
  <c r="H171" i="7"/>
  <c r="H167" i="7"/>
  <c r="H163" i="7"/>
  <c r="H159" i="7"/>
  <c r="H155" i="7"/>
  <c r="H151" i="7"/>
  <c r="H147" i="7"/>
  <c r="H143" i="7"/>
  <c r="H139" i="7"/>
  <c r="H135" i="7"/>
  <c r="H131" i="7"/>
  <c r="H127" i="7"/>
  <c r="H36" i="7"/>
  <c r="H32" i="7"/>
  <c r="J32" i="7" s="1"/>
  <c r="H28" i="7"/>
  <c r="J28" i="7" s="1"/>
  <c r="H24" i="7"/>
  <c r="J24" i="7" s="1"/>
  <c r="H20" i="7"/>
  <c r="J20" i="7" s="1"/>
  <c r="H16" i="7"/>
  <c r="H298" i="7"/>
  <c r="J298" i="7" s="1"/>
  <c r="H294" i="7"/>
  <c r="H290" i="7"/>
  <c r="J290" i="7" s="1"/>
  <c r="H286" i="7"/>
  <c r="J286" i="7" s="1"/>
  <c r="H282" i="7"/>
  <c r="J282" i="7" s="1"/>
  <c r="H228" i="7"/>
  <c r="J228" i="7" s="1"/>
  <c r="H224" i="7"/>
  <c r="J224" i="7" s="1"/>
  <c r="H220" i="7"/>
  <c r="J220" i="7" s="1"/>
  <c r="H216" i="7"/>
  <c r="H212" i="7"/>
  <c r="H208" i="7"/>
  <c r="H204" i="7"/>
  <c r="J204" i="7" s="1"/>
  <c r="H200" i="7"/>
  <c r="J200" i="7" s="1"/>
  <c r="H195" i="7"/>
  <c r="J195" i="7" s="1"/>
  <c r="H191" i="7"/>
  <c r="J191" i="7" s="1"/>
  <c r="H187" i="7"/>
  <c r="J187" i="7" s="1"/>
  <c r="H183" i="7"/>
  <c r="J183" i="7" s="1"/>
  <c r="H178" i="7"/>
  <c r="J178" i="7" s="1"/>
  <c r="H174" i="7"/>
  <c r="J174" i="7" s="1"/>
  <c r="H170" i="7"/>
  <c r="J170" i="7" s="1"/>
  <c r="H297" i="7"/>
  <c r="H293" i="7"/>
  <c r="H289" i="7"/>
  <c r="H285" i="7"/>
  <c r="H281" i="7"/>
  <c r="H227" i="7"/>
  <c r="H223" i="7"/>
  <c r="J223" i="7" s="1"/>
  <c r="H219" i="7"/>
  <c r="J219" i="7" s="1"/>
  <c r="H215" i="7"/>
  <c r="J215" i="7" s="1"/>
  <c r="H211" i="7"/>
  <c r="J211" i="7" s="1"/>
  <c r="H207" i="7"/>
  <c r="H203" i="7"/>
  <c r="H199" i="7"/>
  <c r="J199" i="7" s="1"/>
  <c r="H194" i="7"/>
  <c r="J194" i="7" s="1"/>
  <c r="H190" i="7"/>
  <c r="J190" i="7" s="1"/>
  <c r="H186" i="7"/>
  <c r="J186" i="7" s="1"/>
  <c r="H181" i="7"/>
  <c r="J181" i="7" s="1"/>
  <c r="H177" i="7"/>
  <c r="J177" i="7" s="1"/>
  <c r="H173" i="7"/>
  <c r="J173" i="7" s="1"/>
  <c r="H169" i="7"/>
  <c r="J169" i="7" s="1"/>
  <c r="H165" i="7"/>
  <c r="J165" i="7" s="1"/>
  <c r="H161" i="7"/>
  <c r="J161" i="7" s="1"/>
  <c r="H157" i="7"/>
  <c r="H153" i="7"/>
  <c r="J153" i="7" s="1"/>
  <c r="H149" i="7"/>
  <c r="J149" i="7" s="1"/>
  <c r="H145" i="7"/>
  <c r="H141" i="7"/>
  <c r="J141" i="7" s="1"/>
  <c r="H137" i="7"/>
  <c r="J137" i="7" s="1"/>
  <c r="H133" i="7"/>
  <c r="J133" i="7" s="1"/>
  <c r="H129" i="7"/>
  <c r="J129" i="7" s="1"/>
  <c r="H125" i="7"/>
  <c r="J125" i="7" s="1"/>
  <c r="H37" i="7"/>
  <c r="J37" i="7" s="1"/>
  <c r="H33" i="7"/>
  <c r="J33" i="7" s="1"/>
  <c r="H29" i="7"/>
  <c r="J29" i="7" s="1"/>
  <c r="H25" i="7"/>
  <c r="J25" i="7" s="1"/>
  <c r="H21" i="7"/>
  <c r="J21" i="7" s="1"/>
  <c r="H17" i="7"/>
  <c r="J17" i="7" s="1"/>
  <c r="H166" i="7"/>
  <c r="J166" i="7" s="1"/>
  <c r="H162" i="7"/>
  <c r="J162" i="7" s="1"/>
  <c r="H158" i="7"/>
  <c r="J158" i="7" s="1"/>
  <c r="H154" i="7"/>
  <c r="J154" i="7" s="1"/>
  <c r="H150" i="7"/>
  <c r="J150" i="7" s="1"/>
  <c r="H146" i="7"/>
  <c r="J146" i="7" s="1"/>
  <c r="H142" i="7"/>
  <c r="J142" i="7" s="1"/>
  <c r="H138" i="7"/>
  <c r="H134" i="7"/>
  <c r="H130" i="7"/>
  <c r="J130" i="7" s="1"/>
  <c r="H126" i="7"/>
  <c r="J126" i="7" s="1"/>
  <c r="H38" i="7"/>
  <c r="J38" i="7" s="1"/>
  <c r="H34" i="7"/>
  <c r="J34" i="7" s="1"/>
  <c r="H30" i="7"/>
  <c r="J30" i="7" s="1"/>
  <c r="H26" i="7"/>
  <c r="J26" i="7" s="1"/>
  <c r="H22" i="7"/>
  <c r="H18" i="7"/>
  <c r="J18" i="7" s="1"/>
  <c r="J303" i="7"/>
  <c r="J301" i="7"/>
  <c r="J300" i="7"/>
  <c r="J299" i="7"/>
  <c r="J295" i="7"/>
  <c r="J291" i="7"/>
  <c r="J287" i="7"/>
  <c r="J279" i="7"/>
  <c r="J268" i="7"/>
  <c r="J265" i="7"/>
  <c r="L265" i="7"/>
  <c r="J264" i="7"/>
  <c r="L264" i="7"/>
  <c r="J263" i="7"/>
  <c r="J261" i="7"/>
  <c r="J260" i="7"/>
  <c r="J259" i="7"/>
  <c r="J257" i="7"/>
  <c r="J255" i="7"/>
  <c r="J253" i="7"/>
  <c r="J252" i="7"/>
  <c r="J251" i="7"/>
  <c r="J249" i="7"/>
  <c r="J247" i="7"/>
  <c r="J245" i="7"/>
  <c r="J244" i="7"/>
  <c r="J243" i="7"/>
  <c r="J241" i="7"/>
  <c r="J239" i="7"/>
  <c r="J237" i="7"/>
  <c r="J236" i="7"/>
  <c r="L235" i="7"/>
  <c r="J235" i="7"/>
  <c r="L234" i="7"/>
  <c r="J233" i="7"/>
  <c r="J231" i="7"/>
  <c r="J229" i="7"/>
  <c r="J225" i="7"/>
  <c r="J221" i="7"/>
  <c r="J217" i="7"/>
  <c r="J213" i="7"/>
  <c r="J209" i="7"/>
  <c r="J205" i="7"/>
  <c r="J201" i="7"/>
  <c r="J196" i="7"/>
  <c r="J188" i="7"/>
  <c r="J179" i="7"/>
  <c r="L179" i="7"/>
  <c r="J175" i="7"/>
  <c r="J171" i="7"/>
  <c r="J167" i="7"/>
  <c r="J163" i="7"/>
  <c r="J159" i="7"/>
  <c r="J155" i="7"/>
  <c r="J151" i="7"/>
  <c r="J147" i="7"/>
  <c r="J143" i="7"/>
  <c r="J139" i="7"/>
  <c r="J135" i="7"/>
  <c r="L131" i="7"/>
  <c r="J131" i="7"/>
  <c r="J127" i="7"/>
  <c r="J40" i="7"/>
  <c r="J35" i="7"/>
  <c r="J31" i="7"/>
  <c r="L27" i="7"/>
  <c r="J27" i="7"/>
  <c r="J23" i="7"/>
  <c r="J19" i="7"/>
  <c r="L15" i="7"/>
  <c r="J15" i="7"/>
  <c r="M9" i="3"/>
  <c r="J311" i="3"/>
  <c r="J306" i="3"/>
  <c r="J300" i="3"/>
  <c r="J297" i="3"/>
  <c r="J263" i="3"/>
  <c r="J234" i="3"/>
  <c r="J232" i="3"/>
  <c r="J307" i="3"/>
  <c r="J310" i="3"/>
  <c r="J303" i="3"/>
  <c r="J298" i="3"/>
  <c r="J224" i="3"/>
  <c r="J217" i="3"/>
  <c r="J248" i="3"/>
  <c r="J199" i="3"/>
  <c r="J305" i="3"/>
  <c r="K9" i="3"/>
  <c r="C16" i="8" s="1"/>
  <c r="J304" i="3"/>
  <c r="J299" i="3"/>
  <c r="J292" i="3"/>
  <c r="J281" i="3"/>
  <c r="J273" i="3"/>
  <c r="M41" i="3"/>
  <c r="M73" i="3"/>
  <c r="M105" i="3"/>
  <c r="K105" i="3"/>
  <c r="C9" i="8" s="1"/>
  <c r="M137" i="3"/>
  <c r="K137" i="3"/>
  <c r="C40" i="8" s="1"/>
  <c r="M169" i="3"/>
  <c r="M201" i="3"/>
  <c r="K257" i="3"/>
  <c r="C10" i="8" s="1"/>
  <c r="J260" i="3"/>
  <c r="J221" i="3"/>
  <c r="J258" i="3"/>
  <c r="J287" i="3"/>
  <c r="J228" i="3"/>
  <c r="J252" i="3"/>
  <c r="J184" i="3"/>
  <c r="J165" i="3"/>
  <c r="J78" i="3"/>
  <c r="J271" i="3"/>
  <c r="J280" i="3"/>
  <c r="J179" i="3"/>
  <c r="J75" i="3"/>
  <c r="J103" i="3"/>
  <c r="J109" i="3"/>
  <c r="J60" i="3"/>
  <c r="J159" i="3"/>
  <c r="J135" i="3"/>
  <c r="J72" i="3"/>
  <c r="J207" i="3"/>
  <c r="J247" i="3"/>
  <c r="J218" i="3"/>
  <c r="J291" i="3"/>
  <c r="J308" i="3"/>
  <c r="L201" i="7"/>
  <c r="K249" i="3"/>
  <c r="C19" i="8" s="1"/>
  <c r="J242" i="7"/>
  <c r="J258" i="7"/>
  <c r="J283" i="7"/>
  <c r="J302" i="7"/>
  <c r="J61" i="3"/>
  <c r="J188" i="3"/>
  <c r="J230" i="3"/>
  <c r="J261" i="3"/>
  <c r="J238" i="3"/>
  <c r="J275" i="3"/>
  <c r="J264" i="3"/>
  <c r="J288" i="3"/>
  <c r="J183" i="3"/>
  <c r="J153" i="3"/>
  <c r="J171" i="3"/>
  <c r="J222" i="3"/>
  <c r="J268" i="3"/>
  <c r="J190" i="3"/>
  <c r="J194" i="3"/>
  <c r="J110" i="3"/>
  <c r="J115" i="3"/>
  <c r="J69" i="3"/>
  <c r="J68" i="3"/>
  <c r="J137" i="3"/>
  <c r="J169" i="3"/>
  <c r="J100" i="3"/>
  <c r="J250" i="3"/>
  <c r="J262" i="3"/>
  <c r="J286" i="3"/>
  <c r="J302" i="3"/>
  <c r="J309" i="3"/>
  <c r="L217" i="7"/>
  <c r="K73" i="3"/>
  <c r="C38" i="8" s="1"/>
  <c r="J230" i="7"/>
  <c r="J246" i="7"/>
  <c r="J262" i="7"/>
  <c r="J155" i="3"/>
  <c r="J93" i="3"/>
  <c r="J282" i="3"/>
  <c r="J270" i="3"/>
  <c r="J251" i="3"/>
  <c r="J211" i="3"/>
  <c r="J289" i="3"/>
  <c r="J145" i="3"/>
  <c r="J189" i="3"/>
  <c r="J62" i="3"/>
  <c r="J290" i="3"/>
  <c r="J246" i="3"/>
  <c r="J186" i="3"/>
  <c r="J97" i="3"/>
  <c r="J98" i="3"/>
  <c r="J163" i="3"/>
  <c r="J177" i="3"/>
  <c r="J147" i="3"/>
  <c r="J107" i="3"/>
  <c r="J65" i="3"/>
  <c r="J200" i="3"/>
  <c r="J132" i="3"/>
  <c r="J203" i="3"/>
  <c r="J239" i="3"/>
  <c r="J256" i="3"/>
  <c r="J301" i="3"/>
  <c r="L192" i="7"/>
  <c r="J9" i="7"/>
  <c r="J14" i="7"/>
  <c r="J234" i="7"/>
  <c r="J250" i="7"/>
  <c r="J266" i="7"/>
  <c r="J297" i="7"/>
  <c r="J293" i="7"/>
  <c r="J289" i="7"/>
  <c r="J285" i="7"/>
  <c r="J281" i="7"/>
  <c r="H10" i="7"/>
  <c r="M33" i="3"/>
  <c r="M65" i="3"/>
  <c r="M97" i="3"/>
  <c r="M129" i="3"/>
  <c r="M161" i="3"/>
  <c r="M193" i="3"/>
  <c r="H11" i="7"/>
  <c r="K289" i="7" s="1"/>
  <c r="H13" i="7"/>
  <c r="M25" i="3"/>
  <c r="M57" i="3"/>
  <c r="M89" i="3"/>
  <c r="M121" i="3"/>
  <c r="M153" i="3"/>
  <c r="M185" i="3"/>
  <c r="H12" i="7"/>
  <c r="H8" i="7"/>
  <c r="K301" i="7" s="1"/>
  <c r="M17" i="3"/>
  <c r="M49" i="3"/>
  <c r="M81" i="3"/>
  <c r="M113" i="3"/>
  <c r="M145" i="3"/>
  <c r="M177" i="3"/>
  <c r="J203" i="7" l="1"/>
  <c r="L203" i="7"/>
  <c r="L16" i="7"/>
  <c r="J16" i="7"/>
  <c r="L157" i="7"/>
  <c r="J157" i="7"/>
  <c r="J207" i="7"/>
  <c r="L207" i="7"/>
  <c r="J208" i="7"/>
  <c r="L208" i="7"/>
  <c r="J36" i="7"/>
  <c r="L36" i="7"/>
  <c r="J134" i="7"/>
  <c r="L134" i="7"/>
  <c r="J145" i="7"/>
  <c r="L145" i="7"/>
  <c r="L227" i="7"/>
  <c r="J227" i="7"/>
  <c r="L212" i="7"/>
  <c r="J212" i="7"/>
  <c r="J294" i="7"/>
  <c r="L294" i="7"/>
  <c r="L22" i="7"/>
  <c r="J22" i="7"/>
  <c r="J138" i="7"/>
  <c r="L138" i="7"/>
  <c r="J216" i="7"/>
  <c r="L216" i="7"/>
  <c r="K281" i="7"/>
  <c r="K297" i="7"/>
  <c r="K304" i="7"/>
  <c r="K27" i="7"/>
  <c r="K35" i="7"/>
  <c r="K127" i="7"/>
  <c r="K179" i="7"/>
  <c r="K196" i="7"/>
  <c r="K205" i="7"/>
  <c r="K213" i="7"/>
  <c r="K221" i="7"/>
  <c r="K229" i="7"/>
  <c r="K236" i="7"/>
  <c r="K242" i="7"/>
  <c r="K244" i="7"/>
  <c r="K250" i="7"/>
  <c r="K252" i="7"/>
  <c r="K258" i="7"/>
  <c r="K260" i="7"/>
  <c r="K283" i="7"/>
  <c r="K291" i="7"/>
  <c r="K299" i="7"/>
  <c r="K290" i="7"/>
  <c r="K17" i="7"/>
  <c r="K21" i="7"/>
  <c r="K25" i="7"/>
  <c r="K29" i="7"/>
  <c r="K33" i="7"/>
  <c r="K37" i="7"/>
  <c r="K41" i="7"/>
  <c r="K45" i="7"/>
  <c r="K49" i="7"/>
  <c r="K53" i="7"/>
  <c r="K57" i="7"/>
  <c r="K61" i="7"/>
  <c r="K65" i="7"/>
  <c r="K69" i="7"/>
  <c r="K73" i="7"/>
  <c r="K77" i="7"/>
  <c r="K81" i="7"/>
  <c r="K85" i="7"/>
  <c r="K89" i="7"/>
  <c r="K93" i="7"/>
  <c r="K97" i="7"/>
  <c r="K101" i="7"/>
  <c r="K105" i="7"/>
  <c r="K109" i="7"/>
  <c r="K113" i="7"/>
  <c r="K117" i="7"/>
  <c r="K121" i="7"/>
  <c r="K125" i="7"/>
  <c r="K129" i="7"/>
  <c r="K133" i="7"/>
  <c r="K137" i="7"/>
  <c r="K141" i="7"/>
  <c r="K145" i="7"/>
  <c r="K149" i="7"/>
  <c r="K153" i="7"/>
  <c r="K157" i="7"/>
  <c r="K161" i="7"/>
  <c r="K165" i="7"/>
  <c r="K169" i="7"/>
  <c r="K173" i="7"/>
  <c r="K177" i="7"/>
  <c r="K181" i="7"/>
  <c r="K185" i="7"/>
  <c r="K189" i="7"/>
  <c r="K193" i="7"/>
  <c r="K197" i="7"/>
  <c r="K269" i="7"/>
  <c r="K273" i="7"/>
  <c r="K277" i="7"/>
  <c r="K8" i="7"/>
  <c r="K18" i="7"/>
  <c r="K22" i="7"/>
  <c r="K26" i="7"/>
  <c r="K30" i="7"/>
  <c r="K34" i="7"/>
  <c r="K38" i="7"/>
  <c r="K42" i="7"/>
  <c r="K46" i="7"/>
  <c r="K50" i="7"/>
  <c r="K54" i="7"/>
  <c r="K58" i="7"/>
  <c r="K62" i="7"/>
  <c r="K66" i="7"/>
  <c r="K70" i="7"/>
  <c r="K74" i="7"/>
  <c r="K78" i="7"/>
  <c r="K82" i="7"/>
  <c r="K86" i="7"/>
  <c r="K90" i="7"/>
  <c r="K94" i="7"/>
  <c r="K98" i="7"/>
  <c r="K102" i="7"/>
  <c r="K106" i="7"/>
  <c r="K110" i="7"/>
  <c r="K114" i="7"/>
  <c r="K118" i="7"/>
  <c r="K122" i="7"/>
  <c r="K126" i="7"/>
  <c r="K130" i="7"/>
  <c r="K134" i="7"/>
  <c r="K138" i="7"/>
  <c r="K142" i="7"/>
  <c r="K146" i="7"/>
  <c r="K150" i="7"/>
  <c r="K154" i="7"/>
  <c r="K158" i="7"/>
  <c r="K162" i="7"/>
  <c r="K166" i="7"/>
  <c r="K170" i="7"/>
  <c r="K174" i="7"/>
  <c r="K178" i="7"/>
  <c r="K182" i="7"/>
  <c r="K186" i="7"/>
  <c r="K190" i="7"/>
  <c r="K194" i="7"/>
  <c r="K198" i="7"/>
  <c r="K202" i="7"/>
  <c r="K206" i="7"/>
  <c r="K210" i="7"/>
  <c r="K214" i="7"/>
  <c r="K218" i="7"/>
  <c r="K222" i="7"/>
  <c r="K226" i="7"/>
  <c r="K270" i="7"/>
  <c r="K274" i="7"/>
  <c r="K278" i="7"/>
  <c r="K39" i="7"/>
  <c r="K43" i="7"/>
  <c r="K47" i="7"/>
  <c r="K51" i="7"/>
  <c r="K55" i="7"/>
  <c r="K59" i="7"/>
  <c r="K63" i="7"/>
  <c r="K67" i="7"/>
  <c r="K71" i="7"/>
  <c r="K75" i="7"/>
  <c r="K79" i="7"/>
  <c r="K83" i="7"/>
  <c r="K87" i="7"/>
  <c r="K91" i="7"/>
  <c r="K95" i="7"/>
  <c r="K99" i="7"/>
  <c r="K103" i="7"/>
  <c r="K107" i="7"/>
  <c r="K111" i="7"/>
  <c r="K115" i="7"/>
  <c r="K16" i="7"/>
  <c r="K32" i="7"/>
  <c r="K48" i="7"/>
  <c r="K64" i="7"/>
  <c r="K80" i="7"/>
  <c r="K96" i="7"/>
  <c r="K112" i="7"/>
  <c r="K123" i="7"/>
  <c r="K187" i="7"/>
  <c r="K195" i="7"/>
  <c r="K203" i="7"/>
  <c r="K211" i="7"/>
  <c r="K219" i="7"/>
  <c r="K227" i="7"/>
  <c r="K267" i="7"/>
  <c r="K275" i="7"/>
  <c r="K20" i="7"/>
  <c r="K36" i="7"/>
  <c r="K52" i="7"/>
  <c r="K68" i="7"/>
  <c r="K84" i="7"/>
  <c r="K100" i="7"/>
  <c r="K116" i="7"/>
  <c r="K124" i="7"/>
  <c r="K132" i="7"/>
  <c r="K140" i="7"/>
  <c r="K148" i="7"/>
  <c r="K156" i="7"/>
  <c r="K164" i="7"/>
  <c r="K172" i="7"/>
  <c r="K180" i="7"/>
  <c r="K204" i="7"/>
  <c r="K212" i="7"/>
  <c r="K220" i="7"/>
  <c r="K228" i="7"/>
  <c r="K276" i="7"/>
  <c r="K284" i="7"/>
  <c r="K292" i="7"/>
  <c r="J8" i="7"/>
  <c r="K24" i="7"/>
  <c r="K56" i="7"/>
  <c r="K72" i="7"/>
  <c r="K88" i="7"/>
  <c r="K104" i="7"/>
  <c r="K119" i="7"/>
  <c r="K183" i="7"/>
  <c r="K191" i="7"/>
  <c r="K199" i="7"/>
  <c r="K207" i="7"/>
  <c r="K215" i="7"/>
  <c r="K223" i="7"/>
  <c r="K271" i="7"/>
  <c r="K28" i="7"/>
  <c r="K92" i="7"/>
  <c r="K136" i="7"/>
  <c r="K168" i="7"/>
  <c r="K200" i="7"/>
  <c r="K296" i="7"/>
  <c r="K44" i="7"/>
  <c r="K108" i="7"/>
  <c r="K144" i="7"/>
  <c r="K176" i="7"/>
  <c r="K208" i="7"/>
  <c r="K272" i="7"/>
  <c r="K60" i="7"/>
  <c r="K120" i="7"/>
  <c r="K152" i="7"/>
  <c r="K216" i="7"/>
  <c r="K280" i="7"/>
  <c r="K76" i="7"/>
  <c r="K128" i="7"/>
  <c r="K160" i="7"/>
  <c r="K192" i="7"/>
  <c r="K224" i="7"/>
  <c r="K256" i="7"/>
  <c r="K288" i="7"/>
  <c r="K13" i="7"/>
  <c r="J13" i="7"/>
  <c r="K10" i="7"/>
  <c r="J10" i="7"/>
  <c r="K294" i="7"/>
  <c r="K232" i="7"/>
  <c r="K184" i="7"/>
  <c r="K9" i="7"/>
  <c r="K15" i="7"/>
  <c r="K23" i="7"/>
  <c r="K40" i="7"/>
  <c r="K135" i="7"/>
  <c r="K143" i="7"/>
  <c r="K151" i="7"/>
  <c r="K159" i="7"/>
  <c r="K167" i="7"/>
  <c r="K175" i="7"/>
  <c r="K230" i="7"/>
  <c r="K233" i="7"/>
  <c r="K239" i="7"/>
  <c r="K247" i="7"/>
  <c r="K255" i="7"/>
  <c r="K263" i="7"/>
  <c r="K268" i="7"/>
  <c r="K287" i="7"/>
  <c r="K300" i="7"/>
  <c r="K302" i="7"/>
  <c r="K12" i="7"/>
  <c r="J12" i="7"/>
  <c r="K11" i="7"/>
  <c r="J11" i="7"/>
  <c r="L11" i="7"/>
  <c r="K282" i="7"/>
  <c r="K298" i="7"/>
  <c r="K285" i="7"/>
  <c r="K293" i="7"/>
  <c r="K264" i="7"/>
  <c r="K248" i="7"/>
  <c r="K14" i="7"/>
  <c r="K31" i="7"/>
  <c r="K188" i="7"/>
  <c r="K201" i="7"/>
  <c r="K209" i="7"/>
  <c r="K217" i="7"/>
  <c r="K225" i="7"/>
  <c r="K235" i="7"/>
  <c r="K237" i="7"/>
  <c r="K243" i="7"/>
  <c r="K245" i="7"/>
  <c r="K251" i="7"/>
  <c r="K253" i="7"/>
  <c r="K259" i="7"/>
  <c r="K261" i="7"/>
  <c r="K265" i="7"/>
  <c r="K295" i="7"/>
  <c r="K286" i="7"/>
  <c r="K240" i="7"/>
  <c r="K19" i="7"/>
  <c r="K131" i="7"/>
  <c r="K139" i="7"/>
  <c r="K147" i="7"/>
  <c r="K155" i="7"/>
  <c r="K163" i="7"/>
  <c r="K171" i="7"/>
  <c r="K231" i="7"/>
  <c r="K234" i="7"/>
  <c r="K238" i="7"/>
  <c r="K241" i="7"/>
  <c r="K246" i="7"/>
  <c r="K249" i="7"/>
  <c r="K254" i="7"/>
  <c r="K257" i="7"/>
  <c r="K262" i="7"/>
  <c r="K266" i="7"/>
  <c r="K279" i="7"/>
  <c r="K303" i="7"/>
</calcChain>
</file>

<file path=xl/sharedStrings.xml><?xml version="1.0" encoding="utf-8"?>
<sst xmlns="http://schemas.openxmlformats.org/spreadsheetml/2006/main" count="682" uniqueCount="400">
  <si>
    <t>Спартакиада молодежи допризывного возраста Красноярского края</t>
  </si>
  <si>
    <t>МИНИСТЕРСТВО СПОРТА КРАСНОЯРСКОГО КРАЯ</t>
  </si>
  <si>
    <t>ПРЫЖОК В ДЛИНУ С МЕСТА</t>
  </si>
  <si>
    <t>№ПП</t>
  </si>
  <si>
    <t>КОМАНДА</t>
  </si>
  <si>
    <t>ФИО</t>
  </si>
  <si>
    <t>РЕЗУЛЬТАТ</t>
  </si>
  <si>
    <t>ЛУЧШИЙ РЕЗУЛЬТАТ</t>
  </si>
  <si>
    <t>СРЕДНЕЕ ЗНАЧЕНИЕ</t>
  </si>
  <si>
    <t>СУММА КОМАНДЫ ПО 7 РЕЗУЛЬТАТАМ</t>
  </si>
  <si>
    <t>г Красноярск</t>
  </si>
  <si>
    <t>ЛИЧНОЕ ПЕРВЕНСТВО</t>
  </si>
  <si>
    <t>лучший результат + среднее значение</t>
  </si>
  <si>
    <t>№ПП 
по командам</t>
  </si>
  <si>
    <t>место</t>
  </si>
  <si>
    <t>Протокол командного первенства</t>
  </si>
  <si>
    <t>Команда</t>
  </si>
  <si>
    <t>Сумма очков 7 лучших результатов</t>
  </si>
  <si>
    <t>Место</t>
  </si>
  <si>
    <t>Командные очки</t>
  </si>
  <si>
    <t xml:space="preserve">Главный судья </t>
  </si>
  <si>
    <t>Гавриков А.Ю.</t>
  </si>
  <si>
    <t>Главный секретарь</t>
  </si>
  <si>
    <t>Макогончук В.А.</t>
  </si>
  <si>
    <t>ОКТЯБРЬСКИЙ РАЙОН</t>
  </si>
  <si>
    <t>СВЕРДЛОВСКИЙ РАЙОН</t>
  </si>
  <si>
    <t>СОВЕТСКИЙ РАЙОН</t>
  </si>
  <si>
    <t>Какаулин Никита</t>
  </si>
  <si>
    <t>Нальгиев Мейрби</t>
  </si>
  <si>
    <t>Васильев Геннадий</t>
  </si>
  <si>
    <t>Молчанов Семен</t>
  </si>
  <si>
    <t>Новиков Максим</t>
  </si>
  <si>
    <t>Ганеев Кирилл</t>
  </si>
  <si>
    <t>Пикалев Александр</t>
  </si>
  <si>
    <t>Селиванов Егор</t>
  </si>
  <si>
    <t>Сумарев Александр</t>
  </si>
  <si>
    <t>Пшеничный Давид</t>
  </si>
  <si>
    <t>Бодров Сергей</t>
  </si>
  <si>
    <t>Сатеев Никита</t>
  </si>
  <si>
    <t>АБАНСКИЙ РАЙОН</t>
  </si>
  <si>
    <t>Шишулин Евгений</t>
  </si>
  <si>
    <t>Дорогов Кирилл</t>
  </si>
  <si>
    <t>Сухалитка Сергей</t>
  </si>
  <si>
    <t>Клепец Алексей</t>
  </si>
  <si>
    <t>Радченко Никита</t>
  </si>
  <si>
    <t>ИДРИНСКИЙ РАЙОН</t>
  </si>
  <si>
    <t>ИЛАНСКИЙ РАЙОН</t>
  </si>
  <si>
    <t>КАЗАЧИНСКИЙ РАЙОН</t>
  </si>
  <si>
    <t>Дранишников Данила</t>
  </si>
  <si>
    <t>КУРАГИНСКИЙ РАЙОН</t>
  </si>
  <si>
    <t>МИНУСИНСКИЙ РАЙОН</t>
  </si>
  <si>
    <t>НОВОСЕЛОВСКИЙ РАЙОН</t>
  </si>
  <si>
    <t>УЖУРСКИЙ РАЙОН</t>
  </si>
  <si>
    <t>ПИРОВСКИЙ РАЙОН</t>
  </si>
  <si>
    <t xml:space="preserve">Роговой Константин </t>
  </si>
  <si>
    <t>ЕРМАКОВСКИЙ РАЙОН</t>
  </si>
  <si>
    <t>Дайнеко Вадим</t>
  </si>
  <si>
    <t>Павлов Дмитрий</t>
  </si>
  <si>
    <t>18.05.2023г</t>
  </si>
  <si>
    <t xml:space="preserve">Таблица </t>
  </si>
  <si>
    <t xml:space="preserve">оценки результатов комплексного зачета </t>
  </si>
  <si>
    <t>1 место  - 70 очков</t>
  </si>
  <si>
    <t>2 место  - 65 очков</t>
  </si>
  <si>
    <t>3 место  - 60 очков</t>
  </si>
  <si>
    <t>4 место  - 58 очков</t>
  </si>
  <si>
    <t>5 место  - 57 очков</t>
  </si>
  <si>
    <t>6 место  - 56 очков</t>
  </si>
  <si>
    <t>7 место  - 55 очков</t>
  </si>
  <si>
    <t>8 место  - 54 очков</t>
  </si>
  <si>
    <t>9 место  - 53 очков</t>
  </si>
  <si>
    <t>10 место - 52 очков</t>
  </si>
  <si>
    <t>и т.д. на 1 очко меньше</t>
  </si>
  <si>
    <t>Маркевич Тимофей</t>
  </si>
  <si>
    <t>Журавлев Игорь</t>
  </si>
  <si>
    <t>Курпас Алексей</t>
  </si>
  <si>
    <t>Дмитриев Михаил</t>
  </si>
  <si>
    <t>Бурмистров Руслан</t>
  </si>
  <si>
    <t>Уманцев Петр</t>
  </si>
  <si>
    <t>Суханов Роман</t>
  </si>
  <si>
    <t>Галкин Виктор</t>
  </si>
  <si>
    <t>Фролов Алексей</t>
  </si>
  <si>
    <t>Иконников Егор</t>
  </si>
  <si>
    <t>Орехов Арсений</t>
  </si>
  <si>
    <t>Иконников Александр</t>
  </si>
  <si>
    <t>Пупышко Егор</t>
  </si>
  <si>
    <t>Рау Андрей</t>
  </si>
  <si>
    <t>Бобров Арсений</t>
  </si>
  <si>
    <t>Васильев Иван</t>
  </si>
  <si>
    <t>Гасымов Васиф Асиф оглы</t>
  </si>
  <si>
    <t>Данилюк Максим</t>
  </si>
  <si>
    <t>Ермолович Максим</t>
  </si>
  <si>
    <t>Ефимов Александр</t>
  </si>
  <si>
    <t>Святецкий Илья</t>
  </si>
  <si>
    <t xml:space="preserve">Аржаков Арсений </t>
  </si>
  <si>
    <t>Акопян Даниил</t>
  </si>
  <si>
    <t>Поляков Александр</t>
  </si>
  <si>
    <t>Губанов Артем</t>
  </si>
  <si>
    <t>Минтиненко Алксей</t>
  </si>
  <si>
    <t>Трапезников Марк</t>
  </si>
  <si>
    <t>Сибиряков Александр</t>
  </si>
  <si>
    <t>Косилов Артем</t>
  </si>
  <si>
    <t>Шаврин Роман</t>
  </si>
  <si>
    <t>ЕНИСЕЙСКИЙ РАОЙН</t>
  </si>
  <si>
    <t>Евтушенко Лев</t>
  </si>
  <si>
    <t>Балдин Олег</t>
  </si>
  <si>
    <t>Гуляев Матвей</t>
  </si>
  <si>
    <t>Репетюк Владислав</t>
  </si>
  <si>
    <t>Арыченков Егор</t>
  </si>
  <si>
    <t>Дегтярев Константин</t>
  </si>
  <si>
    <t>Смелых Иван</t>
  </si>
  <si>
    <t>Золотарев Владислав</t>
  </si>
  <si>
    <t>Леденев Кирилл</t>
  </si>
  <si>
    <t>Блинов Виталий</t>
  </si>
  <si>
    <t xml:space="preserve">Снигирь Никита </t>
  </si>
  <si>
    <t xml:space="preserve">Медведев Данил </t>
  </si>
  <si>
    <t>Шустов Артем</t>
  </si>
  <si>
    <t xml:space="preserve">Москалев Сергей </t>
  </si>
  <si>
    <t>Тужилин Никита</t>
  </si>
  <si>
    <t xml:space="preserve">Кулаков Юрий </t>
  </si>
  <si>
    <t xml:space="preserve">Левчук Владислав </t>
  </si>
  <si>
    <t>Найденов Денис</t>
  </si>
  <si>
    <t>Корсун Данил</t>
  </si>
  <si>
    <t>Гадюко Никита</t>
  </si>
  <si>
    <t>Котляров Николай</t>
  </si>
  <si>
    <t>Бобылев Ринат</t>
  </si>
  <si>
    <t>Горохов Никита</t>
  </si>
  <si>
    <t>Бабашкин Владимир</t>
  </si>
  <si>
    <t>Глебец Севастьян</t>
  </si>
  <si>
    <t>Тиханович Павел</t>
  </si>
  <si>
    <t>ИРБЕЙСКИЙ РАЙОН</t>
  </si>
  <si>
    <t xml:space="preserve">Кубарько Денис </t>
  </si>
  <si>
    <t>Тетерин Иван</t>
  </si>
  <si>
    <t>Барышев Владислав</t>
  </si>
  <si>
    <t xml:space="preserve">Афанасьев Роман </t>
  </si>
  <si>
    <t>Ковалев Константин</t>
  </si>
  <si>
    <t>Александров Александр</t>
  </si>
  <si>
    <t>Лебедев Максим</t>
  </si>
  <si>
    <t>Барановский Александр</t>
  </si>
  <si>
    <t>Павлов Александр</t>
  </si>
  <si>
    <t xml:space="preserve">Черепин Виктор </t>
  </si>
  <si>
    <t xml:space="preserve">Алексеев Данил </t>
  </si>
  <si>
    <t xml:space="preserve">Эрнст Владимир </t>
  </si>
  <si>
    <t xml:space="preserve">Моор Александр </t>
  </si>
  <si>
    <t xml:space="preserve">Доманицкий Артем </t>
  </si>
  <si>
    <t>Яровой Сергей</t>
  </si>
  <si>
    <t>Куликов Вадим</t>
  </si>
  <si>
    <t>КАРАТУЗСКИЙ РАЙОН</t>
  </si>
  <si>
    <t>Ланг Кирилл</t>
  </si>
  <si>
    <t>Тупицин Алексей</t>
  </si>
  <si>
    <t>Малыхин Кирилл</t>
  </si>
  <si>
    <t>Сикачёв Артем</t>
  </si>
  <si>
    <t>Барков Никита</t>
  </si>
  <si>
    <t>Огибин Егор</t>
  </si>
  <si>
    <t>Шушаков Михаил</t>
  </si>
  <si>
    <t xml:space="preserve">Болкунов Никита </t>
  </si>
  <si>
    <t>КРАСНОТУРАНСКИЙ РАЙОН</t>
  </si>
  <si>
    <t xml:space="preserve">Бондаренко Данил </t>
  </si>
  <si>
    <t xml:space="preserve">Лаптев Максим </t>
  </si>
  <si>
    <t>Темирчев Никита</t>
  </si>
  <si>
    <t>Шигаров Дмитрий</t>
  </si>
  <si>
    <t>Ширяев Николай</t>
  </si>
  <si>
    <t>Шнайдер Виталий</t>
  </si>
  <si>
    <t xml:space="preserve">Шибун Матвей </t>
  </si>
  <si>
    <t xml:space="preserve">Петрухин Александр </t>
  </si>
  <si>
    <t xml:space="preserve">Плотницкий Ярослав </t>
  </si>
  <si>
    <t xml:space="preserve">Артемьев Антон </t>
  </si>
  <si>
    <t xml:space="preserve">Матеньков Данила </t>
  </si>
  <si>
    <t xml:space="preserve">Лыков Денис </t>
  </si>
  <si>
    <t xml:space="preserve">Уфаев Виктор </t>
  </si>
  <si>
    <t>Швайгерт Александр</t>
  </si>
  <si>
    <t xml:space="preserve">Никитин Никита </t>
  </si>
  <si>
    <t>Симаков Руслан</t>
  </si>
  <si>
    <t xml:space="preserve">Иванов Николай </t>
  </si>
  <si>
    <t xml:space="preserve">Валов Дмитрий </t>
  </si>
  <si>
    <t xml:space="preserve">Зобов Мирон </t>
  </si>
  <si>
    <t>Титов Никита</t>
  </si>
  <si>
    <t>Акимов Никита</t>
  </si>
  <si>
    <t>Гончаров Леонид</t>
  </si>
  <si>
    <t xml:space="preserve">Шеметов Богдан </t>
  </si>
  <si>
    <t xml:space="preserve">Белошапкин Степан </t>
  </si>
  <si>
    <t xml:space="preserve">Зобов Данила </t>
  </si>
  <si>
    <t>Дубов Семен</t>
  </si>
  <si>
    <t>Черненко Эльвин</t>
  </si>
  <si>
    <t>Панов Юрий</t>
  </si>
  <si>
    <t>Гутаров Андрей</t>
  </si>
  <si>
    <t>Болдырев Кирилл</t>
  </si>
  <si>
    <t>Арыскин Евгений</t>
  </si>
  <si>
    <t>Карбушев Дмитрий</t>
  </si>
  <si>
    <t>Хрунь Матвей</t>
  </si>
  <si>
    <t>Юсас Евгений</t>
  </si>
  <si>
    <t>Раменский Виктор</t>
  </si>
  <si>
    <t>Нафиков Дамир</t>
  </si>
  <si>
    <t>Баженов Сергей</t>
  </si>
  <si>
    <t>Раменский Даниил</t>
  </si>
  <si>
    <t>Соколов Егор</t>
  </si>
  <si>
    <t>Ароян Даниил</t>
  </si>
  <si>
    <t>Вагнер Алексей</t>
  </si>
  <si>
    <t>Пенкин Владимир</t>
  </si>
  <si>
    <t>Болдинов Владислав</t>
  </si>
  <si>
    <t xml:space="preserve">Желтяков Артём </t>
  </si>
  <si>
    <t xml:space="preserve">Какашвили Даниил </t>
  </si>
  <si>
    <t xml:space="preserve">Козяев Денис </t>
  </si>
  <si>
    <t xml:space="preserve">Левшунов Александр </t>
  </si>
  <si>
    <t>Малахайчук Никита</t>
  </si>
  <si>
    <t>Попов Ярослав</t>
  </si>
  <si>
    <t xml:space="preserve">Решетников Александр </t>
  </si>
  <si>
    <t>Артемьев Вадим</t>
  </si>
  <si>
    <t>СУХОБУЗИМСКИЙ РАЙОН</t>
  </si>
  <si>
    <t xml:space="preserve">Лоренц Егор </t>
  </si>
  <si>
    <t>Лопатин Дмитрий</t>
  </si>
  <si>
    <t xml:space="preserve">Шержинский Артем </t>
  </si>
  <si>
    <t xml:space="preserve">Коштунков Никита </t>
  </si>
  <si>
    <t>Попов Егор</t>
  </si>
  <si>
    <t>Исполинов Александр</t>
  </si>
  <si>
    <t>Оганян Эрик</t>
  </si>
  <si>
    <t>Кузнецов Николай</t>
  </si>
  <si>
    <t xml:space="preserve">Алтухов Вадим </t>
  </si>
  <si>
    <t>Ерошин Денис</t>
  </si>
  <si>
    <t>Виль Всеволод</t>
  </si>
  <si>
    <t>Яшин Арсентий</t>
  </si>
  <si>
    <t>Терских Егор</t>
  </si>
  <si>
    <t xml:space="preserve">Пугачев Никита </t>
  </si>
  <si>
    <t xml:space="preserve">Смагин Иван </t>
  </si>
  <si>
    <t xml:space="preserve">Гроссман Константин </t>
  </si>
  <si>
    <t>ЛЕНИНСКИЙ РАЙОН</t>
  </si>
  <si>
    <t xml:space="preserve">Евдокимов Дмитрий </t>
  </si>
  <si>
    <t>Щербань Ярослав</t>
  </si>
  <si>
    <t xml:space="preserve">Киселёв Артур </t>
  </si>
  <si>
    <t>Саматбеков Ислам</t>
  </si>
  <si>
    <t xml:space="preserve">Казанцев Илья </t>
  </si>
  <si>
    <t xml:space="preserve">Каргаполов Алексей </t>
  </si>
  <si>
    <t>Ковалёв Егор</t>
  </si>
  <si>
    <t xml:space="preserve">Бабушкин Игорь </t>
  </si>
  <si>
    <t xml:space="preserve">Цуканов Максим </t>
  </si>
  <si>
    <t xml:space="preserve">Пучинин Денис </t>
  </si>
  <si>
    <t xml:space="preserve">Гончаров Иван </t>
  </si>
  <si>
    <t xml:space="preserve">Чесноков Павел </t>
  </si>
  <si>
    <t>Скляр Богдан</t>
  </si>
  <si>
    <t>Шулика Данил</t>
  </si>
  <si>
    <t>Родионов Евгений</t>
  </si>
  <si>
    <t xml:space="preserve">Джалилов Абдуло </t>
  </si>
  <si>
    <t>Кожоев Бахтияр</t>
  </si>
  <si>
    <t>Савенков Кирилл</t>
  </si>
  <si>
    <t>Заубский Данил</t>
  </si>
  <si>
    <t xml:space="preserve">Муль Даниил </t>
  </si>
  <si>
    <t xml:space="preserve">Выртосу Александр </t>
  </si>
  <si>
    <t xml:space="preserve">Шарковский Дмитрий </t>
  </si>
  <si>
    <t xml:space="preserve">Сташевский  Тимофей </t>
  </si>
  <si>
    <t>Трусов   Данил</t>
  </si>
  <si>
    <t xml:space="preserve">Степанов Андрей </t>
  </si>
  <si>
    <t xml:space="preserve">Нешетаев Евгений </t>
  </si>
  <si>
    <t xml:space="preserve">Чистов Евгений </t>
  </si>
  <si>
    <t>Осипов Богдан</t>
  </si>
  <si>
    <t xml:space="preserve">Ибрагимов Дениз </t>
  </si>
  <si>
    <t>Романовский Богдан</t>
  </si>
  <si>
    <t>Бугаев Артем</t>
  </si>
  <si>
    <t>Кудашев Алексей</t>
  </si>
  <si>
    <t>Матвиенко Владислав</t>
  </si>
  <si>
    <t>Долгих Дмитрий</t>
  </si>
  <si>
    <t>Федоров Владимир</t>
  </si>
  <si>
    <t>Резник Константин</t>
  </si>
  <si>
    <t>Юсупов Александр</t>
  </si>
  <si>
    <t>Желонкин Константин</t>
  </si>
  <si>
    <t>Потапенко Владимир</t>
  </si>
  <si>
    <t>Каледа Денис</t>
  </si>
  <si>
    <t>Лапицкий Данил</t>
  </si>
  <si>
    <t>Лисовенко Сергей</t>
  </si>
  <si>
    <t>Иванов Роман</t>
  </si>
  <si>
    <t xml:space="preserve">Помелов Арсений </t>
  </si>
  <si>
    <t xml:space="preserve">Темнов Владимир </t>
  </si>
  <si>
    <t xml:space="preserve">Ботвенко Степан </t>
  </si>
  <si>
    <t>Дворянчик Даниил</t>
  </si>
  <si>
    <t xml:space="preserve">Кравченко Артём </t>
  </si>
  <si>
    <t xml:space="preserve">Гиричев Матвей </t>
  </si>
  <si>
    <t>Чурсин Кирилл</t>
  </si>
  <si>
    <t xml:space="preserve">Темченюк Павел </t>
  </si>
  <si>
    <t>Гордиенко Данил</t>
  </si>
  <si>
    <t xml:space="preserve">Лесун Сергей </t>
  </si>
  <si>
    <t xml:space="preserve">Циркунов Захар </t>
  </si>
  <si>
    <t>Урамов Николай</t>
  </si>
  <si>
    <t>Мерзабаев Сабир</t>
  </si>
  <si>
    <t>Бодаалай Алдын-Херел</t>
  </si>
  <si>
    <t xml:space="preserve">Монгуш Тамерлан </t>
  </si>
  <si>
    <t>Махров Богдан</t>
  </si>
  <si>
    <t xml:space="preserve">Ткачев Антон </t>
  </si>
  <si>
    <t xml:space="preserve">Шутемов Роман </t>
  </si>
  <si>
    <t>Бесхлебный Артем</t>
  </si>
  <si>
    <t xml:space="preserve">Черкасов Станислав </t>
  </si>
  <si>
    <t xml:space="preserve">Граф Владимир </t>
  </si>
  <si>
    <t xml:space="preserve">Бальде Данил </t>
  </si>
  <si>
    <t xml:space="preserve">Ясюк Дмитрий </t>
  </si>
  <si>
    <t>Максимов Яков</t>
  </si>
  <si>
    <t xml:space="preserve">Масолыго Александр </t>
  </si>
  <si>
    <t>Коршакевич Артём</t>
  </si>
  <si>
    <t xml:space="preserve">Толмачёв Максим </t>
  </si>
  <si>
    <t xml:space="preserve">Соляк Степан </t>
  </si>
  <si>
    <t>Воропаев Илья</t>
  </si>
  <si>
    <t xml:space="preserve">Халиков Кирилл </t>
  </si>
  <si>
    <t xml:space="preserve">Плотников Данил </t>
  </si>
  <si>
    <t>Соболев Матвей</t>
  </si>
  <si>
    <t>Бурцев Артем</t>
  </si>
  <si>
    <t>Кутузов Даниил</t>
  </si>
  <si>
    <t xml:space="preserve">Фролов Владислав </t>
  </si>
  <si>
    <t>Кочугов Денис</t>
  </si>
  <si>
    <t>Бырсану Данила</t>
  </si>
  <si>
    <t>Кисель Александр</t>
  </si>
  <si>
    <t>Аврамович Кирилл</t>
  </si>
  <si>
    <t>Беляков Вадим</t>
  </si>
  <si>
    <t>Готовкин Марк</t>
  </si>
  <si>
    <t>Зимонин Иван</t>
  </si>
  <si>
    <t>Козлов Максим</t>
  </si>
  <si>
    <t>Решетень Егор</t>
  </si>
  <si>
    <t>Фёдоров Вадим</t>
  </si>
  <si>
    <t>Хуторской Даниил</t>
  </si>
  <si>
    <t xml:space="preserve">Акентьев Артем </t>
  </si>
  <si>
    <t>Сургутский Денис</t>
  </si>
  <si>
    <t>Старков Богдан</t>
  </si>
  <si>
    <t>Швитских Никита</t>
  </si>
  <si>
    <t>Гербер Данила</t>
  </si>
  <si>
    <t>Соболев Леонид</t>
  </si>
  <si>
    <t>Бахарев Даниил</t>
  </si>
  <si>
    <t xml:space="preserve">Селимов Артем </t>
  </si>
  <si>
    <t xml:space="preserve">Малыхин Денис </t>
  </si>
  <si>
    <t>Метелкин Константин</t>
  </si>
  <si>
    <t>Балашов Андрей</t>
  </si>
  <si>
    <t xml:space="preserve">Ромашко Кирилл </t>
  </si>
  <si>
    <t xml:space="preserve">Петров Даниил </t>
  </si>
  <si>
    <t xml:space="preserve">Патлыка Тимофей </t>
  </si>
  <si>
    <t>Клуев Наиль</t>
  </si>
  <si>
    <t xml:space="preserve">Сыроквашин  Александр </t>
  </si>
  <si>
    <t>Красников Сергей</t>
  </si>
  <si>
    <t>Путилов Никита</t>
  </si>
  <si>
    <t>Ерлыков Иван</t>
  </si>
  <si>
    <t>Еремеев Иван</t>
  </si>
  <si>
    <t>Лященко Вадим</t>
  </si>
  <si>
    <t xml:space="preserve">Качаев Глеб </t>
  </si>
  <si>
    <t>Вайнбергер Никита</t>
  </si>
  <si>
    <t xml:space="preserve">Анохин Александр </t>
  </si>
  <si>
    <t>Павлов Семён</t>
  </si>
  <si>
    <t>Ворошилов Иван</t>
  </si>
  <si>
    <t>Утробин Лев</t>
  </si>
  <si>
    <t>Коротков Андрей</t>
  </si>
  <si>
    <t xml:space="preserve">Сизых Антон </t>
  </si>
  <si>
    <t xml:space="preserve">Решетников Фёдор </t>
  </si>
  <si>
    <t>Ковригин Егор</t>
  </si>
  <si>
    <t>Голубович Юрий</t>
  </si>
  <si>
    <t>Тонких Дмитрий</t>
  </si>
  <si>
    <t>Черкашин Никита</t>
  </si>
  <si>
    <t>Лапухин Кирилл</t>
  </si>
  <si>
    <t>Соболев Александр</t>
  </si>
  <si>
    <t>Беденко Антон</t>
  </si>
  <si>
    <t>Ежов Владимир</t>
  </si>
  <si>
    <t>219+</t>
  </si>
  <si>
    <t>2+61</t>
  </si>
  <si>
    <t xml:space="preserve">                                                       </t>
  </si>
  <si>
    <t xml:space="preserve">                          </t>
  </si>
  <si>
    <t xml:space="preserve">                     </t>
  </si>
  <si>
    <t xml:space="preserve">             </t>
  </si>
  <si>
    <t xml:space="preserve">                   </t>
  </si>
  <si>
    <t xml:space="preserve">                                             </t>
  </si>
  <si>
    <t xml:space="preserve">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</si>
  <si>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</si>
  <si>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</t>
  </si>
  <si>
    <t>БАЛАХТИНСКИЙ РАЙОН</t>
  </si>
  <si>
    <t>БОЛЬШЕМУРТИНСКИЙ РАЙОН</t>
  </si>
  <si>
    <t>ЕМЕЛЬЯНОВСКИЙ РАЙОН</t>
  </si>
  <si>
    <t>НАЗАРОВСКИЙ РАЙОН</t>
  </si>
  <si>
    <r>
      <t>Колпаков</t>
    </r>
    <r>
      <rPr>
        <sz val="14"/>
        <rFont val="Arial"/>
        <family val="2"/>
        <charset val="204"/>
      </rPr>
      <t xml:space="preserve"> </t>
    </r>
    <r>
      <rPr>
        <sz val="14"/>
        <color rgb="FF000000"/>
        <rFont val="Arial"/>
        <family val="2"/>
        <charset val="204"/>
      </rPr>
      <t xml:space="preserve">Данил </t>
    </r>
  </si>
  <si>
    <r>
      <t>Смирнов</t>
    </r>
    <r>
      <rPr>
        <sz val="14"/>
        <color rgb="FF000000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Владислав</t>
    </r>
  </si>
  <si>
    <t>СПАРТАКИАДА МОЛОДЕЖИ ДОПРИЗЫВНОГО ВОЗРАСТА</t>
  </si>
  <si>
    <t>г .Красноярск</t>
  </si>
  <si>
    <t>ИТОГОВЫЙ ПРОТОКОЛ</t>
  </si>
  <si>
    <t>АЧИНСК</t>
  </si>
  <si>
    <t>БОГОТОЛ</t>
  </si>
  <si>
    <t>БОРОДИНО</t>
  </si>
  <si>
    <t>ДИВНОГОРСК</t>
  </si>
  <si>
    <t>ЕНИСЕЙСК</t>
  </si>
  <si>
    <t>КАНСК</t>
  </si>
  <si>
    <t>ЛЕСОСИБИРСК</t>
  </si>
  <si>
    <t>ЗАТО г.ЖЕЛЕЗНОГОРСК</t>
  </si>
  <si>
    <t>ЗАТО г. ЖЕЛЕЗНОГОРСК</t>
  </si>
  <si>
    <t>ЗАТО г.ЗЕЛЕНОГОРСК</t>
  </si>
  <si>
    <t>ЗАТО П.СОЛНЕЧНЫЙ</t>
  </si>
  <si>
    <t>МИНУСИНСК</t>
  </si>
  <si>
    <t>НАЗАРОВО</t>
  </si>
  <si>
    <t>СОСНОВОБОРСК</t>
  </si>
  <si>
    <t>ШАРЫПОВО</t>
  </si>
  <si>
    <t>Советский район г.Красноярска</t>
  </si>
  <si>
    <t>Трусов Данил</t>
  </si>
  <si>
    <t>Октябрьский район г.Красноярска</t>
  </si>
  <si>
    <t>298 см.</t>
  </si>
  <si>
    <t>295 см.</t>
  </si>
  <si>
    <t>291 см.</t>
  </si>
  <si>
    <t>победители и призеры в личном зачете</t>
  </si>
  <si>
    <t>СЕВЕРО-ЕНИСЕЙСКИЙ РАЙОН</t>
  </si>
  <si>
    <t>10</t>
  </si>
  <si>
    <t>8</t>
  </si>
  <si>
    <t>Красноярск</t>
  </si>
  <si>
    <t>Гавриков А.С.</t>
  </si>
  <si>
    <t>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</si>
</sst>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;[Red]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0"/>
      <color theme="10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2C2D2E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4"/>
      <color rgb="FF000000"/>
      <name val="Arial"/>
      <family val="2"/>
      <charset val="204"/>
    </font>
    <font>
      <sz val="14"/>
      <color rgb="FF00000A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4"/>
      <color rgb="FF2C2D2E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2C2D2E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85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2" fillId="0" borderId="1" xfId="0" applyFont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164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2" fillId="0" borderId="1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1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0" fillId="0" borderId="0" xfId="0" applyBorder="1"/>
    <xf numFmtId="0" fontId="1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" xfId="0" applyFont="1" applyBorder="1"/>
    <xf numFmtId="0" fontId="6" fillId="0" borderId="0" xfId="0" applyFont="1" applyBorder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justify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right" vertical="center"/>
    </xf>
    <xf numFmtId="0" fontId="1" fillId="0" borderId="0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14" fillId="0" borderId="23" xfId="0" applyFont="1" applyFill="1" applyBorder="1" applyAlignment="1">
      <alignment vertical="center" wrapText="1"/>
    </xf>
    <xf numFmtId="0" fontId="14" fillId="0" borderId="24" xfId="0" applyFont="1" applyFill="1" applyBorder="1" applyAlignment="1">
      <alignment vertical="center" wrapText="1"/>
    </xf>
    <xf numFmtId="0" fontId="14" fillId="0" borderId="26" xfId="0" applyFont="1" applyFill="1" applyBorder="1" applyAlignment="1">
      <alignment vertical="center" wrapText="1"/>
    </xf>
    <xf numFmtId="0" fontId="11" fillId="0" borderId="10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/>
    </xf>
    <xf numFmtId="0" fontId="15" fillId="0" borderId="36" xfId="0" applyFont="1" applyFill="1" applyBorder="1" applyAlignment="1">
      <alignment horizontal="left" vertical="center" wrapText="1"/>
    </xf>
    <xf numFmtId="0" fontId="15" fillId="0" borderId="34" xfId="0" applyFont="1" applyFill="1" applyBorder="1" applyAlignment="1">
      <alignment horizontal="left" vertical="center" wrapText="1"/>
    </xf>
    <xf numFmtId="0" fontId="15" fillId="0" borderId="35" xfId="0" applyFont="1" applyFill="1" applyBorder="1" applyAlignment="1">
      <alignment horizontal="left" vertical="center" wrapText="1"/>
    </xf>
    <xf numFmtId="0" fontId="15" fillId="0" borderId="36" xfId="0" applyFont="1" applyFill="1" applyBorder="1" applyAlignment="1">
      <alignment vertical="center" wrapText="1"/>
    </xf>
    <xf numFmtId="0" fontId="15" fillId="0" borderId="34" xfId="0" applyFont="1" applyFill="1" applyBorder="1" applyAlignment="1">
      <alignment vertical="center" wrapText="1"/>
    </xf>
    <xf numFmtId="0" fontId="16" fillId="0" borderId="35" xfId="0" applyFont="1" applyFill="1" applyBorder="1" applyAlignment="1">
      <alignment vertical="center" wrapText="1"/>
    </xf>
    <xf numFmtId="0" fontId="15" fillId="0" borderId="37" xfId="0" applyFont="1" applyFill="1" applyBorder="1" applyAlignment="1">
      <alignment vertical="center" wrapText="1"/>
    </xf>
    <xf numFmtId="0" fontId="15" fillId="0" borderId="38" xfId="0" applyFont="1" applyBorder="1" applyAlignment="1">
      <alignment vertical="center" wrapText="1"/>
    </xf>
    <xf numFmtId="0" fontId="15" fillId="0" borderId="37" xfId="0" applyFont="1" applyBorder="1" applyAlignment="1">
      <alignment vertical="center" wrapText="1"/>
    </xf>
    <xf numFmtId="0" fontId="15" fillId="0" borderId="39" xfId="0" applyFont="1" applyBorder="1" applyAlignment="1">
      <alignment vertical="center" wrapText="1"/>
    </xf>
    <xf numFmtId="0" fontId="15" fillId="0" borderId="38" xfId="0" applyFont="1" applyFill="1" applyBorder="1" applyAlignment="1">
      <alignment vertical="center" wrapText="1"/>
    </xf>
    <xf numFmtId="0" fontId="15" fillId="0" borderId="39" xfId="0" applyFont="1" applyFill="1" applyBorder="1" applyAlignment="1">
      <alignment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6" fillId="0" borderId="38" xfId="0" applyFont="1" applyBorder="1" applyAlignment="1">
      <alignment vertical="center" wrapText="1"/>
    </xf>
    <xf numFmtId="0" fontId="15" fillId="0" borderId="37" xfId="0" applyFont="1" applyBorder="1" applyAlignment="1">
      <alignment horizontal="left" vertical="center" wrapText="1"/>
    </xf>
    <xf numFmtId="0" fontId="16" fillId="0" borderId="37" xfId="0" applyFont="1" applyBorder="1" applyAlignment="1">
      <alignment vertical="center" wrapText="1"/>
    </xf>
    <xf numFmtId="0" fontId="15" fillId="0" borderId="39" xfId="0" applyFont="1" applyBorder="1" applyAlignment="1">
      <alignment horizontal="left" vertical="center" wrapText="1"/>
    </xf>
    <xf numFmtId="0" fontId="15" fillId="0" borderId="38" xfId="0" applyFont="1" applyFill="1" applyBorder="1" applyAlignment="1"/>
    <xf numFmtId="0" fontId="15" fillId="0" borderId="37" xfId="0" applyFont="1" applyFill="1" applyBorder="1" applyAlignment="1"/>
    <xf numFmtId="0" fontId="15" fillId="0" borderId="39" xfId="0" applyFont="1" applyFill="1" applyBorder="1" applyAlignment="1"/>
    <xf numFmtId="0" fontId="15" fillId="0" borderId="38" xfId="0" applyFont="1" applyFill="1" applyBorder="1" applyAlignment="1">
      <alignment wrapText="1"/>
    </xf>
    <xf numFmtId="0" fontId="15" fillId="0" borderId="37" xfId="0" applyFont="1" applyFill="1" applyBorder="1" applyAlignment="1">
      <alignment wrapText="1"/>
    </xf>
    <xf numFmtId="0" fontId="15" fillId="0" borderId="38" xfId="1" applyFont="1" applyFill="1" applyBorder="1" applyAlignment="1">
      <alignment horizontal="left" vertical="center" wrapText="1"/>
    </xf>
    <xf numFmtId="0" fontId="15" fillId="0" borderId="37" xfId="1" applyFont="1" applyFill="1" applyBorder="1" applyAlignment="1">
      <alignment horizontal="left" vertical="center" wrapText="1"/>
    </xf>
    <xf numFmtId="0" fontId="15" fillId="0" borderId="37" xfId="0" applyFont="1" applyFill="1" applyBorder="1" applyAlignment="1">
      <alignment horizontal="left" vertical="center" wrapText="1"/>
    </xf>
    <xf numFmtId="0" fontId="15" fillId="0" borderId="39" xfId="1" applyFont="1" applyFill="1" applyBorder="1" applyAlignment="1">
      <alignment horizontal="left" vertical="center" wrapText="1"/>
    </xf>
    <xf numFmtId="0" fontId="15" fillId="0" borderId="38" xfId="0" applyFont="1" applyFill="1" applyBorder="1" applyAlignment="1">
      <alignment horizontal="left" vertical="center" wrapText="1"/>
    </xf>
    <xf numFmtId="0" fontId="15" fillId="0" borderId="39" xfId="0" applyFont="1" applyFill="1" applyBorder="1" applyAlignment="1">
      <alignment horizontal="left" vertical="center" wrapText="1"/>
    </xf>
    <xf numFmtId="0" fontId="17" fillId="0" borderId="38" xfId="0" applyFont="1" applyBorder="1" applyAlignment="1">
      <alignment vertical="center" wrapText="1"/>
    </xf>
    <xf numFmtId="0" fontId="17" fillId="0" borderId="37" xfId="0" applyFont="1" applyBorder="1" applyAlignment="1">
      <alignment vertical="center" wrapText="1"/>
    </xf>
    <xf numFmtId="0" fontId="17" fillId="0" borderId="39" xfId="0" applyFont="1" applyBorder="1" applyAlignment="1">
      <alignment vertical="center" wrapText="1"/>
    </xf>
    <xf numFmtId="0" fontId="16" fillId="0" borderId="38" xfId="0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/>
    </xf>
    <xf numFmtId="0" fontId="15" fillId="0" borderId="38" xfId="0" applyFont="1" applyFill="1" applyBorder="1" applyAlignment="1">
      <alignment vertical="center"/>
    </xf>
    <xf numFmtId="0" fontId="15" fillId="0" borderId="37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15" fillId="0" borderId="39" xfId="0" applyFont="1" applyFill="1" applyBorder="1" applyAlignment="1">
      <alignment vertical="center"/>
    </xf>
    <xf numFmtId="0" fontId="16" fillId="0" borderId="39" xfId="0" applyFont="1" applyFill="1" applyBorder="1" applyAlignment="1">
      <alignment vertical="center" wrapText="1"/>
    </xf>
    <xf numFmtId="0" fontId="16" fillId="0" borderId="37" xfId="0" applyFont="1" applyFill="1" applyBorder="1" applyAlignment="1">
      <alignment vertical="center" wrapText="1"/>
    </xf>
    <xf numFmtId="0" fontId="16" fillId="0" borderId="31" xfId="0" applyFont="1" applyFill="1" applyBorder="1" applyAlignment="1">
      <alignment vertical="center" wrapText="1"/>
    </xf>
    <xf numFmtId="0" fontId="15" fillId="0" borderId="41" xfId="0" applyFont="1" applyFill="1" applyBorder="1" applyAlignment="1"/>
    <xf numFmtId="0" fontId="1" fillId="0" borderId="26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3" fillId="0" borderId="40" xfId="0" applyFont="1" applyBorder="1"/>
    <xf numFmtId="0" fontId="13" fillId="0" borderId="37" xfId="0" applyFont="1" applyBorder="1"/>
    <xf numFmtId="0" fontId="13" fillId="0" borderId="31" xfId="0" applyFont="1" applyBorder="1"/>
    <xf numFmtId="0" fontId="14" fillId="0" borderId="29" xfId="0" applyFont="1" applyFill="1" applyBorder="1" applyAlignment="1">
      <alignment vertical="center" wrapText="1"/>
    </xf>
    <xf numFmtId="0" fontId="14" fillId="0" borderId="37" xfId="0" applyFont="1" applyFill="1" applyBorder="1" applyAlignment="1">
      <alignment vertical="center" wrapText="1"/>
    </xf>
    <xf numFmtId="0" fontId="14" fillId="0" borderId="39" xfId="0" applyFont="1" applyFill="1" applyBorder="1" applyAlignment="1">
      <alignment vertical="center" wrapText="1"/>
    </xf>
    <xf numFmtId="0" fontId="14" fillId="0" borderId="38" xfId="0" applyFont="1" applyFill="1" applyBorder="1" applyAlignment="1">
      <alignment wrapText="1"/>
    </xf>
    <xf numFmtId="0" fontId="14" fillId="0" borderId="37" xfId="0" applyFont="1" applyFill="1" applyBorder="1" applyAlignment="1">
      <alignment wrapText="1"/>
    </xf>
    <xf numFmtId="0" fontId="14" fillId="0" borderId="39" xfId="0" applyFont="1" applyFill="1" applyBorder="1" applyAlignment="1">
      <alignment wrapText="1"/>
    </xf>
    <xf numFmtId="0" fontId="14" fillId="0" borderId="40" xfId="0" applyFont="1" applyFill="1" applyBorder="1" applyAlignment="1">
      <alignment vertical="center" wrapText="1"/>
    </xf>
    <xf numFmtId="0" fontId="14" fillId="0" borderId="41" xfId="0" applyFont="1" applyFill="1" applyBorder="1" applyAlignment="1">
      <alignment vertical="center" wrapText="1"/>
    </xf>
    <xf numFmtId="0" fontId="14" fillId="0" borderId="38" xfId="0" applyFont="1" applyFill="1" applyBorder="1" applyAlignment="1">
      <alignment vertical="center" wrapText="1"/>
    </xf>
    <xf numFmtId="0" fontId="14" fillId="0" borderId="31" xfId="0" applyFont="1" applyFill="1" applyBorder="1" applyAlignment="1">
      <alignment vertical="center" wrapText="1"/>
    </xf>
    <xf numFmtId="0" fontId="6" fillId="0" borderId="39" xfId="0" applyFont="1" applyBorder="1" applyAlignment="1">
      <alignment horizontal="center" vertical="center"/>
    </xf>
    <xf numFmtId="0" fontId="15" fillId="0" borderId="40" xfId="0" applyFont="1" applyFill="1" applyBorder="1" applyAlignment="1"/>
    <xf numFmtId="0" fontId="16" fillId="0" borderId="38" xfId="0" applyFont="1" applyFill="1" applyBorder="1" applyAlignment="1">
      <alignment vertical="center" wrapText="1"/>
    </xf>
    <xf numFmtId="0" fontId="15" fillId="0" borderId="31" xfId="0" applyFont="1" applyFill="1" applyBorder="1" applyAlignment="1">
      <alignment vertical="center" wrapText="1"/>
    </xf>
    <xf numFmtId="0" fontId="15" fillId="0" borderId="29" xfId="0" applyFont="1" applyFill="1" applyBorder="1" applyAlignment="1">
      <alignment horizontal="left" vertical="center" wrapText="1"/>
    </xf>
    <xf numFmtId="0" fontId="15" fillId="0" borderId="31" xfId="0" applyFont="1" applyFill="1" applyBorder="1" applyAlignment="1">
      <alignment horizontal="left" vertical="center" wrapText="1"/>
    </xf>
    <xf numFmtId="0" fontId="16" fillId="0" borderId="38" xfId="0" applyFont="1" applyFill="1" applyBorder="1" applyAlignment="1">
      <alignment wrapText="1"/>
    </xf>
    <xf numFmtId="0" fontId="16" fillId="0" borderId="37" xfId="0" applyFont="1" applyFill="1" applyBorder="1"/>
    <xf numFmtId="0" fontId="16" fillId="0" borderId="37" xfId="0" applyFont="1" applyFill="1" applyBorder="1" applyAlignment="1">
      <alignment wrapText="1"/>
    </xf>
    <xf numFmtId="0" fontId="16" fillId="0" borderId="39" xfId="0" applyFont="1" applyFill="1" applyBorder="1"/>
    <xf numFmtId="0" fontId="15" fillId="0" borderId="38" xfId="0" applyFont="1" applyBorder="1" applyAlignment="1">
      <alignment horizontal="left" vertical="center" wrapText="1"/>
    </xf>
    <xf numFmtId="0" fontId="15" fillId="0" borderId="31" xfId="0" applyFont="1" applyFill="1" applyBorder="1" applyAlignment="1">
      <alignment vertical="center"/>
    </xf>
    <xf numFmtId="0" fontId="16" fillId="0" borderId="38" xfId="0" applyFont="1" applyBorder="1" applyAlignment="1">
      <alignment horizontal="left" vertical="center" wrapText="1"/>
    </xf>
    <xf numFmtId="0" fontId="16" fillId="0" borderId="37" xfId="0" applyFont="1" applyBorder="1" applyAlignment="1">
      <alignment horizontal="left" vertical="center" wrapText="1"/>
    </xf>
    <xf numFmtId="0" fontId="16" fillId="0" borderId="40" xfId="0" applyFont="1" applyBorder="1" applyAlignment="1">
      <alignment horizontal="left" vertical="center" wrapText="1"/>
    </xf>
    <xf numFmtId="0" fontId="16" fillId="0" borderId="39" xfId="0" applyFont="1" applyBorder="1" applyAlignment="1">
      <alignment horizontal="left" vertical="center" wrapText="1"/>
    </xf>
    <xf numFmtId="0" fontId="15" fillId="0" borderId="41" xfId="0" applyFont="1" applyFill="1" applyBorder="1" applyAlignment="1">
      <alignment horizontal="left" vertical="center" wrapText="1"/>
    </xf>
    <xf numFmtId="0" fontId="15" fillId="0" borderId="30" xfId="0" applyFont="1" applyFill="1" applyBorder="1" applyAlignment="1">
      <alignment vertical="center"/>
    </xf>
    <xf numFmtId="0" fontId="11" fillId="0" borderId="39" xfId="0" applyFont="1" applyBorder="1"/>
    <xf numFmtId="0" fontId="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 wrapText="1"/>
    </xf>
    <xf numFmtId="0" fontId="13" fillId="0" borderId="38" xfId="0" applyFont="1" applyBorder="1" applyAlignment="1">
      <alignment wrapText="1"/>
    </xf>
    <xf numFmtId="0" fontId="13" fillId="0" borderId="37" xfId="0" applyFont="1" applyBorder="1" applyAlignment="1">
      <alignment wrapText="1"/>
    </xf>
    <xf numFmtId="0" fontId="13" fillId="0" borderId="39" xfId="0" applyFont="1" applyBorder="1" applyAlignment="1">
      <alignment wrapText="1"/>
    </xf>
    <xf numFmtId="0" fontId="13" fillId="0" borderId="38" xfId="0" applyFont="1" applyBorder="1" applyAlignment="1">
      <alignment vertical="center"/>
    </xf>
    <xf numFmtId="164" fontId="11" fillId="2" borderId="16" xfId="0" applyNumberFormat="1" applyFont="1" applyFill="1" applyBorder="1" applyAlignment="1">
      <alignment horizontal="center" vertical="center"/>
    </xf>
    <xf numFmtId="164" fontId="11" fillId="2" borderId="13" xfId="0" applyNumberFormat="1" applyFont="1" applyFill="1" applyBorder="1" applyAlignment="1">
      <alignment horizontal="center" vertical="center"/>
    </xf>
    <xf numFmtId="164" fontId="11" fillId="2" borderId="15" xfId="0" applyNumberFormat="1" applyFont="1" applyFill="1" applyBorder="1" applyAlignment="1">
      <alignment horizontal="center" vertical="center"/>
    </xf>
    <xf numFmtId="164" fontId="11" fillId="2" borderId="12" xfId="0" applyNumberFormat="1" applyFont="1" applyFill="1" applyBorder="1" applyAlignment="1">
      <alignment horizontal="center" vertical="center"/>
    </xf>
    <xf numFmtId="164" fontId="11" fillId="2" borderId="14" xfId="0" applyNumberFormat="1" applyFont="1" applyFill="1" applyBorder="1" applyAlignment="1">
      <alignment horizontal="center" vertical="center"/>
    </xf>
    <xf numFmtId="164" fontId="11" fillId="2" borderId="28" xfId="0" applyNumberFormat="1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0" fontId="11" fillId="2" borderId="31" xfId="0" applyFont="1" applyFill="1" applyBorder="1" applyAlignment="1">
      <alignment horizontal="center" vertical="center"/>
    </xf>
    <xf numFmtId="0" fontId="12" fillId="0" borderId="30" xfId="0" applyFont="1" applyBorder="1" applyAlignment="1">
      <alignment vertical="center" wrapText="1"/>
    </xf>
    <xf numFmtId="0" fontId="11" fillId="0" borderId="30" xfId="0" applyFont="1" applyBorder="1" applyAlignment="1">
      <alignment vertical="center"/>
    </xf>
    <xf numFmtId="0" fontId="11" fillId="0" borderId="31" xfId="0" applyFont="1" applyBorder="1" applyAlignment="1">
      <alignment vertical="center"/>
    </xf>
    <xf numFmtId="0" fontId="12" fillId="0" borderId="29" xfId="0" applyFont="1" applyBorder="1" applyAlignment="1">
      <alignment vertical="center" wrapText="1"/>
    </xf>
    <xf numFmtId="0" fontId="11" fillId="0" borderId="40" xfId="0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1" fillId="0" borderId="30" xfId="0" applyFont="1" applyBorder="1" applyAlignment="1">
      <alignment vertical="center" wrapText="1"/>
    </xf>
    <xf numFmtId="0" fontId="21" fillId="0" borderId="29" xfId="0" applyFont="1" applyBorder="1" applyAlignment="1">
      <alignment vertical="center" wrapText="1"/>
    </xf>
    <xf numFmtId="0" fontId="19" fillId="0" borderId="29" xfId="0" applyFont="1" applyBorder="1" applyAlignment="1">
      <alignment horizontal="center" vertical="center"/>
    </xf>
    <xf numFmtId="49" fontId="19" fillId="0" borderId="30" xfId="0" applyNumberFormat="1" applyFont="1" applyBorder="1" applyAlignment="1">
      <alignment horizontal="center" vertical="center"/>
    </xf>
    <xf numFmtId="0" fontId="11" fillId="0" borderId="0" xfId="0" applyFont="1" applyBorder="1"/>
    <xf numFmtId="0" fontId="19" fillId="0" borderId="30" xfId="0" applyFont="1" applyBorder="1" applyAlignment="1">
      <alignment horizontal="center" vertical="center"/>
    </xf>
    <xf numFmtId="49" fontId="19" fillId="0" borderId="29" xfId="0" applyNumberFormat="1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23" fillId="0" borderId="29" xfId="0" applyFont="1" applyBorder="1" applyAlignment="1">
      <alignment vertical="center" wrapText="1"/>
    </xf>
    <xf numFmtId="164" fontId="2" fillId="0" borderId="1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11" fillId="0" borderId="0" xfId="0" applyFont="1" applyBorder="1" applyAlignment="1">
      <alignment wrapText="1"/>
    </xf>
    <xf numFmtId="0" fontId="20" fillId="0" borderId="33" xfId="0" applyFont="1" applyFill="1" applyBorder="1" applyAlignment="1"/>
    <xf numFmtId="0" fontId="20" fillId="0" borderId="33" xfId="0" applyFont="1" applyFill="1" applyBorder="1" applyAlignment="1">
      <alignment horizontal="center"/>
    </xf>
    <xf numFmtId="0" fontId="20" fillId="0" borderId="34" xfId="0" applyFont="1" applyFill="1" applyBorder="1" applyAlignment="1"/>
    <xf numFmtId="0" fontId="20" fillId="0" borderId="34" xfId="0" applyFont="1" applyFill="1" applyBorder="1" applyAlignment="1">
      <alignment horizontal="center"/>
    </xf>
    <xf numFmtId="0" fontId="20" fillId="0" borderId="0" xfId="0" applyFont="1" applyFill="1" applyBorder="1" applyAlignment="1"/>
    <xf numFmtId="0" fontId="20" fillId="0" borderId="33" xfId="0" applyFont="1" applyFill="1" applyBorder="1" applyAlignment="1">
      <alignment horizontal="left"/>
    </xf>
    <xf numFmtId="0" fontId="20" fillId="0" borderId="34" xfId="0" applyFont="1" applyFill="1" applyBorder="1" applyAlignment="1">
      <alignment horizontal="left"/>
    </xf>
    <xf numFmtId="0" fontId="2" fillId="0" borderId="0" xfId="0" applyFont="1" applyAlignment="1"/>
    <xf numFmtId="14" fontId="19" fillId="0" borderId="0" xfId="0" applyNumberFormat="1" applyFont="1" applyAlignment="1">
      <alignment horizontal="left" vertic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Border="1"/>
    <xf numFmtId="0" fontId="3" fillId="0" borderId="24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14" fontId="19" fillId="0" borderId="0" xfId="0" applyNumberFormat="1" applyFont="1" applyBorder="1" applyAlignment="1">
      <alignment horizontal="left" vertical="center"/>
    </xf>
    <xf numFmtId="0" fontId="20" fillId="0" borderId="33" xfId="0" applyFont="1" applyFill="1" applyBorder="1" applyAlignment="1">
      <alignment horizontal="left"/>
    </xf>
    <xf numFmtId="0" fontId="20" fillId="0" borderId="34" xfId="0" applyFont="1" applyFill="1" applyBorder="1" applyAlignment="1">
      <alignment horizontal="left"/>
    </xf>
    <xf numFmtId="49" fontId="20" fillId="0" borderId="19" xfId="0" applyNumberFormat="1" applyFont="1" applyBorder="1" applyAlignment="1">
      <alignment horizontal="center" vertical="center"/>
    </xf>
    <xf numFmtId="49" fontId="20" fillId="0" borderId="20" xfId="0" applyNumberFormat="1" applyFont="1" applyBorder="1" applyAlignment="1">
      <alignment horizontal="center" vertical="center"/>
    </xf>
    <xf numFmtId="49" fontId="20" fillId="0" borderId="2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165" fontId="3" fillId="0" borderId="1" xfId="0" applyNumberFormat="1" applyFont="1" applyFill="1" applyBorder="1" applyAlignment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25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43" xfId="0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4" fillId="0" borderId="24" xfId="0" applyFont="1" applyBorder="1" applyAlignment="1">
      <alignment horizontal="left" vertical="center"/>
    </xf>
    <xf numFmtId="0" fontId="24" fillId="0" borderId="23" xfId="0" applyFont="1" applyBorder="1"/>
    <xf numFmtId="0" fontId="25" fillId="0" borderId="23" xfId="0" applyFont="1" applyBorder="1"/>
    <xf numFmtId="0" fontId="25" fillId="0" borderId="26" xfId="0" applyFont="1" applyBorder="1"/>
    <xf numFmtId="0" fontId="24" fillId="0" borderId="38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 wrapText="1"/>
    </xf>
    <xf numFmtId="0" fontId="24" fillId="0" borderId="37" xfId="0" applyFont="1" applyBorder="1" applyAlignment="1">
      <alignment horizontal="center"/>
    </xf>
    <xf numFmtId="0" fontId="25" fillId="0" borderId="37" xfId="0" applyFont="1" applyBorder="1" applyAlignment="1">
      <alignment horizontal="center"/>
    </xf>
    <xf numFmtId="0" fontId="25" fillId="0" borderId="39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349250</xdr:colOff>
      <xdr:row>5</xdr:row>
      <xdr:rowOff>60325</xdr:rowOff>
    </xdr:from>
    <xdr:to>
      <xdr:col>33</xdr:col>
      <xdr:colOff>601271</xdr:colOff>
      <xdr:row>21</xdr:row>
      <xdr:rowOff>155575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250950"/>
          <a:ext cx="8697521" cy="358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230020.kiasuo.ru/ous/4187872/students/2423002000001028451" TargetMode="External"/><Relationship Id="rId2" Type="http://schemas.openxmlformats.org/officeDocument/2006/relationships/hyperlink" Target="https://230020.kiasuo.ru/ous/4187872/students/1240000000296718742" TargetMode="External"/><Relationship Id="rId1" Type="http://schemas.openxmlformats.org/officeDocument/2006/relationships/hyperlink" Target="https://230020.kiasuo.ru/ous/4187872/students/1240000000280725182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230020.kiasuo.ru/ous/4187872/students/242300200000102831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89"/>
  <sheetViews>
    <sheetView tabSelected="1" view="pageBreakPreview" zoomScale="96" zoomScaleNormal="100" zoomScaleSheetLayoutView="96" workbookViewId="0">
      <selection activeCell="J319" sqref="J319"/>
    </sheetView>
  </sheetViews>
  <sheetFormatPr defaultRowHeight="18.75" x14ac:dyDescent="0.3"/>
  <cols>
    <col min="1" max="1" width="1" customWidth="1"/>
    <col min="2" max="2" width="7.7109375" style="38" customWidth="1"/>
    <col min="3" max="3" width="32" style="41" customWidth="1"/>
    <col min="4" max="4" width="29" style="29" customWidth="1"/>
    <col min="5" max="7" width="8.85546875" style="38" customWidth="1"/>
    <col min="8" max="8" width="8.5703125" style="22" customWidth="1"/>
    <col min="9" max="9" width="10.42578125" style="22" hidden="1" customWidth="1"/>
    <col min="10" max="10" width="9.85546875" style="22" customWidth="1"/>
    <col min="11" max="11" width="11.140625" style="22" customWidth="1"/>
    <col min="12" max="12" width="7" style="202" customWidth="1"/>
    <col min="19" max="19" width="27.7109375" customWidth="1"/>
  </cols>
  <sheetData>
    <row r="1" spans="2:13" s="1" customFormat="1" ht="30" customHeight="1" x14ac:dyDescent="0.25">
      <c r="B1" s="200"/>
      <c r="C1" s="243" t="s">
        <v>369</v>
      </c>
      <c r="D1" s="243"/>
      <c r="E1" s="243"/>
      <c r="F1" s="243"/>
      <c r="G1" s="243"/>
      <c r="H1" s="243"/>
      <c r="I1" s="243"/>
      <c r="J1" s="243"/>
      <c r="K1" s="243"/>
      <c r="L1" s="243"/>
    </row>
    <row r="2" spans="2:13" s="1" customFormat="1" ht="24.6" customHeight="1" x14ac:dyDescent="0.25">
      <c r="B2" s="243" t="s">
        <v>2</v>
      </c>
      <c r="C2" s="243"/>
      <c r="D2" s="243"/>
      <c r="E2" s="243"/>
      <c r="F2" s="243"/>
      <c r="G2" s="243"/>
      <c r="H2" s="243"/>
      <c r="I2" s="243"/>
      <c r="J2" s="243"/>
      <c r="K2" s="243"/>
      <c r="L2" s="243"/>
    </row>
    <row r="3" spans="2:13" s="1" customFormat="1" ht="24.6" customHeight="1" x14ac:dyDescent="0.25">
      <c r="B3" s="243" t="s">
        <v>371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</row>
    <row r="4" spans="2:13" s="1" customFormat="1" ht="16.5" customHeight="1" x14ac:dyDescent="0.25">
      <c r="B4" s="245">
        <v>45064</v>
      </c>
      <c r="C4" s="245"/>
      <c r="E4" s="200"/>
      <c r="F4" s="200"/>
      <c r="G4" s="201"/>
      <c r="H4" s="200"/>
      <c r="I4" s="200"/>
      <c r="J4" s="244" t="s">
        <v>370</v>
      </c>
      <c r="K4" s="244"/>
      <c r="L4" s="244"/>
    </row>
    <row r="5" spans="2:13" s="1" customFormat="1" ht="16.5" customHeight="1" thickBot="1" x14ac:dyDescent="0.3">
      <c r="B5" s="47"/>
      <c r="C5" s="40"/>
      <c r="D5" s="28"/>
      <c r="E5" s="37"/>
      <c r="F5" s="37"/>
      <c r="G5" s="37"/>
      <c r="H5" s="37"/>
      <c r="I5" s="37"/>
      <c r="J5" s="36"/>
      <c r="K5" s="37"/>
      <c r="L5" s="202"/>
    </row>
    <row r="6" spans="2:13" ht="49.15" customHeight="1" x14ac:dyDescent="0.25">
      <c r="B6" s="230" t="s">
        <v>3</v>
      </c>
      <c r="C6" s="237" t="s">
        <v>5</v>
      </c>
      <c r="D6" s="239" t="s">
        <v>4</v>
      </c>
      <c r="E6" s="234" t="s">
        <v>6</v>
      </c>
      <c r="F6" s="235"/>
      <c r="G6" s="236"/>
      <c r="H6" s="239" t="s">
        <v>7</v>
      </c>
      <c r="I6" s="241" t="s">
        <v>8</v>
      </c>
      <c r="J6" s="232" t="s">
        <v>11</v>
      </c>
      <c r="K6" s="239" t="s">
        <v>9</v>
      </c>
      <c r="L6" s="248" t="s">
        <v>14</v>
      </c>
    </row>
    <row r="7" spans="2:13" ht="14.45" hidden="1" customHeight="1" x14ac:dyDescent="0.25">
      <c r="B7" s="231"/>
      <c r="C7" s="238"/>
      <c r="D7" s="240"/>
      <c r="E7" s="197">
        <v>1</v>
      </c>
      <c r="F7" s="198">
        <v>2</v>
      </c>
      <c r="G7" s="199">
        <v>3</v>
      </c>
      <c r="H7" s="240"/>
      <c r="I7" s="242"/>
      <c r="J7" s="233"/>
      <c r="K7" s="240"/>
      <c r="L7" s="249"/>
    </row>
    <row r="8" spans="2:13" ht="19.5" thickBot="1" x14ac:dyDescent="0.3">
      <c r="B8" s="120">
        <v>1</v>
      </c>
      <c r="C8" s="138">
        <v>3</v>
      </c>
      <c r="D8" s="168">
        <v>4</v>
      </c>
      <c r="E8" s="157">
        <v>5</v>
      </c>
      <c r="F8" s="32">
        <v>6</v>
      </c>
      <c r="G8" s="39">
        <v>7</v>
      </c>
      <c r="H8" s="168">
        <v>8</v>
      </c>
      <c r="I8" s="48">
        <v>9</v>
      </c>
      <c r="J8" s="190">
        <v>10</v>
      </c>
      <c r="K8" s="168">
        <v>11</v>
      </c>
      <c r="L8" s="250"/>
    </row>
    <row r="9" spans="2:13" ht="24.95" customHeight="1" x14ac:dyDescent="0.25">
      <c r="B9" s="121">
        <v>1</v>
      </c>
      <c r="C9" s="139" t="s">
        <v>72</v>
      </c>
      <c r="D9" s="125" t="s">
        <v>39</v>
      </c>
      <c r="E9" s="158">
        <v>249</v>
      </c>
      <c r="F9" s="55">
        <v>247</v>
      </c>
      <c r="G9" s="56">
        <v>251</v>
      </c>
      <c r="H9" s="179">
        <f t="shared" ref="H9:H72" si="0">MAX(E9:G9)</f>
        <v>251</v>
      </c>
      <c r="I9" s="173">
        <f t="shared" ref="I9:I72" si="1">AVERAGE(E9:G9)</f>
        <v>249</v>
      </c>
      <c r="J9" s="191">
        <f t="shared" ref="J9:J72" si="2">SUMPRODUCT(($H$9:$H$48&gt;=H9)/(COUNTIF($H$9:$H$48,$H$9:$H$48)))</f>
        <v>11</v>
      </c>
      <c r="K9" s="203">
        <f>SUM(LARGE(H9:H16,{1,2,3,4,5,6,7}))</f>
        <v>1768</v>
      </c>
      <c r="L9" s="206" t="s">
        <v>395</v>
      </c>
      <c r="M9">
        <f>H9+H10+H11+H12+H14+H15+H13</f>
        <v>1768</v>
      </c>
    </row>
    <row r="10" spans="2:13" ht="24.95" customHeight="1" x14ac:dyDescent="0.25">
      <c r="B10" s="77">
        <v>2</v>
      </c>
      <c r="C10" s="97" t="s">
        <v>73</v>
      </c>
      <c r="D10" s="126" t="s">
        <v>39</v>
      </c>
      <c r="E10" s="159">
        <v>246</v>
      </c>
      <c r="F10" s="57">
        <v>242</v>
      </c>
      <c r="G10" s="58">
        <v>0</v>
      </c>
      <c r="H10" s="180">
        <f t="shared" si="0"/>
        <v>246</v>
      </c>
      <c r="I10" s="174">
        <f t="shared" si="1"/>
        <v>162.66666666666666</v>
      </c>
      <c r="J10" s="192">
        <f t="shared" si="2"/>
        <v>16</v>
      </c>
      <c r="K10" s="186"/>
      <c r="L10" s="208"/>
    </row>
    <row r="11" spans="2:13" ht="24.95" customHeight="1" x14ac:dyDescent="0.25">
      <c r="B11" s="77">
        <v>3</v>
      </c>
      <c r="C11" s="119" t="s">
        <v>74</v>
      </c>
      <c r="D11" s="126" t="s">
        <v>39</v>
      </c>
      <c r="E11" s="159">
        <v>241</v>
      </c>
      <c r="F11" s="57">
        <v>249</v>
      </c>
      <c r="G11" s="58">
        <v>249</v>
      </c>
      <c r="H11" s="180">
        <f t="shared" si="0"/>
        <v>249</v>
      </c>
      <c r="I11" s="174">
        <f t="shared" si="1"/>
        <v>246.33333333333334</v>
      </c>
      <c r="J11" s="192">
        <f t="shared" si="2"/>
        <v>13.000000000000002</v>
      </c>
      <c r="K11" s="186"/>
      <c r="L11" s="208"/>
    </row>
    <row r="12" spans="2:13" ht="24.95" customHeight="1" x14ac:dyDescent="0.25">
      <c r="B12" s="77">
        <v>4</v>
      </c>
      <c r="C12" s="97" t="s">
        <v>38</v>
      </c>
      <c r="D12" s="126" t="s">
        <v>39</v>
      </c>
      <c r="E12" s="159">
        <v>277</v>
      </c>
      <c r="F12" s="57">
        <v>281</v>
      </c>
      <c r="G12" s="58">
        <v>274</v>
      </c>
      <c r="H12" s="180">
        <f t="shared" si="0"/>
        <v>281</v>
      </c>
      <c r="I12" s="174">
        <f t="shared" si="1"/>
        <v>277.33333333333331</v>
      </c>
      <c r="J12" s="192">
        <f t="shared" si="2"/>
        <v>2</v>
      </c>
      <c r="K12" s="186"/>
      <c r="L12" s="208"/>
    </row>
    <row r="13" spans="2:13" ht="24.95" customHeight="1" x14ac:dyDescent="0.25">
      <c r="B13" s="77">
        <v>5</v>
      </c>
      <c r="C13" s="97" t="s">
        <v>75</v>
      </c>
      <c r="D13" s="126" t="s">
        <v>39</v>
      </c>
      <c r="E13" s="159">
        <v>238</v>
      </c>
      <c r="F13" s="57">
        <v>239</v>
      </c>
      <c r="G13" s="58">
        <v>0</v>
      </c>
      <c r="H13" s="180">
        <f t="shared" si="0"/>
        <v>239</v>
      </c>
      <c r="I13" s="174">
        <f t="shared" si="1"/>
        <v>159</v>
      </c>
      <c r="J13" s="192">
        <f t="shared" si="2"/>
        <v>19</v>
      </c>
      <c r="K13" s="186"/>
      <c r="L13" s="208"/>
    </row>
    <row r="14" spans="2:13" ht="24.95" customHeight="1" x14ac:dyDescent="0.25">
      <c r="B14" s="77">
        <v>6</v>
      </c>
      <c r="C14" s="97" t="s">
        <v>76</v>
      </c>
      <c r="D14" s="126" t="s">
        <v>39</v>
      </c>
      <c r="E14" s="159">
        <v>246</v>
      </c>
      <c r="F14" s="57">
        <v>248</v>
      </c>
      <c r="G14" s="58">
        <v>255</v>
      </c>
      <c r="H14" s="180">
        <f t="shared" si="0"/>
        <v>255</v>
      </c>
      <c r="I14" s="174">
        <f t="shared" si="1"/>
        <v>249.66666666666666</v>
      </c>
      <c r="J14" s="192">
        <f t="shared" si="2"/>
        <v>10</v>
      </c>
      <c r="K14" s="186"/>
      <c r="L14" s="208"/>
    </row>
    <row r="15" spans="2:13" ht="24.95" customHeight="1" x14ac:dyDescent="0.25">
      <c r="B15" s="77">
        <v>7</v>
      </c>
      <c r="C15" s="97" t="s">
        <v>77</v>
      </c>
      <c r="D15" s="126" t="s">
        <v>39</v>
      </c>
      <c r="E15" s="159">
        <v>244</v>
      </c>
      <c r="F15" s="57">
        <v>247</v>
      </c>
      <c r="G15" s="58">
        <v>245</v>
      </c>
      <c r="H15" s="180">
        <f t="shared" si="0"/>
        <v>247</v>
      </c>
      <c r="I15" s="174">
        <f t="shared" si="1"/>
        <v>245.33333333333334</v>
      </c>
      <c r="J15" s="192">
        <f t="shared" si="2"/>
        <v>15</v>
      </c>
      <c r="K15" s="186"/>
      <c r="L15" s="208"/>
    </row>
    <row r="16" spans="2:13" ht="24.95" customHeight="1" thickBot="1" x14ac:dyDescent="0.3">
      <c r="B16" s="122">
        <v>8</v>
      </c>
      <c r="C16" s="98" t="s">
        <v>37</v>
      </c>
      <c r="D16" s="127" t="s">
        <v>39</v>
      </c>
      <c r="E16" s="160">
        <v>238</v>
      </c>
      <c r="F16" s="59">
        <v>238</v>
      </c>
      <c r="G16" s="60">
        <v>0</v>
      </c>
      <c r="H16" s="181">
        <f t="shared" si="0"/>
        <v>238</v>
      </c>
      <c r="I16" s="175">
        <f t="shared" si="1"/>
        <v>158.66666666666666</v>
      </c>
      <c r="J16" s="193">
        <f t="shared" si="2"/>
        <v>20</v>
      </c>
      <c r="K16" s="187"/>
      <c r="L16" s="210"/>
    </row>
    <row r="17" spans="2:13" ht="24.95" customHeight="1" x14ac:dyDescent="0.25">
      <c r="B17" s="123">
        <v>1</v>
      </c>
      <c r="C17" s="105" t="s">
        <v>78</v>
      </c>
      <c r="D17" s="128" t="s">
        <v>363</v>
      </c>
      <c r="E17" s="161">
        <v>216</v>
      </c>
      <c r="F17" s="61">
        <v>230</v>
      </c>
      <c r="G17" s="62">
        <v>231</v>
      </c>
      <c r="H17" s="182">
        <f t="shared" si="0"/>
        <v>231</v>
      </c>
      <c r="I17" s="176">
        <f t="shared" si="1"/>
        <v>225.66666666666666</v>
      </c>
      <c r="J17" s="194">
        <f t="shared" si="2"/>
        <v>24.999999999999996</v>
      </c>
      <c r="K17" s="204">
        <f>SUM(LARGE(H17:H24,{1,2,3,4,5,6,7}))</f>
        <v>1818</v>
      </c>
      <c r="L17" s="205">
        <v>5</v>
      </c>
      <c r="M17">
        <f>H24+H23+H22+H21+H20+H19+H18</f>
        <v>1818</v>
      </c>
    </row>
    <row r="18" spans="2:13" ht="24.95" customHeight="1" x14ac:dyDescent="0.25">
      <c r="B18" s="77">
        <v>2</v>
      </c>
      <c r="C18" s="103" t="s">
        <v>79</v>
      </c>
      <c r="D18" s="129" t="s">
        <v>363</v>
      </c>
      <c r="E18" s="159">
        <v>235</v>
      </c>
      <c r="F18" s="57">
        <v>230</v>
      </c>
      <c r="G18" s="58">
        <v>230</v>
      </c>
      <c r="H18" s="180">
        <f t="shared" si="0"/>
        <v>235</v>
      </c>
      <c r="I18" s="174">
        <f t="shared" si="1"/>
        <v>231.66666666666666</v>
      </c>
      <c r="J18" s="192">
        <f t="shared" si="2"/>
        <v>21.999999999999996</v>
      </c>
      <c r="K18" s="186"/>
      <c r="L18" s="208"/>
    </row>
    <row r="19" spans="2:13" ht="24.95" customHeight="1" x14ac:dyDescent="0.25">
      <c r="B19" s="77">
        <v>3</v>
      </c>
      <c r="C19" s="103" t="s">
        <v>80</v>
      </c>
      <c r="D19" s="129" t="s">
        <v>363</v>
      </c>
      <c r="E19" s="159">
        <v>237</v>
      </c>
      <c r="F19" s="57">
        <v>240</v>
      </c>
      <c r="G19" s="58">
        <v>248</v>
      </c>
      <c r="H19" s="180">
        <f t="shared" si="0"/>
        <v>248</v>
      </c>
      <c r="I19" s="174">
        <f t="shared" si="1"/>
        <v>241.66666666666666</v>
      </c>
      <c r="J19" s="192">
        <f t="shared" si="2"/>
        <v>14</v>
      </c>
      <c r="K19" s="186"/>
      <c r="L19" s="208"/>
    </row>
    <row r="20" spans="2:13" ht="24.95" customHeight="1" x14ac:dyDescent="0.25">
      <c r="B20" s="77">
        <v>4</v>
      </c>
      <c r="C20" s="103" t="s">
        <v>81</v>
      </c>
      <c r="D20" s="129" t="s">
        <v>363</v>
      </c>
      <c r="E20" s="159">
        <v>242</v>
      </c>
      <c r="F20" s="57">
        <v>250</v>
      </c>
      <c r="G20" s="58">
        <v>239</v>
      </c>
      <c r="H20" s="180">
        <f t="shared" si="0"/>
        <v>250</v>
      </c>
      <c r="I20" s="174">
        <f t="shared" si="1"/>
        <v>243.66666666666666</v>
      </c>
      <c r="J20" s="192">
        <f t="shared" si="2"/>
        <v>12</v>
      </c>
      <c r="K20" s="186"/>
      <c r="L20" s="208"/>
    </row>
    <row r="21" spans="2:13" ht="24.95" customHeight="1" x14ac:dyDescent="0.25">
      <c r="B21" s="77">
        <v>5</v>
      </c>
      <c r="C21" s="103" t="s">
        <v>82</v>
      </c>
      <c r="D21" s="129" t="s">
        <v>363</v>
      </c>
      <c r="E21" s="159">
        <v>278</v>
      </c>
      <c r="F21" s="57">
        <v>0</v>
      </c>
      <c r="G21" s="58">
        <v>291</v>
      </c>
      <c r="H21" s="180">
        <f t="shared" si="0"/>
        <v>291</v>
      </c>
      <c r="I21" s="174">
        <f t="shared" si="1"/>
        <v>189.66666666666666</v>
      </c>
      <c r="J21" s="192">
        <f t="shared" si="2"/>
        <v>1</v>
      </c>
      <c r="K21" s="186"/>
      <c r="L21" s="208"/>
    </row>
    <row r="22" spans="2:13" ht="24.95" customHeight="1" x14ac:dyDescent="0.25">
      <c r="B22" s="77">
        <v>6</v>
      </c>
      <c r="C22" s="103" t="s">
        <v>83</v>
      </c>
      <c r="D22" s="129" t="s">
        <v>363</v>
      </c>
      <c r="E22" s="159">
        <v>252</v>
      </c>
      <c r="F22" s="57">
        <v>260</v>
      </c>
      <c r="G22" s="58">
        <v>0</v>
      </c>
      <c r="H22" s="180">
        <f t="shared" si="0"/>
        <v>260</v>
      </c>
      <c r="I22" s="174">
        <f t="shared" si="1"/>
        <v>170.66666666666666</v>
      </c>
      <c r="J22" s="192">
        <f t="shared" si="2"/>
        <v>8</v>
      </c>
      <c r="K22" s="186"/>
      <c r="L22" s="208"/>
    </row>
    <row r="23" spans="2:13" ht="24.95" customHeight="1" x14ac:dyDescent="0.25">
      <c r="B23" s="77">
        <v>7</v>
      </c>
      <c r="C23" s="103" t="s">
        <v>84</v>
      </c>
      <c r="D23" s="129" t="s">
        <v>363</v>
      </c>
      <c r="E23" s="159">
        <v>255</v>
      </c>
      <c r="F23" s="57">
        <v>248</v>
      </c>
      <c r="G23" s="58">
        <v>259</v>
      </c>
      <c r="H23" s="180">
        <f t="shared" si="0"/>
        <v>259</v>
      </c>
      <c r="I23" s="174">
        <f t="shared" si="1"/>
        <v>254</v>
      </c>
      <c r="J23" s="192">
        <f t="shared" si="2"/>
        <v>9</v>
      </c>
      <c r="K23" s="186"/>
      <c r="L23" s="208"/>
    </row>
    <row r="24" spans="2:13" ht="24.95" customHeight="1" thickBot="1" x14ac:dyDescent="0.3">
      <c r="B24" s="122">
        <v>8</v>
      </c>
      <c r="C24" s="106" t="s">
        <v>85</v>
      </c>
      <c r="D24" s="130" t="s">
        <v>363</v>
      </c>
      <c r="E24" s="160">
        <v>269</v>
      </c>
      <c r="F24" s="59">
        <v>275</v>
      </c>
      <c r="G24" s="60">
        <v>267</v>
      </c>
      <c r="H24" s="181">
        <f t="shared" si="0"/>
        <v>275</v>
      </c>
      <c r="I24" s="175">
        <f t="shared" si="1"/>
        <v>270.33333333333331</v>
      </c>
      <c r="J24" s="193">
        <f t="shared" si="2"/>
        <v>4</v>
      </c>
      <c r="K24" s="187"/>
      <c r="L24" s="210"/>
    </row>
    <row r="25" spans="2:13" ht="28.15" customHeight="1" x14ac:dyDescent="0.25">
      <c r="B25" s="123">
        <v>1</v>
      </c>
      <c r="C25" s="89" t="s">
        <v>40</v>
      </c>
      <c r="D25" s="131" t="s">
        <v>364</v>
      </c>
      <c r="E25" s="162">
        <v>240</v>
      </c>
      <c r="F25" s="63">
        <v>250</v>
      </c>
      <c r="G25" s="62">
        <v>0</v>
      </c>
      <c r="H25" s="182">
        <f t="shared" si="0"/>
        <v>250</v>
      </c>
      <c r="I25" s="176">
        <f t="shared" si="1"/>
        <v>163.33333333333334</v>
      </c>
      <c r="J25" s="194">
        <f t="shared" si="2"/>
        <v>12</v>
      </c>
      <c r="K25" s="204">
        <f>SUM(LARGE(H25:H32,{1,2,3,4,5,6,7}))</f>
        <v>1724</v>
      </c>
      <c r="L25" s="205">
        <v>17</v>
      </c>
      <c r="M25">
        <f>H25+H26+H27+H28+H29+H30+H31</f>
        <v>1724</v>
      </c>
    </row>
    <row r="26" spans="2:13" ht="29.45" customHeight="1" x14ac:dyDescent="0.25">
      <c r="B26" s="77">
        <v>2</v>
      </c>
      <c r="C26" s="85" t="s">
        <v>86</v>
      </c>
      <c r="D26" s="132" t="s">
        <v>364</v>
      </c>
      <c r="E26" s="163">
        <v>214</v>
      </c>
      <c r="F26" s="64">
        <v>220</v>
      </c>
      <c r="G26" s="58">
        <v>225</v>
      </c>
      <c r="H26" s="180">
        <f t="shared" si="0"/>
        <v>225</v>
      </c>
      <c r="I26" s="174">
        <f t="shared" si="1"/>
        <v>219.66666666666666</v>
      </c>
      <c r="J26" s="192">
        <f t="shared" si="2"/>
        <v>26.999999999999996</v>
      </c>
      <c r="K26" s="186"/>
      <c r="L26" s="208"/>
    </row>
    <row r="27" spans="2:13" ht="28.9" customHeight="1" x14ac:dyDescent="0.25">
      <c r="B27" s="77">
        <v>3</v>
      </c>
      <c r="C27" s="85" t="s">
        <v>87</v>
      </c>
      <c r="D27" s="132" t="s">
        <v>364</v>
      </c>
      <c r="E27" s="163">
        <v>234</v>
      </c>
      <c r="F27" s="64">
        <v>240</v>
      </c>
      <c r="G27" s="58">
        <v>245</v>
      </c>
      <c r="H27" s="180">
        <f t="shared" si="0"/>
        <v>245</v>
      </c>
      <c r="I27" s="174">
        <f t="shared" si="1"/>
        <v>239.66666666666666</v>
      </c>
      <c r="J27" s="192">
        <f t="shared" si="2"/>
        <v>17</v>
      </c>
      <c r="K27" s="186"/>
      <c r="L27" s="208"/>
    </row>
    <row r="28" spans="2:13" ht="33.6" customHeight="1" x14ac:dyDescent="0.25">
      <c r="B28" s="77">
        <v>4</v>
      </c>
      <c r="C28" s="85" t="s">
        <v>88</v>
      </c>
      <c r="D28" s="132" t="s">
        <v>364</v>
      </c>
      <c r="E28" s="163">
        <v>226</v>
      </c>
      <c r="F28" s="64">
        <v>234</v>
      </c>
      <c r="G28" s="58">
        <v>225</v>
      </c>
      <c r="H28" s="180">
        <f t="shared" si="0"/>
        <v>234</v>
      </c>
      <c r="I28" s="174">
        <f t="shared" si="1"/>
        <v>228.33333333333334</v>
      </c>
      <c r="J28" s="192">
        <f t="shared" si="2"/>
        <v>22.999999999999996</v>
      </c>
      <c r="K28" s="186"/>
      <c r="L28" s="208"/>
    </row>
    <row r="29" spans="2:13" ht="28.9" customHeight="1" x14ac:dyDescent="0.25">
      <c r="B29" s="77">
        <v>5</v>
      </c>
      <c r="C29" s="85" t="s">
        <v>89</v>
      </c>
      <c r="D29" s="132" t="s">
        <v>364</v>
      </c>
      <c r="E29" s="163">
        <v>234</v>
      </c>
      <c r="F29" s="64">
        <v>247</v>
      </c>
      <c r="G29" s="58">
        <v>250</v>
      </c>
      <c r="H29" s="180">
        <f t="shared" si="0"/>
        <v>250</v>
      </c>
      <c r="I29" s="174">
        <f t="shared" si="1"/>
        <v>243.66666666666666</v>
      </c>
      <c r="J29" s="192">
        <f t="shared" si="2"/>
        <v>12</v>
      </c>
      <c r="K29" s="186"/>
      <c r="L29" s="208"/>
    </row>
    <row r="30" spans="2:13" ht="29.45" customHeight="1" x14ac:dyDescent="0.25">
      <c r="B30" s="77">
        <v>6</v>
      </c>
      <c r="C30" s="85" t="s">
        <v>90</v>
      </c>
      <c r="D30" s="132" t="s">
        <v>364</v>
      </c>
      <c r="E30" s="163">
        <v>271</v>
      </c>
      <c r="F30" s="64">
        <v>266</v>
      </c>
      <c r="G30" s="58">
        <v>281</v>
      </c>
      <c r="H30" s="180">
        <f t="shared" si="0"/>
        <v>281</v>
      </c>
      <c r="I30" s="174">
        <f t="shared" si="1"/>
        <v>272.66666666666669</v>
      </c>
      <c r="J30" s="192">
        <f t="shared" si="2"/>
        <v>2</v>
      </c>
      <c r="K30" s="186"/>
      <c r="L30" s="208"/>
    </row>
    <row r="31" spans="2:13" ht="27.6" customHeight="1" x14ac:dyDescent="0.25">
      <c r="B31" s="77">
        <v>7</v>
      </c>
      <c r="C31" s="85" t="s">
        <v>91</v>
      </c>
      <c r="D31" s="132" t="s">
        <v>364</v>
      </c>
      <c r="E31" s="163">
        <v>229</v>
      </c>
      <c r="F31" s="64">
        <v>227</v>
      </c>
      <c r="G31" s="58">
        <v>239</v>
      </c>
      <c r="H31" s="180">
        <f t="shared" si="0"/>
        <v>239</v>
      </c>
      <c r="I31" s="174">
        <f t="shared" si="1"/>
        <v>231.66666666666666</v>
      </c>
      <c r="J31" s="192">
        <f t="shared" si="2"/>
        <v>19</v>
      </c>
      <c r="K31" s="186"/>
      <c r="L31" s="208"/>
    </row>
    <row r="32" spans="2:13" ht="30.6" customHeight="1" thickBot="1" x14ac:dyDescent="0.3">
      <c r="B32" s="122">
        <v>8</v>
      </c>
      <c r="C32" s="90" t="s">
        <v>92</v>
      </c>
      <c r="D32" s="133" t="s">
        <v>364</v>
      </c>
      <c r="E32" s="164">
        <v>225</v>
      </c>
      <c r="F32" s="65">
        <v>220</v>
      </c>
      <c r="G32" s="60">
        <v>0</v>
      </c>
      <c r="H32" s="181">
        <f t="shared" si="0"/>
        <v>225</v>
      </c>
      <c r="I32" s="175">
        <f t="shared" si="1"/>
        <v>148.33333333333334</v>
      </c>
      <c r="J32" s="193">
        <f t="shared" si="2"/>
        <v>26.999999999999996</v>
      </c>
      <c r="K32" s="187"/>
      <c r="L32" s="210"/>
    </row>
    <row r="33" spans="2:13" ht="24.95" customHeight="1" x14ac:dyDescent="0.25">
      <c r="B33" s="121">
        <v>1</v>
      </c>
      <c r="C33" s="139" t="s">
        <v>93</v>
      </c>
      <c r="D33" s="134" t="s">
        <v>365</v>
      </c>
      <c r="E33" s="158">
        <v>221</v>
      </c>
      <c r="F33" s="55">
        <v>233</v>
      </c>
      <c r="G33" s="56">
        <v>231</v>
      </c>
      <c r="H33" s="179">
        <f t="shared" si="0"/>
        <v>233</v>
      </c>
      <c r="I33" s="173">
        <f t="shared" si="1"/>
        <v>228.33333333333334</v>
      </c>
      <c r="J33" s="191">
        <f t="shared" si="2"/>
        <v>23.999999999999996</v>
      </c>
      <c r="K33" s="185">
        <f>SUM(LARGE(H33:H40,{1,2,3,4,5,6,7}))</f>
        <v>1696</v>
      </c>
      <c r="L33" s="208">
        <v>27</v>
      </c>
      <c r="M33">
        <f>H33+H35+H34+H37+H38+H39+H40</f>
        <v>1696</v>
      </c>
    </row>
    <row r="34" spans="2:13" ht="24.95" customHeight="1" x14ac:dyDescent="0.25">
      <c r="B34" s="77">
        <v>2</v>
      </c>
      <c r="C34" s="97" t="s">
        <v>94</v>
      </c>
      <c r="D34" s="129" t="s">
        <v>365</v>
      </c>
      <c r="E34" s="159">
        <v>221</v>
      </c>
      <c r="F34" s="57">
        <v>0</v>
      </c>
      <c r="G34" s="58">
        <v>230</v>
      </c>
      <c r="H34" s="180">
        <f t="shared" si="0"/>
        <v>230</v>
      </c>
      <c r="I34" s="174">
        <f t="shared" si="1"/>
        <v>150.33333333333334</v>
      </c>
      <c r="J34" s="192">
        <f t="shared" si="2"/>
        <v>25.999999999999996</v>
      </c>
      <c r="K34" s="186"/>
      <c r="L34" s="208"/>
    </row>
    <row r="35" spans="2:13" ht="24.95" customHeight="1" x14ac:dyDescent="0.25">
      <c r="B35" s="77">
        <v>3</v>
      </c>
      <c r="C35" s="97" t="s">
        <v>95</v>
      </c>
      <c r="D35" s="129" t="s">
        <v>365</v>
      </c>
      <c r="E35" s="163">
        <v>253</v>
      </c>
      <c r="F35" s="64">
        <v>267</v>
      </c>
      <c r="G35" s="58">
        <v>262</v>
      </c>
      <c r="H35" s="180">
        <f t="shared" si="0"/>
        <v>267</v>
      </c>
      <c r="I35" s="174">
        <f t="shared" si="1"/>
        <v>260.66666666666669</v>
      </c>
      <c r="J35" s="192">
        <f t="shared" si="2"/>
        <v>6</v>
      </c>
      <c r="K35" s="186"/>
      <c r="L35" s="208"/>
    </row>
    <row r="36" spans="2:13" ht="24.95" customHeight="1" x14ac:dyDescent="0.25">
      <c r="B36" s="77">
        <v>4</v>
      </c>
      <c r="C36" s="97" t="s">
        <v>96</v>
      </c>
      <c r="D36" s="129" t="s">
        <v>365</v>
      </c>
      <c r="E36" s="163">
        <v>0</v>
      </c>
      <c r="F36" s="64">
        <v>209</v>
      </c>
      <c r="G36" s="58">
        <v>209</v>
      </c>
      <c r="H36" s="180">
        <f t="shared" si="0"/>
        <v>209</v>
      </c>
      <c r="I36" s="174">
        <f t="shared" si="1"/>
        <v>139.33333333333334</v>
      </c>
      <c r="J36" s="192">
        <f t="shared" si="2"/>
        <v>28.999999999999996</v>
      </c>
      <c r="K36" s="186"/>
      <c r="L36" s="208"/>
    </row>
    <row r="37" spans="2:13" ht="24.95" customHeight="1" x14ac:dyDescent="0.25">
      <c r="B37" s="77">
        <v>5</v>
      </c>
      <c r="C37" s="97" t="s">
        <v>97</v>
      </c>
      <c r="D37" s="129" t="s">
        <v>365</v>
      </c>
      <c r="E37" s="163">
        <v>260</v>
      </c>
      <c r="F37" s="64">
        <v>270</v>
      </c>
      <c r="G37" s="58">
        <v>263</v>
      </c>
      <c r="H37" s="180">
        <f t="shared" si="0"/>
        <v>270</v>
      </c>
      <c r="I37" s="174">
        <f t="shared" si="1"/>
        <v>264.33333333333331</v>
      </c>
      <c r="J37" s="192">
        <f t="shared" si="2"/>
        <v>5</v>
      </c>
      <c r="K37" s="186"/>
      <c r="L37" s="208"/>
    </row>
    <row r="38" spans="2:13" ht="24.95" customHeight="1" x14ac:dyDescent="0.25">
      <c r="B38" s="77">
        <v>6</v>
      </c>
      <c r="C38" s="97" t="s">
        <v>98</v>
      </c>
      <c r="D38" s="129" t="s">
        <v>365</v>
      </c>
      <c r="E38" s="159">
        <v>220</v>
      </c>
      <c r="F38" s="57">
        <v>219</v>
      </c>
      <c r="G38" s="58">
        <v>219</v>
      </c>
      <c r="H38" s="180">
        <f t="shared" si="0"/>
        <v>220</v>
      </c>
      <c r="I38" s="174">
        <f t="shared" si="1"/>
        <v>219.33333333333334</v>
      </c>
      <c r="J38" s="192">
        <f t="shared" si="2"/>
        <v>27.999999999999996</v>
      </c>
      <c r="K38" s="186"/>
      <c r="L38" s="208"/>
    </row>
    <row r="39" spans="2:13" ht="24.95" customHeight="1" x14ac:dyDescent="0.25">
      <c r="B39" s="77">
        <v>7</v>
      </c>
      <c r="C39" s="97" t="s">
        <v>99</v>
      </c>
      <c r="D39" s="129" t="s">
        <v>365</v>
      </c>
      <c r="E39" s="159">
        <v>240</v>
      </c>
      <c r="F39" s="57">
        <v>236</v>
      </c>
      <c r="G39" s="58">
        <v>233</v>
      </c>
      <c r="H39" s="180">
        <f t="shared" si="0"/>
        <v>240</v>
      </c>
      <c r="I39" s="174">
        <f t="shared" si="1"/>
        <v>236.33333333333334</v>
      </c>
      <c r="J39" s="192">
        <f t="shared" si="2"/>
        <v>18</v>
      </c>
      <c r="K39" s="186"/>
      <c r="L39" s="208"/>
    </row>
    <row r="40" spans="2:13" ht="24.95" customHeight="1" thickBot="1" x14ac:dyDescent="0.3">
      <c r="B40" s="124">
        <v>8</v>
      </c>
      <c r="C40" s="119" t="s">
        <v>100</v>
      </c>
      <c r="D40" s="135" t="s">
        <v>365</v>
      </c>
      <c r="E40" s="165">
        <v>185</v>
      </c>
      <c r="F40" s="68">
        <v>236</v>
      </c>
      <c r="G40" s="69">
        <v>232</v>
      </c>
      <c r="H40" s="183">
        <f t="shared" si="0"/>
        <v>236</v>
      </c>
      <c r="I40" s="177">
        <f t="shared" si="1"/>
        <v>217.66666666666666</v>
      </c>
      <c r="J40" s="195">
        <f t="shared" si="2"/>
        <v>20.999999999999996</v>
      </c>
      <c r="K40" s="186"/>
      <c r="L40" s="208"/>
    </row>
    <row r="41" spans="2:13" ht="24.95" customHeight="1" x14ac:dyDescent="0.25">
      <c r="B41" s="123">
        <v>1</v>
      </c>
      <c r="C41" s="96" t="s">
        <v>101</v>
      </c>
      <c r="D41" s="136" t="s">
        <v>102</v>
      </c>
      <c r="E41" s="166">
        <v>236</v>
      </c>
      <c r="F41" s="66">
        <v>236</v>
      </c>
      <c r="G41" s="67">
        <v>0</v>
      </c>
      <c r="H41" s="182">
        <f t="shared" ref="H41:H48" si="3">MAX(E41:G41)</f>
        <v>236</v>
      </c>
      <c r="I41" s="176">
        <f t="shared" ref="I41:I48" si="4">AVERAGE(E41:G41)</f>
        <v>157.33333333333334</v>
      </c>
      <c r="J41" s="194">
        <f t="shared" ref="J41:J48" si="5">SUMPRODUCT(($H$9:$H$48&gt;=H41)/(COUNTIF($H$9:$H$48,$H$9:$H$48)))</f>
        <v>20.999999999999996</v>
      </c>
      <c r="K41" s="188">
        <f>SUM(LARGE(H41:H48,{1,2,3,4,5,6,7}))</f>
        <v>1728</v>
      </c>
      <c r="L41" s="205">
        <v>16</v>
      </c>
      <c r="M41">
        <f>H41+H42+H44+H45+H46+H47+H48</f>
        <v>1728</v>
      </c>
    </row>
    <row r="42" spans="2:13" ht="24.95" customHeight="1" x14ac:dyDescent="0.25">
      <c r="B42" s="77">
        <v>2</v>
      </c>
      <c r="C42" s="97" t="s">
        <v>41</v>
      </c>
      <c r="D42" s="129" t="s">
        <v>102</v>
      </c>
      <c r="E42" s="159">
        <v>278</v>
      </c>
      <c r="F42" s="57">
        <v>262</v>
      </c>
      <c r="G42" s="58">
        <v>275</v>
      </c>
      <c r="H42" s="180">
        <f t="shared" si="3"/>
        <v>278</v>
      </c>
      <c r="I42" s="174">
        <f t="shared" si="4"/>
        <v>271.66666666666669</v>
      </c>
      <c r="J42" s="192">
        <f t="shared" si="5"/>
        <v>3</v>
      </c>
      <c r="K42" s="186"/>
      <c r="L42" s="208"/>
    </row>
    <row r="43" spans="2:13" ht="24.95" customHeight="1" x14ac:dyDescent="0.25">
      <c r="B43" s="77">
        <v>3</v>
      </c>
      <c r="C43" s="97" t="s">
        <v>103</v>
      </c>
      <c r="D43" s="129" t="s">
        <v>102</v>
      </c>
      <c r="E43" s="159">
        <v>225</v>
      </c>
      <c r="F43" s="57">
        <v>225</v>
      </c>
      <c r="G43" s="58">
        <v>230</v>
      </c>
      <c r="H43" s="180">
        <f t="shared" si="3"/>
        <v>230</v>
      </c>
      <c r="I43" s="174">
        <f t="shared" si="4"/>
        <v>226.66666666666666</v>
      </c>
      <c r="J43" s="192">
        <f t="shared" si="5"/>
        <v>25.999999999999996</v>
      </c>
      <c r="K43" s="186"/>
      <c r="L43" s="208"/>
    </row>
    <row r="44" spans="2:13" ht="24.95" customHeight="1" x14ac:dyDescent="0.25">
      <c r="B44" s="77">
        <v>4</v>
      </c>
      <c r="C44" s="97" t="s">
        <v>42</v>
      </c>
      <c r="D44" s="129" t="s">
        <v>102</v>
      </c>
      <c r="E44" s="163">
        <v>255</v>
      </c>
      <c r="F44" s="64">
        <v>265</v>
      </c>
      <c r="G44" s="58">
        <v>0</v>
      </c>
      <c r="H44" s="180">
        <f t="shared" si="3"/>
        <v>265</v>
      </c>
      <c r="I44" s="174">
        <f t="shared" si="4"/>
        <v>173.33333333333334</v>
      </c>
      <c r="J44" s="192">
        <f t="shared" si="5"/>
        <v>7</v>
      </c>
      <c r="K44" s="186"/>
      <c r="L44" s="208"/>
    </row>
    <row r="45" spans="2:13" ht="24.95" customHeight="1" x14ac:dyDescent="0.25">
      <c r="B45" s="77">
        <v>5</v>
      </c>
      <c r="C45" s="97" t="s">
        <v>104</v>
      </c>
      <c r="D45" s="129" t="s">
        <v>102</v>
      </c>
      <c r="E45" s="163">
        <v>233</v>
      </c>
      <c r="F45" s="64">
        <v>227</v>
      </c>
      <c r="G45" s="58">
        <v>230</v>
      </c>
      <c r="H45" s="180">
        <f t="shared" si="3"/>
        <v>233</v>
      </c>
      <c r="I45" s="174">
        <f t="shared" si="4"/>
        <v>230</v>
      </c>
      <c r="J45" s="192">
        <f t="shared" si="5"/>
        <v>23.999999999999996</v>
      </c>
      <c r="K45" s="186"/>
      <c r="L45" s="208"/>
    </row>
    <row r="46" spans="2:13" ht="24.95" customHeight="1" x14ac:dyDescent="0.25">
      <c r="B46" s="77">
        <v>6</v>
      </c>
      <c r="C46" s="97" t="s">
        <v>43</v>
      </c>
      <c r="D46" s="129" t="s">
        <v>102</v>
      </c>
      <c r="E46" s="163">
        <v>226</v>
      </c>
      <c r="F46" s="64">
        <v>235</v>
      </c>
      <c r="G46" s="58">
        <v>227</v>
      </c>
      <c r="H46" s="180">
        <f t="shared" si="3"/>
        <v>235</v>
      </c>
      <c r="I46" s="174">
        <f t="shared" si="4"/>
        <v>229.33333333333334</v>
      </c>
      <c r="J46" s="192">
        <f t="shared" si="5"/>
        <v>21.999999999999996</v>
      </c>
      <c r="K46" s="186"/>
      <c r="L46" s="208"/>
    </row>
    <row r="47" spans="2:13" ht="24.95" customHeight="1" x14ac:dyDescent="0.25">
      <c r="B47" s="77">
        <v>7</v>
      </c>
      <c r="C47" s="97" t="s">
        <v>105</v>
      </c>
      <c r="D47" s="129" t="s">
        <v>102</v>
      </c>
      <c r="E47" s="159">
        <v>236</v>
      </c>
      <c r="F47" s="57">
        <v>227</v>
      </c>
      <c r="G47" s="58">
        <v>236</v>
      </c>
      <c r="H47" s="180">
        <f t="shared" si="3"/>
        <v>236</v>
      </c>
      <c r="I47" s="174">
        <f t="shared" si="4"/>
        <v>233</v>
      </c>
      <c r="J47" s="192">
        <f t="shared" si="5"/>
        <v>20.999999999999996</v>
      </c>
      <c r="K47" s="186"/>
      <c r="L47" s="208"/>
    </row>
    <row r="48" spans="2:13" ht="24.95" customHeight="1" thickBot="1" x14ac:dyDescent="0.3">
      <c r="B48" s="122">
        <v>8</v>
      </c>
      <c r="C48" s="98" t="s">
        <v>44</v>
      </c>
      <c r="D48" s="130" t="s">
        <v>102</v>
      </c>
      <c r="E48" s="160">
        <v>240</v>
      </c>
      <c r="F48" s="59">
        <v>241</v>
      </c>
      <c r="G48" s="60">
        <v>245</v>
      </c>
      <c r="H48" s="181">
        <f t="shared" si="3"/>
        <v>245</v>
      </c>
      <c r="I48" s="175">
        <f t="shared" si="4"/>
        <v>242</v>
      </c>
      <c r="J48" s="193">
        <f t="shared" si="5"/>
        <v>17</v>
      </c>
      <c r="K48" s="187"/>
      <c r="L48" s="210"/>
    </row>
    <row r="49" spans="2:13" ht="24.95" customHeight="1" x14ac:dyDescent="0.25">
      <c r="B49" s="123">
        <v>1</v>
      </c>
      <c r="C49" s="140" t="s">
        <v>106</v>
      </c>
      <c r="D49" s="136" t="s">
        <v>55</v>
      </c>
      <c r="E49" s="166">
        <v>276</v>
      </c>
      <c r="F49" s="66">
        <v>0</v>
      </c>
      <c r="G49" s="67">
        <v>267</v>
      </c>
      <c r="H49" s="182">
        <f t="shared" si="0"/>
        <v>276</v>
      </c>
      <c r="I49" s="176">
        <f t="shared" si="1"/>
        <v>181</v>
      </c>
      <c r="J49" s="194">
        <f t="shared" si="2"/>
        <v>3</v>
      </c>
      <c r="K49" s="188">
        <f>SUM(LARGE(H49:H56,{1,2,3,4,5,6,7}))</f>
        <v>1782</v>
      </c>
      <c r="L49" s="209" t="s">
        <v>396</v>
      </c>
      <c r="M49">
        <f>H49+H50+H51+H53+H54+H55+H56</f>
        <v>1782</v>
      </c>
    </row>
    <row r="50" spans="2:13" ht="24.95" customHeight="1" x14ac:dyDescent="0.25">
      <c r="B50" s="77">
        <v>2</v>
      </c>
      <c r="C50" s="117" t="s">
        <v>107</v>
      </c>
      <c r="D50" s="129" t="s">
        <v>55</v>
      </c>
      <c r="E50" s="159">
        <v>250</v>
      </c>
      <c r="F50" s="57">
        <v>246</v>
      </c>
      <c r="G50" s="58">
        <v>0</v>
      </c>
      <c r="H50" s="180">
        <f t="shared" si="0"/>
        <v>250</v>
      </c>
      <c r="I50" s="174">
        <f t="shared" si="1"/>
        <v>165.33333333333334</v>
      </c>
      <c r="J50" s="192">
        <f t="shared" si="2"/>
        <v>12</v>
      </c>
      <c r="K50" s="186"/>
      <c r="L50" s="208"/>
    </row>
    <row r="51" spans="2:13" ht="24.95" customHeight="1" x14ac:dyDescent="0.25">
      <c r="B51" s="77">
        <v>3</v>
      </c>
      <c r="C51" s="117" t="s">
        <v>54</v>
      </c>
      <c r="D51" s="129" t="s">
        <v>55</v>
      </c>
      <c r="E51" s="159">
        <v>0</v>
      </c>
      <c r="F51" s="57">
        <v>234</v>
      </c>
      <c r="G51" s="58">
        <v>245</v>
      </c>
      <c r="H51" s="180">
        <f t="shared" si="0"/>
        <v>245</v>
      </c>
      <c r="I51" s="174">
        <f t="shared" si="1"/>
        <v>159.66666666666666</v>
      </c>
      <c r="J51" s="192">
        <f t="shared" si="2"/>
        <v>17</v>
      </c>
      <c r="K51" s="186"/>
      <c r="L51" s="208"/>
    </row>
    <row r="52" spans="2:13" ht="24.95" customHeight="1" x14ac:dyDescent="0.25">
      <c r="B52" s="77">
        <v>4</v>
      </c>
      <c r="C52" s="117" t="s">
        <v>108</v>
      </c>
      <c r="D52" s="129" t="s">
        <v>55</v>
      </c>
      <c r="E52" s="163">
        <v>0</v>
      </c>
      <c r="F52" s="64">
        <v>209</v>
      </c>
      <c r="G52" s="58">
        <v>211</v>
      </c>
      <c r="H52" s="180">
        <f t="shared" si="0"/>
        <v>211</v>
      </c>
      <c r="I52" s="174">
        <f t="shared" si="1"/>
        <v>140</v>
      </c>
      <c r="J52" s="192">
        <f t="shared" si="2"/>
        <v>27.999999999999996</v>
      </c>
      <c r="K52" s="186"/>
      <c r="L52" s="208"/>
    </row>
    <row r="53" spans="2:13" ht="24.95" customHeight="1" x14ac:dyDescent="0.25">
      <c r="B53" s="77">
        <v>5</v>
      </c>
      <c r="C53" s="117" t="s">
        <v>109</v>
      </c>
      <c r="D53" s="129" t="s">
        <v>55</v>
      </c>
      <c r="E53" s="163">
        <v>235</v>
      </c>
      <c r="F53" s="64">
        <v>236</v>
      </c>
      <c r="G53" s="58">
        <v>240</v>
      </c>
      <c r="H53" s="180">
        <f t="shared" si="0"/>
        <v>240</v>
      </c>
      <c r="I53" s="174">
        <f t="shared" si="1"/>
        <v>237</v>
      </c>
      <c r="J53" s="192">
        <f t="shared" si="2"/>
        <v>18</v>
      </c>
      <c r="K53" s="186"/>
      <c r="L53" s="208"/>
    </row>
    <row r="54" spans="2:13" ht="24.95" customHeight="1" x14ac:dyDescent="0.25">
      <c r="B54" s="77">
        <v>6</v>
      </c>
      <c r="C54" s="117" t="s">
        <v>110</v>
      </c>
      <c r="D54" s="129" t="s">
        <v>55</v>
      </c>
      <c r="E54" s="163">
        <v>248</v>
      </c>
      <c r="F54" s="64">
        <v>248</v>
      </c>
      <c r="G54" s="58">
        <v>255</v>
      </c>
      <c r="H54" s="180">
        <f t="shared" si="0"/>
        <v>255</v>
      </c>
      <c r="I54" s="174">
        <f t="shared" si="1"/>
        <v>250.33333333333334</v>
      </c>
      <c r="J54" s="192">
        <f t="shared" si="2"/>
        <v>10</v>
      </c>
      <c r="K54" s="186"/>
      <c r="L54" s="208"/>
    </row>
    <row r="55" spans="2:13" ht="24.95" customHeight="1" x14ac:dyDescent="0.25">
      <c r="B55" s="77">
        <v>7</v>
      </c>
      <c r="C55" s="117" t="s">
        <v>111</v>
      </c>
      <c r="D55" s="129" t="s">
        <v>55</v>
      </c>
      <c r="E55" s="159">
        <v>0</v>
      </c>
      <c r="F55" s="57">
        <v>270</v>
      </c>
      <c r="G55" s="58">
        <v>280</v>
      </c>
      <c r="H55" s="180">
        <f t="shared" si="0"/>
        <v>280</v>
      </c>
      <c r="I55" s="174">
        <f t="shared" si="1"/>
        <v>183.33333333333334</v>
      </c>
      <c r="J55" s="192">
        <f t="shared" si="2"/>
        <v>2</v>
      </c>
      <c r="K55" s="186"/>
      <c r="L55" s="208"/>
    </row>
    <row r="56" spans="2:13" ht="24.95" customHeight="1" thickBot="1" x14ac:dyDescent="0.3">
      <c r="B56" s="122">
        <v>8</v>
      </c>
      <c r="C56" s="116" t="s">
        <v>112</v>
      </c>
      <c r="D56" s="130" t="s">
        <v>55</v>
      </c>
      <c r="E56" s="160">
        <v>231</v>
      </c>
      <c r="F56" s="59">
        <v>225</v>
      </c>
      <c r="G56" s="60">
        <v>236</v>
      </c>
      <c r="H56" s="181">
        <f t="shared" si="0"/>
        <v>236</v>
      </c>
      <c r="I56" s="175">
        <f t="shared" si="1"/>
        <v>230.66666666666666</v>
      </c>
      <c r="J56" s="193">
        <f t="shared" si="2"/>
        <v>20.999999999999996</v>
      </c>
      <c r="K56" s="187"/>
      <c r="L56" s="210"/>
    </row>
    <row r="57" spans="2:13" ht="24.95" customHeight="1" x14ac:dyDescent="0.25">
      <c r="B57" s="123">
        <v>1</v>
      </c>
      <c r="C57" s="89" t="s">
        <v>113</v>
      </c>
      <c r="D57" s="136" t="s">
        <v>45</v>
      </c>
      <c r="E57" s="166">
        <v>268</v>
      </c>
      <c r="F57" s="66">
        <v>267</v>
      </c>
      <c r="G57" s="67">
        <v>261</v>
      </c>
      <c r="H57" s="182">
        <f t="shared" si="0"/>
        <v>268</v>
      </c>
      <c r="I57" s="176">
        <f t="shared" si="1"/>
        <v>265.33333333333331</v>
      </c>
      <c r="J57" s="194">
        <f t="shared" si="2"/>
        <v>5</v>
      </c>
      <c r="K57" s="188">
        <f>SUM(LARGE(H57:H64,{1,2,3,4,5,6,7}))</f>
        <v>1649</v>
      </c>
      <c r="L57" s="205">
        <v>35</v>
      </c>
      <c r="M57">
        <f>H57+H58+H59+H60+H61+H62+H63</f>
        <v>1649</v>
      </c>
    </row>
    <row r="58" spans="2:13" ht="24.95" customHeight="1" x14ac:dyDescent="0.25">
      <c r="B58" s="77">
        <v>2</v>
      </c>
      <c r="C58" s="85" t="s">
        <v>114</v>
      </c>
      <c r="D58" s="129" t="s">
        <v>45</v>
      </c>
      <c r="E58" s="159">
        <v>219</v>
      </c>
      <c r="F58" s="57">
        <v>0</v>
      </c>
      <c r="G58" s="58">
        <v>220</v>
      </c>
      <c r="H58" s="180">
        <f t="shared" si="0"/>
        <v>220</v>
      </c>
      <c r="I58" s="174">
        <f t="shared" si="1"/>
        <v>146.33333333333334</v>
      </c>
      <c r="J58" s="192">
        <f t="shared" si="2"/>
        <v>27.999999999999996</v>
      </c>
      <c r="K58" s="186"/>
      <c r="L58" s="208"/>
    </row>
    <row r="59" spans="2:13" ht="24.95" customHeight="1" x14ac:dyDescent="0.25">
      <c r="B59" s="77">
        <v>3</v>
      </c>
      <c r="C59" s="85" t="s">
        <v>115</v>
      </c>
      <c r="D59" s="129" t="s">
        <v>45</v>
      </c>
      <c r="E59" s="159">
        <v>0</v>
      </c>
      <c r="F59" s="57">
        <v>233</v>
      </c>
      <c r="G59" s="58">
        <v>241</v>
      </c>
      <c r="H59" s="180">
        <f t="shared" si="0"/>
        <v>241</v>
      </c>
      <c r="I59" s="174">
        <f t="shared" si="1"/>
        <v>158</v>
      </c>
      <c r="J59" s="192">
        <f t="shared" si="2"/>
        <v>17</v>
      </c>
      <c r="K59" s="186"/>
      <c r="L59" s="208"/>
    </row>
    <row r="60" spans="2:13" ht="24.95" customHeight="1" x14ac:dyDescent="0.25">
      <c r="B60" s="77">
        <v>4</v>
      </c>
      <c r="C60" s="85" t="s">
        <v>116</v>
      </c>
      <c r="D60" s="129" t="s">
        <v>45</v>
      </c>
      <c r="E60" s="163">
        <v>244</v>
      </c>
      <c r="F60" s="64">
        <v>248</v>
      </c>
      <c r="G60" s="58">
        <v>249</v>
      </c>
      <c r="H60" s="180">
        <f t="shared" si="0"/>
        <v>249</v>
      </c>
      <c r="I60" s="174">
        <f t="shared" si="1"/>
        <v>247</v>
      </c>
      <c r="J60" s="192">
        <f t="shared" si="2"/>
        <v>13.000000000000002</v>
      </c>
      <c r="K60" s="186"/>
      <c r="L60" s="208"/>
    </row>
    <row r="61" spans="2:13" ht="24.95" customHeight="1" x14ac:dyDescent="0.25">
      <c r="B61" s="77">
        <v>5</v>
      </c>
      <c r="C61" s="85" t="s">
        <v>117</v>
      </c>
      <c r="D61" s="129" t="s">
        <v>45</v>
      </c>
      <c r="E61" s="163">
        <v>219</v>
      </c>
      <c r="F61" s="64">
        <v>0</v>
      </c>
      <c r="G61" s="58">
        <v>218</v>
      </c>
      <c r="H61" s="180">
        <f t="shared" si="0"/>
        <v>219</v>
      </c>
      <c r="I61" s="174">
        <f t="shared" si="1"/>
        <v>145.66666666666666</v>
      </c>
      <c r="J61" s="192">
        <f t="shared" si="2"/>
        <v>27.999999999999996</v>
      </c>
      <c r="K61" s="186"/>
      <c r="L61" s="208"/>
    </row>
    <row r="62" spans="2:13" ht="24.95" customHeight="1" x14ac:dyDescent="0.25">
      <c r="B62" s="77">
        <v>6</v>
      </c>
      <c r="C62" s="85" t="s">
        <v>118</v>
      </c>
      <c r="D62" s="129" t="s">
        <v>45</v>
      </c>
      <c r="E62" s="163">
        <v>0</v>
      </c>
      <c r="F62" s="64">
        <v>209</v>
      </c>
      <c r="G62" s="58">
        <v>212</v>
      </c>
      <c r="H62" s="180">
        <f t="shared" si="0"/>
        <v>212</v>
      </c>
      <c r="I62" s="174">
        <f t="shared" si="1"/>
        <v>140.33333333333334</v>
      </c>
      <c r="J62" s="192">
        <f t="shared" si="2"/>
        <v>27.999999999999996</v>
      </c>
      <c r="K62" s="186"/>
      <c r="L62" s="208"/>
    </row>
    <row r="63" spans="2:13" ht="24.95" customHeight="1" x14ac:dyDescent="0.25">
      <c r="B63" s="77">
        <v>7</v>
      </c>
      <c r="C63" s="85" t="s">
        <v>119</v>
      </c>
      <c r="D63" s="129" t="s">
        <v>45</v>
      </c>
      <c r="E63" s="159">
        <v>240</v>
      </c>
      <c r="F63" s="57">
        <v>0</v>
      </c>
      <c r="G63" s="58">
        <v>0</v>
      </c>
      <c r="H63" s="180">
        <f t="shared" si="0"/>
        <v>240</v>
      </c>
      <c r="I63" s="174">
        <f t="shared" si="1"/>
        <v>80</v>
      </c>
      <c r="J63" s="192">
        <f t="shared" si="2"/>
        <v>18</v>
      </c>
      <c r="K63" s="189"/>
      <c r="L63" s="208"/>
    </row>
    <row r="64" spans="2:13" ht="24.95" customHeight="1" thickBot="1" x14ac:dyDescent="0.3">
      <c r="B64" s="76">
        <v>8</v>
      </c>
      <c r="C64" s="141"/>
      <c r="D64" s="137"/>
      <c r="E64" s="167"/>
      <c r="F64" s="74"/>
      <c r="G64" s="75"/>
      <c r="H64" s="184"/>
      <c r="I64" s="178"/>
      <c r="J64" s="196"/>
      <c r="K64" s="187"/>
      <c r="L64" s="210"/>
    </row>
    <row r="65" spans="2:13" ht="24.95" customHeight="1" x14ac:dyDescent="0.25">
      <c r="B65" s="123">
        <v>1</v>
      </c>
      <c r="C65" s="142" t="s">
        <v>120</v>
      </c>
      <c r="D65" s="136" t="s">
        <v>46</v>
      </c>
      <c r="E65" s="166">
        <v>0</v>
      </c>
      <c r="F65" s="66">
        <v>211</v>
      </c>
      <c r="G65" s="67">
        <v>209</v>
      </c>
      <c r="H65" s="182">
        <f t="shared" si="0"/>
        <v>211</v>
      </c>
      <c r="I65" s="176">
        <f t="shared" si="1"/>
        <v>140</v>
      </c>
      <c r="J65" s="194">
        <f t="shared" si="2"/>
        <v>27.999999999999996</v>
      </c>
      <c r="K65" s="188">
        <f>SUM(LARGE(H65:H72,{1,2,3,4,5,6,7}))</f>
        <v>1644</v>
      </c>
      <c r="L65" s="205">
        <v>36</v>
      </c>
      <c r="M65">
        <f>H65+H67+H68+H69+H70+H71+H72</f>
        <v>1644</v>
      </c>
    </row>
    <row r="66" spans="2:13" ht="24.95" customHeight="1" x14ac:dyDescent="0.25">
      <c r="B66" s="77">
        <v>2</v>
      </c>
      <c r="C66" s="103" t="s">
        <v>121</v>
      </c>
      <c r="D66" s="129" t="s">
        <v>46</v>
      </c>
      <c r="E66" s="159">
        <v>0</v>
      </c>
      <c r="F66" s="57">
        <v>0</v>
      </c>
      <c r="G66" s="58">
        <v>0</v>
      </c>
      <c r="H66" s="180">
        <f t="shared" si="0"/>
        <v>0</v>
      </c>
      <c r="I66" s="174">
        <f t="shared" si="1"/>
        <v>0</v>
      </c>
      <c r="J66" s="192">
        <f t="shared" si="2"/>
        <v>28.999999999999996</v>
      </c>
      <c r="K66" s="186"/>
      <c r="L66" s="208"/>
    </row>
    <row r="67" spans="2:13" ht="24.95" customHeight="1" x14ac:dyDescent="0.25">
      <c r="B67" s="77">
        <v>3</v>
      </c>
      <c r="C67" s="103" t="s">
        <v>122</v>
      </c>
      <c r="D67" s="129" t="s">
        <v>46</v>
      </c>
      <c r="E67" s="159">
        <v>225</v>
      </c>
      <c r="F67" s="57">
        <v>224</v>
      </c>
      <c r="G67" s="58">
        <v>228</v>
      </c>
      <c r="H67" s="180">
        <f t="shared" si="0"/>
        <v>228</v>
      </c>
      <c r="I67" s="174">
        <f t="shared" si="1"/>
        <v>225.66666666666666</v>
      </c>
      <c r="J67" s="192">
        <f t="shared" si="2"/>
        <v>25.999999999999996</v>
      </c>
      <c r="K67" s="186"/>
      <c r="L67" s="208"/>
    </row>
    <row r="68" spans="2:13" ht="24.95" customHeight="1" x14ac:dyDescent="0.25">
      <c r="B68" s="77">
        <v>4</v>
      </c>
      <c r="C68" s="103" t="s">
        <v>123</v>
      </c>
      <c r="D68" s="129" t="s">
        <v>46</v>
      </c>
      <c r="E68" s="163">
        <v>208</v>
      </c>
      <c r="F68" s="64">
        <v>223</v>
      </c>
      <c r="G68" s="58">
        <v>0</v>
      </c>
      <c r="H68" s="180">
        <f t="shared" si="0"/>
        <v>223</v>
      </c>
      <c r="I68" s="174">
        <f t="shared" si="1"/>
        <v>143.66666666666666</v>
      </c>
      <c r="J68" s="192">
        <f t="shared" si="2"/>
        <v>26.999999999999996</v>
      </c>
      <c r="K68" s="186"/>
      <c r="L68" s="208"/>
    </row>
    <row r="69" spans="2:13" ht="24.95" customHeight="1" x14ac:dyDescent="0.25">
      <c r="B69" s="77">
        <v>5</v>
      </c>
      <c r="C69" s="103" t="s">
        <v>124</v>
      </c>
      <c r="D69" s="129" t="s">
        <v>46</v>
      </c>
      <c r="E69" s="163">
        <v>226</v>
      </c>
      <c r="F69" s="64">
        <v>217</v>
      </c>
      <c r="G69" s="58">
        <v>224</v>
      </c>
      <c r="H69" s="180">
        <f t="shared" si="0"/>
        <v>226</v>
      </c>
      <c r="I69" s="174">
        <f t="shared" si="1"/>
        <v>222.33333333333334</v>
      </c>
      <c r="J69" s="192">
        <f t="shared" si="2"/>
        <v>25.999999999999996</v>
      </c>
      <c r="K69" s="186"/>
      <c r="L69" s="208"/>
    </row>
    <row r="70" spans="2:13" ht="24.95" customHeight="1" x14ac:dyDescent="0.25">
      <c r="B70" s="77">
        <v>6</v>
      </c>
      <c r="C70" s="103" t="s">
        <v>125</v>
      </c>
      <c r="D70" s="129" t="s">
        <v>46</v>
      </c>
      <c r="E70" s="163">
        <v>266</v>
      </c>
      <c r="F70" s="64">
        <v>262</v>
      </c>
      <c r="G70" s="58">
        <v>265</v>
      </c>
      <c r="H70" s="180">
        <f t="shared" si="0"/>
        <v>266</v>
      </c>
      <c r="I70" s="174">
        <f t="shared" si="1"/>
        <v>264.33333333333331</v>
      </c>
      <c r="J70" s="192">
        <f t="shared" si="2"/>
        <v>6</v>
      </c>
      <c r="K70" s="186"/>
      <c r="L70" s="208"/>
    </row>
    <row r="71" spans="2:13" ht="24.95" customHeight="1" x14ac:dyDescent="0.25">
      <c r="B71" s="77">
        <v>7</v>
      </c>
      <c r="C71" s="103" t="s">
        <v>126</v>
      </c>
      <c r="D71" s="129" t="s">
        <v>46</v>
      </c>
      <c r="E71" s="159">
        <v>251</v>
      </c>
      <c r="F71" s="57">
        <v>245</v>
      </c>
      <c r="G71" s="58">
        <v>250</v>
      </c>
      <c r="H71" s="180">
        <f t="shared" si="0"/>
        <v>251</v>
      </c>
      <c r="I71" s="174">
        <f t="shared" si="1"/>
        <v>248.66666666666666</v>
      </c>
      <c r="J71" s="192">
        <f t="shared" si="2"/>
        <v>11</v>
      </c>
      <c r="K71" s="186"/>
      <c r="L71" s="208"/>
    </row>
    <row r="72" spans="2:13" ht="24.95" customHeight="1" thickBot="1" x14ac:dyDescent="0.3">
      <c r="B72" s="122">
        <v>8</v>
      </c>
      <c r="C72" s="143" t="s">
        <v>127</v>
      </c>
      <c r="D72" s="130" t="s">
        <v>46</v>
      </c>
      <c r="E72" s="160">
        <v>239</v>
      </c>
      <c r="F72" s="59">
        <v>239</v>
      </c>
      <c r="G72" s="60">
        <v>229</v>
      </c>
      <c r="H72" s="181">
        <f t="shared" si="0"/>
        <v>239</v>
      </c>
      <c r="I72" s="175">
        <f t="shared" si="1"/>
        <v>235.66666666666666</v>
      </c>
      <c r="J72" s="193">
        <f t="shared" si="2"/>
        <v>19</v>
      </c>
      <c r="K72" s="187"/>
      <c r="L72" s="210"/>
    </row>
    <row r="73" spans="2:13" ht="24.95" customHeight="1" x14ac:dyDescent="0.25">
      <c r="B73" s="123">
        <v>1</v>
      </c>
      <c r="C73" s="144" t="s">
        <v>128</v>
      </c>
      <c r="D73" s="136" t="s">
        <v>129</v>
      </c>
      <c r="E73" s="166">
        <v>0</v>
      </c>
      <c r="F73" s="66">
        <v>236</v>
      </c>
      <c r="G73" s="67">
        <v>235</v>
      </c>
      <c r="H73" s="182">
        <f t="shared" ref="H73:H135" si="6">MAX(E73:G73)</f>
        <v>236</v>
      </c>
      <c r="I73" s="176">
        <f t="shared" ref="I73:I135" si="7">AVERAGE(E73:G73)</f>
        <v>157</v>
      </c>
      <c r="J73" s="194">
        <f t="shared" ref="J73:J135" si="8">SUMPRODUCT(($H$9:$H$48&gt;=H73)/(COUNTIF($H$9:$H$48,$H$9:$H$48)))</f>
        <v>20.999999999999996</v>
      </c>
      <c r="K73" s="188">
        <f>SUM(LARGE(H73:H80,{1,2,3,4,5,6,7}))</f>
        <v>1676</v>
      </c>
      <c r="L73" s="205">
        <v>32</v>
      </c>
      <c r="M73">
        <f>H73+H74+H76+H77+H78+H75+H80</f>
        <v>1676</v>
      </c>
    </row>
    <row r="74" spans="2:13" ht="24.95" customHeight="1" x14ac:dyDescent="0.25">
      <c r="B74" s="77">
        <v>2</v>
      </c>
      <c r="C74" s="145" t="s">
        <v>130</v>
      </c>
      <c r="D74" s="129" t="s">
        <v>129</v>
      </c>
      <c r="E74" s="159">
        <v>0</v>
      </c>
      <c r="F74" s="57">
        <v>226</v>
      </c>
      <c r="G74" s="58">
        <v>222</v>
      </c>
      <c r="H74" s="180">
        <f t="shared" si="6"/>
        <v>226</v>
      </c>
      <c r="I74" s="174">
        <f t="shared" si="7"/>
        <v>149.33333333333334</v>
      </c>
      <c r="J74" s="192">
        <f t="shared" si="8"/>
        <v>25.999999999999996</v>
      </c>
      <c r="K74" s="186"/>
      <c r="L74" s="208"/>
    </row>
    <row r="75" spans="2:13" ht="24.95" customHeight="1" x14ac:dyDescent="0.25">
      <c r="B75" s="77">
        <v>3</v>
      </c>
      <c r="C75" s="146" t="s">
        <v>131</v>
      </c>
      <c r="D75" s="129" t="s">
        <v>129</v>
      </c>
      <c r="E75" s="159">
        <v>0</v>
      </c>
      <c r="F75" s="57">
        <v>214</v>
      </c>
      <c r="G75" s="58">
        <v>216</v>
      </c>
      <c r="H75" s="180">
        <f t="shared" si="6"/>
        <v>216</v>
      </c>
      <c r="I75" s="174">
        <f t="shared" si="7"/>
        <v>143.33333333333334</v>
      </c>
      <c r="J75" s="192">
        <f t="shared" si="8"/>
        <v>27.999999999999996</v>
      </c>
      <c r="K75" s="186"/>
      <c r="L75" s="208"/>
    </row>
    <row r="76" spans="2:13" ht="24.95" customHeight="1" x14ac:dyDescent="0.25">
      <c r="B76" s="77">
        <v>4</v>
      </c>
      <c r="C76" s="145" t="s">
        <v>132</v>
      </c>
      <c r="D76" s="129" t="s">
        <v>129</v>
      </c>
      <c r="E76" s="163">
        <v>254</v>
      </c>
      <c r="F76" s="64">
        <v>252</v>
      </c>
      <c r="G76" s="58">
        <v>262</v>
      </c>
      <c r="H76" s="180">
        <f t="shared" si="6"/>
        <v>262</v>
      </c>
      <c r="I76" s="174">
        <f t="shared" si="7"/>
        <v>256</v>
      </c>
      <c r="J76" s="192">
        <f t="shared" si="8"/>
        <v>7</v>
      </c>
      <c r="K76" s="186"/>
      <c r="L76" s="208"/>
    </row>
    <row r="77" spans="2:13" ht="24.95" customHeight="1" x14ac:dyDescent="0.25">
      <c r="B77" s="77">
        <v>5</v>
      </c>
      <c r="C77" s="145" t="s">
        <v>133</v>
      </c>
      <c r="D77" s="129" t="s">
        <v>129</v>
      </c>
      <c r="E77" s="163">
        <v>243</v>
      </c>
      <c r="F77" s="64">
        <v>242</v>
      </c>
      <c r="G77" s="58">
        <v>238</v>
      </c>
      <c r="H77" s="180">
        <f t="shared" si="6"/>
        <v>243</v>
      </c>
      <c r="I77" s="174">
        <f t="shared" si="7"/>
        <v>241</v>
      </c>
      <c r="J77" s="192">
        <f t="shared" si="8"/>
        <v>17</v>
      </c>
      <c r="K77" s="186"/>
      <c r="L77" s="208"/>
    </row>
    <row r="78" spans="2:13" ht="24.95" customHeight="1" x14ac:dyDescent="0.25">
      <c r="B78" s="77">
        <v>6</v>
      </c>
      <c r="C78" s="145" t="s">
        <v>134</v>
      </c>
      <c r="D78" s="129" t="s">
        <v>129</v>
      </c>
      <c r="E78" s="163">
        <v>244</v>
      </c>
      <c r="F78" s="64">
        <v>252</v>
      </c>
      <c r="G78" s="58">
        <v>0</v>
      </c>
      <c r="H78" s="180">
        <f t="shared" si="6"/>
        <v>252</v>
      </c>
      <c r="I78" s="174">
        <f t="shared" si="7"/>
        <v>165.33333333333334</v>
      </c>
      <c r="J78" s="192">
        <f t="shared" si="8"/>
        <v>10</v>
      </c>
      <c r="K78" s="186"/>
      <c r="L78" s="208"/>
    </row>
    <row r="79" spans="2:13" ht="24.95" customHeight="1" x14ac:dyDescent="0.25">
      <c r="B79" s="77">
        <v>7</v>
      </c>
      <c r="C79" s="145" t="s">
        <v>135</v>
      </c>
      <c r="D79" s="129" t="s">
        <v>129</v>
      </c>
      <c r="E79" s="159">
        <v>0</v>
      </c>
      <c r="F79" s="57">
        <v>206</v>
      </c>
      <c r="G79" s="58">
        <v>215</v>
      </c>
      <c r="H79" s="180">
        <f t="shared" si="6"/>
        <v>215</v>
      </c>
      <c r="I79" s="174">
        <f t="shared" si="7"/>
        <v>140.33333333333334</v>
      </c>
      <c r="J79" s="192">
        <f t="shared" si="8"/>
        <v>27.999999999999996</v>
      </c>
      <c r="K79" s="186"/>
      <c r="L79" s="208"/>
    </row>
    <row r="80" spans="2:13" ht="24.95" customHeight="1" thickBot="1" x14ac:dyDescent="0.3">
      <c r="B80" s="122">
        <v>8</v>
      </c>
      <c r="C80" s="147" t="s">
        <v>136</v>
      </c>
      <c r="D80" s="130" t="s">
        <v>129</v>
      </c>
      <c r="E80" s="160">
        <v>236</v>
      </c>
      <c r="F80" s="59">
        <v>241</v>
      </c>
      <c r="G80" s="60">
        <v>0</v>
      </c>
      <c r="H80" s="181">
        <f t="shared" si="6"/>
        <v>241</v>
      </c>
      <c r="I80" s="175">
        <f t="shared" si="7"/>
        <v>159</v>
      </c>
      <c r="J80" s="193">
        <f t="shared" si="8"/>
        <v>17</v>
      </c>
      <c r="K80" s="187"/>
      <c r="L80" s="210"/>
    </row>
    <row r="81" spans="2:13" ht="24.95" customHeight="1" x14ac:dyDescent="0.25">
      <c r="B81" s="123">
        <v>1</v>
      </c>
      <c r="C81" s="148" t="s">
        <v>137</v>
      </c>
      <c r="D81" s="136" t="s">
        <v>47</v>
      </c>
      <c r="E81" s="166">
        <v>204</v>
      </c>
      <c r="F81" s="66">
        <v>205</v>
      </c>
      <c r="G81" s="67">
        <v>0</v>
      </c>
      <c r="H81" s="182">
        <f t="shared" si="6"/>
        <v>205</v>
      </c>
      <c r="I81" s="176">
        <f t="shared" si="7"/>
        <v>136.33333333333334</v>
      </c>
      <c r="J81" s="194">
        <f t="shared" si="8"/>
        <v>28.999999999999996</v>
      </c>
      <c r="K81" s="188">
        <f>SUM(LARGE(H81:H88,{1,2,3,4,5,6,7}))</f>
        <v>1697</v>
      </c>
      <c r="L81" s="205">
        <v>26</v>
      </c>
      <c r="M81">
        <f>H81+H82+H83+H84+H85+H86+H87</f>
        <v>1697</v>
      </c>
    </row>
    <row r="82" spans="2:13" ht="24.95" customHeight="1" x14ac:dyDescent="0.25">
      <c r="B82" s="77">
        <v>2</v>
      </c>
      <c r="C82" s="93" t="s">
        <v>138</v>
      </c>
      <c r="D82" s="129" t="s">
        <v>47</v>
      </c>
      <c r="E82" s="159">
        <v>265</v>
      </c>
      <c r="F82" s="57">
        <v>264</v>
      </c>
      <c r="G82" s="58">
        <v>0</v>
      </c>
      <c r="H82" s="180">
        <f t="shared" si="6"/>
        <v>265</v>
      </c>
      <c r="I82" s="174">
        <f t="shared" si="7"/>
        <v>176.33333333333334</v>
      </c>
      <c r="J82" s="192">
        <f t="shared" si="8"/>
        <v>7</v>
      </c>
      <c r="K82" s="186"/>
      <c r="L82" s="208"/>
    </row>
    <row r="83" spans="2:13" ht="24.95" customHeight="1" x14ac:dyDescent="0.25">
      <c r="B83" s="77">
        <v>3</v>
      </c>
      <c r="C83" s="93" t="s">
        <v>139</v>
      </c>
      <c r="D83" s="129" t="s">
        <v>47</v>
      </c>
      <c r="E83" s="159">
        <v>0</v>
      </c>
      <c r="F83" s="57">
        <v>216</v>
      </c>
      <c r="G83" s="58">
        <v>223</v>
      </c>
      <c r="H83" s="180">
        <f t="shared" si="6"/>
        <v>223</v>
      </c>
      <c r="I83" s="174">
        <f t="shared" si="7"/>
        <v>146.33333333333334</v>
      </c>
      <c r="J83" s="192">
        <f t="shared" si="8"/>
        <v>26.999999999999996</v>
      </c>
      <c r="K83" s="186"/>
      <c r="L83" s="208"/>
    </row>
    <row r="84" spans="2:13" ht="24.95" customHeight="1" x14ac:dyDescent="0.25">
      <c r="B84" s="77">
        <v>4</v>
      </c>
      <c r="C84" s="93" t="s">
        <v>140</v>
      </c>
      <c r="D84" s="129" t="s">
        <v>47</v>
      </c>
      <c r="E84" s="163">
        <v>235</v>
      </c>
      <c r="F84" s="64">
        <v>240</v>
      </c>
      <c r="G84" s="58">
        <v>242</v>
      </c>
      <c r="H84" s="180">
        <f t="shared" si="6"/>
        <v>242</v>
      </c>
      <c r="I84" s="174">
        <f t="shared" si="7"/>
        <v>239</v>
      </c>
      <c r="J84" s="192">
        <f t="shared" si="8"/>
        <v>17</v>
      </c>
      <c r="K84" s="186"/>
      <c r="L84" s="208"/>
    </row>
    <row r="85" spans="2:13" ht="24.95" customHeight="1" x14ac:dyDescent="0.25">
      <c r="B85" s="77">
        <v>5</v>
      </c>
      <c r="C85" s="93" t="s">
        <v>141</v>
      </c>
      <c r="D85" s="129" t="s">
        <v>47</v>
      </c>
      <c r="E85" s="163">
        <v>254</v>
      </c>
      <c r="F85" s="64">
        <v>259</v>
      </c>
      <c r="G85" s="58">
        <v>264</v>
      </c>
      <c r="H85" s="180">
        <f t="shared" si="6"/>
        <v>264</v>
      </c>
      <c r="I85" s="174">
        <f t="shared" si="7"/>
        <v>259</v>
      </c>
      <c r="J85" s="192">
        <f t="shared" si="8"/>
        <v>7</v>
      </c>
      <c r="K85" s="186"/>
      <c r="L85" s="208"/>
    </row>
    <row r="86" spans="2:13" ht="24.95" customHeight="1" x14ac:dyDescent="0.25">
      <c r="B86" s="77">
        <v>6</v>
      </c>
      <c r="C86" s="93" t="s">
        <v>142</v>
      </c>
      <c r="D86" s="129" t="s">
        <v>47</v>
      </c>
      <c r="E86" s="163">
        <v>220</v>
      </c>
      <c r="F86" s="64">
        <v>226</v>
      </c>
      <c r="G86" s="58">
        <v>231</v>
      </c>
      <c r="H86" s="180">
        <f t="shared" si="6"/>
        <v>231</v>
      </c>
      <c r="I86" s="174">
        <f t="shared" si="7"/>
        <v>225.66666666666666</v>
      </c>
      <c r="J86" s="192">
        <f t="shared" si="8"/>
        <v>24.999999999999996</v>
      </c>
      <c r="K86" s="186"/>
      <c r="L86" s="208"/>
    </row>
    <row r="87" spans="2:13" ht="24.95" customHeight="1" x14ac:dyDescent="0.25">
      <c r="B87" s="77">
        <v>7</v>
      </c>
      <c r="C87" s="93" t="s">
        <v>143</v>
      </c>
      <c r="D87" s="129" t="s">
        <v>47</v>
      </c>
      <c r="E87" s="159">
        <v>263</v>
      </c>
      <c r="F87" s="57">
        <v>267</v>
      </c>
      <c r="G87" s="58">
        <v>265</v>
      </c>
      <c r="H87" s="180">
        <f t="shared" si="6"/>
        <v>267</v>
      </c>
      <c r="I87" s="174">
        <f t="shared" si="7"/>
        <v>265</v>
      </c>
      <c r="J87" s="192">
        <f t="shared" si="8"/>
        <v>6</v>
      </c>
      <c r="K87" s="186"/>
      <c r="L87" s="208"/>
    </row>
    <row r="88" spans="2:13" ht="24.95" customHeight="1" thickBot="1" x14ac:dyDescent="0.3">
      <c r="B88" s="122">
        <v>8</v>
      </c>
      <c r="C88" s="149" t="s">
        <v>144</v>
      </c>
      <c r="D88" s="130" t="s">
        <v>47</v>
      </c>
      <c r="E88" s="160">
        <v>205</v>
      </c>
      <c r="F88" s="59">
        <v>200</v>
      </c>
      <c r="G88" s="60">
        <v>201</v>
      </c>
      <c r="H88" s="181">
        <f t="shared" si="6"/>
        <v>205</v>
      </c>
      <c r="I88" s="175">
        <f t="shared" si="7"/>
        <v>202</v>
      </c>
      <c r="J88" s="193">
        <f t="shared" si="8"/>
        <v>28.999999999999996</v>
      </c>
      <c r="K88" s="187"/>
      <c r="L88" s="210"/>
    </row>
    <row r="89" spans="2:13" ht="24.95" customHeight="1" x14ac:dyDescent="0.25">
      <c r="B89" s="123">
        <v>1</v>
      </c>
      <c r="C89" s="150" t="s">
        <v>145</v>
      </c>
      <c r="D89" s="136" t="s">
        <v>146</v>
      </c>
      <c r="E89" s="166">
        <v>229</v>
      </c>
      <c r="F89" s="66">
        <v>234</v>
      </c>
      <c r="G89" s="67">
        <v>240</v>
      </c>
      <c r="H89" s="182">
        <f t="shared" si="6"/>
        <v>240</v>
      </c>
      <c r="I89" s="176">
        <f t="shared" si="7"/>
        <v>234.33333333333334</v>
      </c>
      <c r="J89" s="194">
        <f t="shared" si="8"/>
        <v>18</v>
      </c>
      <c r="K89" s="188">
        <f>SUM(LARGE(H89:H96,{1,2,3,4,5,6,7}))</f>
        <v>1717</v>
      </c>
      <c r="L89" s="205">
        <v>20</v>
      </c>
      <c r="M89">
        <f>H89+H90+H91+H92+H93+H95+H96</f>
        <v>1717</v>
      </c>
    </row>
    <row r="90" spans="2:13" ht="24.95" customHeight="1" x14ac:dyDescent="0.25">
      <c r="B90" s="77">
        <v>2</v>
      </c>
      <c r="C90" s="151" t="s">
        <v>147</v>
      </c>
      <c r="D90" s="129" t="s">
        <v>146</v>
      </c>
      <c r="E90" s="159">
        <v>255</v>
      </c>
      <c r="F90" s="57">
        <v>264</v>
      </c>
      <c r="G90" s="58">
        <v>269</v>
      </c>
      <c r="H90" s="180">
        <f t="shared" si="6"/>
        <v>269</v>
      </c>
      <c r="I90" s="174">
        <f t="shared" si="7"/>
        <v>262.66666666666669</v>
      </c>
      <c r="J90" s="192">
        <f t="shared" si="8"/>
        <v>5</v>
      </c>
      <c r="K90" s="186"/>
      <c r="L90" s="208"/>
    </row>
    <row r="91" spans="2:13" ht="24.95" customHeight="1" x14ac:dyDescent="0.25">
      <c r="B91" s="77">
        <v>3</v>
      </c>
      <c r="C91" s="151" t="s">
        <v>148</v>
      </c>
      <c r="D91" s="129" t="s">
        <v>146</v>
      </c>
      <c r="E91" s="159">
        <v>0</v>
      </c>
      <c r="F91" s="57">
        <v>231</v>
      </c>
      <c r="G91" s="58">
        <v>231</v>
      </c>
      <c r="H91" s="180">
        <f t="shared" si="6"/>
        <v>231</v>
      </c>
      <c r="I91" s="174">
        <f t="shared" si="7"/>
        <v>154</v>
      </c>
      <c r="J91" s="192">
        <f t="shared" si="8"/>
        <v>24.999999999999996</v>
      </c>
      <c r="K91" s="186"/>
      <c r="L91" s="208"/>
    </row>
    <row r="92" spans="2:13" ht="24.95" customHeight="1" x14ac:dyDescent="0.25">
      <c r="B92" s="77">
        <v>4</v>
      </c>
      <c r="C92" s="152" t="s">
        <v>149</v>
      </c>
      <c r="D92" s="129" t="s">
        <v>146</v>
      </c>
      <c r="E92" s="163">
        <v>224</v>
      </c>
      <c r="F92" s="64">
        <v>229</v>
      </c>
      <c r="G92" s="58">
        <v>238</v>
      </c>
      <c r="H92" s="180">
        <f t="shared" si="6"/>
        <v>238</v>
      </c>
      <c r="I92" s="174">
        <f t="shared" si="7"/>
        <v>230.33333333333334</v>
      </c>
      <c r="J92" s="192">
        <f t="shared" si="8"/>
        <v>20</v>
      </c>
      <c r="K92" s="186"/>
      <c r="L92" s="208"/>
    </row>
    <row r="93" spans="2:13" ht="24.95" customHeight="1" x14ac:dyDescent="0.25">
      <c r="B93" s="77">
        <v>5</v>
      </c>
      <c r="C93" s="151" t="s">
        <v>150</v>
      </c>
      <c r="D93" s="129" t="s">
        <v>146</v>
      </c>
      <c r="E93" s="163">
        <v>249</v>
      </c>
      <c r="F93" s="64">
        <v>261</v>
      </c>
      <c r="G93" s="58">
        <v>265</v>
      </c>
      <c r="H93" s="180">
        <f t="shared" si="6"/>
        <v>265</v>
      </c>
      <c r="I93" s="174">
        <f t="shared" si="7"/>
        <v>258.33333333333331</v>
      </c>
      <c r="J93" s="192">
        <f t="shared" si="8"/>
        <v>7</v>
      </c>
      <c r="K93" s="186"/>
      <c r="L93" s="208"/>
    </row>
    <row r="94" spans="2:13" ht="24.95" customHeight="1" x14ac:dyDescent="0.25">
      <c r="B94" s="77">
        <v>6</v>
      </c>
      <c r="C94" s="151" t="s">
        <v>151</v>
      </c>
      <c r="D94" s="129" t="s">
        <v>146</v>
      </c>
      <c r="E94" s="163">
        <v>191</v>
      </c>
      <c r="F94" s="64">
        <v>0</v>
      </c>
      <c r="G94" s="58">
        <v>198</v>
      </c>
      <c r="H94" s="180">
        <f t="shared" si="6"/>
        <v>198</v>
      </c>
      <c r="I94" s="174">
        <f t="shared" si="7"/>
        <v>129.66666666666666</v>
      </c>
      <c r="J94" s="192">
        <f t="shared" si="8"/>
        <v>28.999999999999996</v>
      </c>
      <c r="K94" s="186"/>
      <c r="L94" s="208"/>
    </row>
    <row r="95" spans="2:13" ht="24.95" customHeight="1" x14ac:dyDescent="0.25">
      <c r="B95" s="77">
        <v>7</v>
      </c>
      <c r="C95" s="152" t="s">
        <v>152</v>
      </c>
      <c r="D95" s="129" t="s">
        <v>146</v>
      </c>
      <c r="E95" s="159">
        <v>0</v>
      </c>
      <c r="F95" s="57">
        <v>223</v>
      </c>
      <c r="G95" s="58">
        <v>224</v>
      </c>
      <c r="H95" s="180">
        <f t="shared" si="6"/>
        <v>224</v>
      </c>
      <c r="I95" s="174">
        <f t="shared" si="7"/>
        <v>149</v>
      </c>
      <c r="J95" s="192">
        <f t="shared" si="8"/>
        <v>26.999999999999996</v>
      </c>
      <c r="K95" s="186"/>
      <c r="L95" s="208"/>
    </row>
    <row r="96" spans="2:13" ht="24.95" customHeight="1" thickBot="1" x14ac:dyDescent="0.3">
      <c r="B96" s="122">
        <v>8</v>
      </c>
      <c r="C96" s="153" t="s">
        <v>153</v>
      </c>
      <c r="D96" s="130" t="s">
        <v>146</v>
      </c>
      <c r="E96" s="160">
        <v>0</v>
      </c>
      <c r="F96" s="59">
        <v>237</v>
      </c>
      <c r="G96" s="60">
        <v>250</v>
      </c>
      <c r="H96" s="181">
        <f t="shared" si="6"/>
        <v>250</v>
      </c>
      <c r="I96" s="175">
        <f t="shared" si="7"/>
        <v>162.33333333333334</v>
      </c>
      <c r="J96" s="193">
        <f t="shared" si="8"/>
        <v>12</v>
      </c>
      <c r="K96" s="187"/>
      <c r="L96" s="210"/>
    </row>
    <row r="97" spans="2:13" ht="24.95" customHeight="1" x14ac:dyDescent="0.25">
      <c r="B97" s="123">
        <v>1</v>
      </c>
      <c r="C97" s="86" t="s">
        <v>154</v>
      </c>
      <c r="D97" s="136" t="s">
        <v>155</v>
      </c>
      <c r="E97" s="166">
        <v>0</v>
      </c>
      <c r="F97" s="66">
        <v>239</v>
      </c>
      <c r="G97" s="67">
        <v>242</v>
      </c>
      <c r="H97" s="182">
        <f t="shared" si="6"/>
        <v>242</v>
      </c>
      <c r="I97" s="176">
        <f t="shared" si="7"/>
        <v>160.33333333333334</v>
      </c>
      <c r="J97" s="194">
        <f t="shared" si="8"/>
        <v>17</v>
      </c>
      <c r="K97" s="188">
        <f>SUM(LARGE(H97:H104,{1,2,3,4,5,6,7}))</f>
        <v>1619</v>
      </c>
      <c r="L97" s="205">
        <v>37</v>
      </c>
      <c r="M97">
        <f>H97+H98+H99+H100+H102+H103+H101</f>
        <v>1619</v>
      </c>
    </row>
    <row r="98" spans="2:13" ht="24.95" customHeight="1" x14ac:dyDescent="0.25">
      <c r="B98" s="77">
        <v>2</v>
      </c>
      <c r="C98" s="87" t="s">
        <v>156</v>
      </c>
      <c r="D98" s="129" t="s">
        <v>155</v>
      </c>
      <c r="E98" s="159">
        <v>216</v>
      </c>
      <c r="F98" s="57">
        <v>228</v>
      </c>
      <c r="G98" s="58">
        <v>218</v>
      </c>
      <c r="H98" s="180">
        <f t="shared" si="6"/>
        <v>228</v>
      </c>
      <c r="I98" s="174">
        <f t="shared" si="7"/>
        <v>220.66666666666666</v>
      </c>
      <c r="J98" s="192">
        <f t="shared" si="8"/>
        <v>25.999999999999996</v>
      </c>
      <c r="K98" s="186"/>
      <c r="L98" s="208"/>
    </row>
    <row r="99" spans="2:13" ht="24.95" customHeight="1" x14ac:dyDescent="0.25">
      <c r="B99" s="77">
        <v>3</v>
      </c>
      <c r="C99" s="87" t="s">
        <v>157</v>
      </c>
      <c r="D99" s="129" t="s">
        <v>155</v>
      </c>
      <c r="E99" s="159">
        <v>0</v>
      </c>
      <c r="F99" s="57">
        <v>219</v>
      </c>
      <c r="G99" s="58">
        <v>229</v>
      </c>
      <c r="H99" s="180">
        <f t="shared" si="6"/>
        <v>229</v>
      </c>
      <c r="I99" s="174">
        <f t="shared" si="7"/>
        <v>149.33333333333334</v>
      </c>
      <c r="J99" s="192">
        <f t="shared" si="8"/>
        <v>25.999999999999996</v>
      </c>
      <c r="K99" s="186"/>
      <c r="L99" s="208"/>
    </row>
    <row r="100" spans="2:13" ht="24.95" customHeight="1" x14ac:dyDescent="0.25">
      <c r="B100" s="77">
        <v>4</v>
      </c>
      <c r="C100" s="87" t="s">
        <v>158</v>
      </c>
      <c r="D100" s="129" t="s">
        <v>155</v>
      </c>
      <c r="E100" s="163">
        <v>226</v>
      </c>
      <c r="F100" s="64">
        <v>213</v>
      </c>
      <c r="G100" s="58">
        <v>228</v>
      </c>
      <c r="H100" s="180">
        <f t="shared" si="6"/>
        <v>228</v>
      </c>
      <c r="I100" s="174">
        <f t="shared" si="7"/>
        <v>222.33333333333334</v>
      </c>
      <c r="J100" s="192">
        <f t="shared" si="8"/>
        <v>25.999999999999996</v>
      </c>
      <c r="K100" s="186"/>
      <c r="L100" s="208"/>
    </row>
    <row r="101" spans="2:13" ht="24.95" customHeight="1" x14ac:dyDescent="0.25">
      <c r="B101" s="77">
        <v>5</v>
      </c>
      <c r="C101" s="87" t="s">
        <v>159</v>
      </c>
      <c r="D101" s="129" t="s">
        <v>155</v>
      </c>
      <c r="E101" s="163">
        <v>0</v>
      </c>
      <c r="F101" s="64">
        <v>218</v>
      </c>
      <c r="G101" s="58">
        <v>0</v>
      </c>
      <c r="H101" s="180">
        <f t="shared" si="6"/>
        <v>218</v>
      </c>
      <c r="I101" s="174">
        <f t="shared" si="7"/>
        <v>72.666666666666671</v>
      </c>
      <c r="J101" s="192">
        <f t="shared" si="8"/>
        <v>27.999999999999996</v>
      </c>
      <c r="K101" s="186"/>
      <c r="L101" s="208"/>
    </row>
    <row r="102" spans="2:13" ht="24.95" customHeight="1" x14ac:dyDescent="0.25">
      <c r="B102" s="77">
        <v>6</v>
      </c>
      <c r="C102" s="87" t="s">
        <v>160</v>
      </c>
      <c r="D102" s="129" t="s">
        <v>155</v>
      </c>
      <c r="E102" s="163">
        <v>236</v>
      </c>
      <c r="F102" s="64">
        <v>238</v>
      </c>
      <c r="G102" s="58">
        <v>240</v>
      </c>
      <c r="H102" s="180">
        <f t="shared" si="6"/>
        <v>240</v>
      </c>
      <c r="I102" s="174">
        <f t="shared" si="7"/>
        <v>238</v>
      </c>
      <c r="J102" s="192">
        <f t="shared" si="8"/>
        <v>18</v>
      </c>
      <c r="K102" s="186"/>
      <c r="L102" s="208"/>
    </row>
    <row r="103" spans="2:13" ht="24.95" customHeight="1" x14ac:dyDescent="0.25">
      <c r="B103" s="77">
        <v>7</v>
      </c>
      <c r="C103" s="87" t="s">
        <v>161</v>
      </c>
      <c r="D103" s="129" t="s">
        <v>155</v>
      </c>
      <c r="E103" s="159">
        <v>233</v>
      </c>
      <c r="F103" s="57">
        <v>0</v>
      </c>
      <c r="G103" s="58">
        <v>234</v>
      </c>
      <c r="H103" s="180">
        <f t="shared" si="6"/>
        <v>234</v>
      </c>
      <c r="I103" s="174">
        <f t="shared" si="7"/>
        <v>155.66666666666666</v>
      </c>
      <c r="J103" s="192">
        <f t="shared" si="8"/>
        <v>22.999999999999996</v>
      </c>
      <c r="K103" s="186"/>
      <c r="L103" s="208"/>
    </row>
    <row r="104" spans="2:13" ht="24.95" customHeight="1" thickBot="1" x14ac:dyDescent="0.3">
      <c r="B104" s="122">
        <v>8</v>
      </c>
      <c r="C104" s="98"/>
      <c r="D104" s="130"/>
      <c r="E104" s="160"/>
      <c r="F104" s="59"/>
      <c r="G104" s="60"/>
      <c r="H104" s="181"/>
      <c r="I104" s="175"/>
      <c r="J104" s="193"/>
      <c r="K104" s="187"/>
      <c r="L104" s="210"/>
    </row>
    <row r="105" spans="2:13" ht="24.95" customHeight="1" x14ac:dyDescent="0.25">
      <c r="B105" s="123">
        <v>1</v>
      </c>
      <c r="C105" s="140" t="s">
        <v>48</v>
      </c>
      <c r="D105" s="136" t="s">
        <v>49</v>
      </c>
      <c r="E105" s="166">
        <v>260</v>
      </c>
      <c r="F105" s="66">
        <v>264</v>
      </c>
      <c r="G105" s="67">
        <v>260</v>
      </c>
      <c r="H105" s="182">
        <f t="shared" si="6"/>
        <v>264</v>
      </c>
      <c r="I105" s="176">
        <f t="shared" si="7"/>
        <v>261.33333333333331</v>
      </c>
      <c r="J105" s="194">
        <f t="shared" si="8"/>
        <v>7</v>
      </c>
      <c r="K105" s="188">
        <f>SUM(LARGE(H105:H112,{1,2,3,4,5,6,7}))</f>
        <v>1839</v>
      </c>
      <c r="L105" s="211">
        <v>3</v>
      </c>
      <c r="M105">
        <f>H105+H106+H108+H109+H110+H111+H112</f>
        <v>1839</v>
      </c>
    </row>
    <row r="106" spans="2:13" ht="24.95" customHeight="1" x14ac:dyDescent="0.25">
      <c r="B106" s="77">
        <v>2</v>
      </c>
      <c r="C106" s="117" t="s">
        <v>162</v>
      </c>
      <c r="D106" s="129" t="s">
        <v>49</v>
      </c>
      <c r="E106" s="159">
        <v>0</v>
      </c>
      <c r="F106" s="57">
        <v>274</v>
      </c>
      <c r="G106" s="58">
        <v>249</v>
      </c>
      <c r="H106" s="180">
        <f t="shared" si="6"/>
        <v>274</v>
      </c>
      <c r="I106" s="174">
        <f t="shared" si="7"/>
        <v>174.33333333333334</v>
      </c>
      <c r="J106" s="192">
        <f t="shared" si="8"/>
        <v>4</v>
      </c>
      <c r="K106" s="186"/>
      <c r="L106" s="208"/>
    </row>
    <row r="107" spans="2:13" ht="24.95" customHeight="1" x14ac:dyDescent="0.25">
      <c r="B107" s="77">
        <v>3</v>
      </c>
      <c r="C107" s="117" t="s">
        <v>163</v>
      </c>
      <c r="D107" s="129" t="s">
        <v>49</v>
      </c>
      <c r="E107" s="159">
        <v>227</v>
      </c>
      <c r="F107" s="57">
        <v>0</v>
      </c>
      <c r="G107" s="58">
        <v>0</v>
      </c>
      <c r="H107" s="180">
        <f t="shared" si="6"/>
        <v>227</v>
      </c>
      <c r="I107" s="174">
        <f t="shared" si="7"/>
        <v>75.666666666666671</v>
      </c>
      <c r="J107" s="192">
        <f t="shared" si="8"/>
        <v>25.999999999999996</v>
      </c>
      <c r="K107" s="186"/>
      <c r="L107" s="208"/>
    </row>
    <row r="108" spans="2:13" ht="24.95" customHeight="1" x14ac:dyDescent="0.25">
      <c r="B108" s="77">
        <v>4</v>
      </c>
      <c r="C108" s="117" t="s">
        <v>164</v>
      </c>
      <c r="D108" s="129" t="s">
        <v>49</v>
      </c>
      <c r="E108" s="163">
        <v>269</v>
      </c>
      <c r="F108" s="64">
        <v>275</v>
      </c>
      <c r="G108" s="58">
        <v>0</v>
      </c>
      <c r="H108" s="180">
        <f t="shared" si="6"/>
        <v>275</v>
      </c>
      <c r="I108" s="174">
        <f t="shared" si="7"/>
        <v>181.33333333333334</v>
      </c>
      <c r="J108" s="192">
        <f t="shared" si="8"/>
        <v>4</v>
      </c>
      <c r="K108" s="186"/>
      <c r="L108" s="208"/>
    </row>
    <row r="109" spans="2:13" ht="24.95" customHeight="1" x14ac:dyDescent="0.25">
      <c r="B109" s="77">
        <v>5</v>
      </c>
      <c r="C109" s="117" t="s">
        <v>165</v>
      </c>
      <c r="D109" s="129" t="s">
        <v>49</v>
      </c>
      <c r="E109" s="163">
        <v>245</v>
      </c>
      <c r="F109" s="64">
        <v>0</v>
      </c>
      <c r="G109" s="58">
        <v>241</v>
      </c>
      <c r="H109" s="180">
        <f t="shared" si="6"/>
        <v>245</v>
      </c>
      <c r="I109" s="174">
        <f t="shared" si="7"/>
        <v>162</v>
      </c>
      <c r="J109" s="192">
        <f t="shared" si="8"/>
        <v>17</v>
      </c>
      <c r="K109" s="186"/>
      <c r="L109" s="208"/>
    </row>
    <row r="110" spans="2:13" ht="24.95" customHeight="1" x14ac:dyDescent="0.25">
      <c r="B110" s="77">
        <v>6</v>
      </c>
      <c r="C110" s="117" t="s">
        <v>166</v>
      </c>
      <c r="D110" s="129" t="s">
        <v>49</v>
      </c>
      <c r="E110" s="163">
        <v>255</v>
      </c>
      <c r="F110" s="64">
        <v>275</v>
      </c>
      <c r="G110" s="58">
        <v>0</v>
      </c>
      <c r="H110" s="180">
        <f t="shared" si="6"/>
        <v>275</v>
      </c>
      <c r="I110" s="174">
        <f t="shared" si="7"/>
        <v>176.66666666666666</v>
      </c>
      <c r="J110" s="192">
        <f t="shared" si="8"/>
        <v>4</v>
      </c>
      <c r="K110" s="186"/>
      <c r="L110" s="208"/>
    </row>
    <row r="111" spans="2:13" ht="24.95" customHeight="1" x14ac:dyDescent="0.25">
      <c r="B111" s="77">
        <v>7</v>
      </c>
      <c r="C111" s="117" t="s">
        <v>167</v>
      </c>
      <c r="D111" s="129" t="s">
        <v>49</v>
      </c>
      <c r="E111" s="159">
        <v>0</v>
      </c>
      <c r="F111" s="57">
        <v>235</v>
      </c>
      <c r="G111" s="58">
        <v>246</v>
      </c>
      <c r="H111" s="180">
        <f t="shared" si="6"/>
        <v>246</v>
      </c>
      <c r="I111" s="174">
        <f t="shared" si="7"/>
        <v>160.33333333333334</v>
      </c>
      <c r="J111" s="192">
        <f t="shared" si="8"/>
        <v>16</v>
      </c>
      <c r="K111" s="186"/>
      <c r="L111" s="208"/>
    </row>
    <row r="112" spans="2:13" ht="24.95" customHeight="1" thickBot="1" x14ac:dyDescent="0.3">
      <c r="B112" s="122">
        <v>8</v>
      </c>
      <c r="C112" s="116" t="s">
        <v>168</v>
      </c>
      <c r="D112" s="130" t="s">
        <v>49</v>
      </c>
      <c r="E112" s="160">
        <v>248</v>
      </c>
      <c r="F112" s="59">
        <v>247</v>
      </c>
      <c r="G112" s="60">
        <v>260</v>
      </c>
      <c r="H112" s="181">
        <f t="shared" si="6"/>
        <v>260</v>
      </c>
      <c r="I112" s="175">
        <f t="shared" si="7"/>
        <v>251.66666666666666</v>
      </c>
      <c r="J112" s="193">
        <f t="shared" si="8"/>
        <v>8</v>
      </c>
      <c r="K112" s="187"/>
      <c r="L112" s="210"/>
    </row>
    <row r="113" spans="2:13" ht="24.95" customHeight="1" x14ac:dyDescent="0.25">
      <c r="B113" s="123">
        <v>1</v>
      </c>
      <c r="C113" s="105" t="s">
        <v>169</v>
      </c>
      <c r="D113" s="136" t="s">
        <v>50</v>
      </c>
      <c r="E113" s="166">
        <v>259</v>
      </c>
      <c r="F113" s="66">
        <v>259</v>
      </c>
      <c r="G113" s="67">
        <v>0</v>
      </c>
      <c r="H113" s="182">
        <f t="shared" si="6"/>
        <v>259</v>
      </c>
      <c r="I113" s="176">
        <f t="shared" si="7"/>
        <v>172.66666666666666</v>
      </c>
      <c r="J113" s="194">
        <f t="shared" si="8"/>
        <v>9</v>
      </c>
      <c r="K113" s="188">
        <f>SUM(LARGE(H113:H120,{1,2,3,4,5,6,7}))</f>
        <v>1700</v>
      </c>
      <c r="L113" s="205">
        <v>25</v>
      </c>
      <c r="M113">
        <f>H113+H114+H115+H116+H118+H119+H120</f>
        <v>1700</v>
      </c>
    </row>
    <row r="114" spans="2:13" ht="24.95" customHeight="1" x14ac:dyDescent="0.25">
      <c r="B114" s="77">
        <v>2</v>
      </c>
      <c r="C114" s="103" t="s">
        <v>170</v>
      </c>
      <c r="D114" s="129" t="s">
        <v>50</v>
      </c>
      <c r="E114" s="159">
        <v>0</v>
      </c>
      <c r="F114" s="57">
        <v>251</v>
      </c>
      <c r="G114" s="58">
        <v>0</v>
      </c>
      <c r="H114" s="180">
        <f t="shared" si="6"/>
        <v>251</v>
      </c>
      <c r="I114" s="174">
        <f t="shared" si="7"/>
        <v>83.666666666666671</v>
      </c>
      <c r="J114" s="192">
        <f t="shared" si="8"/>
        <v>11</v>
      </c>
      <c r="K114" s="186"/>
      <c r="L114" s="208"/>
    </row>
    <row r="115" spans="2:13" ht="24.95" customHeight="1" x14ac:dyDescent="0.25">
      <c r="B115" s="77">
        <v>3</v>
      </c>
      <c r="C115" s="103" t="s">
        <v>171</v>
      </c>
      <c r="D115" s="129" t="s">
        <v>50</v>
      </c>
      <c r="E115" s="159">
        <v>0</v>
      </c>
      <c r="F115" s="57">
        <v>0</v>
      </c>
      <c r="G115" s="58">
        <v>226</v>
      </c>
      <c r="H115" s="180">
        <f t="shared" si="6"/>
        <v>226</v>
      </c>
      <c r="I115" s="174">
        <f t="shared" si="7"/>
        <v>75.333333333333329</v>
      </c>
      <c r="J115" s="192">
        <f t="shared" si="8"/>
        <v>25.999999999999996</v>
      </c>
      <c r="K115" s="186"/>
      <c r="L115" s="208"/>
    </row>
    <row r="116" spans="2:13" ht="24.95" customHeight="1" x14ac:dyDescent="0.25">
      <c r="B116" s="77">
        <v>4</v>
      </c>
      <c r="C116" s="103" t="s">
        <v>172</v>
      </c>
      <c r="D116" s="129" t="s">
        <v>50</v>
      </c>
      <c r="E116" s="163">
        <v>0</v>
      </c>
      <c r="F116" s="64">
        <v>250</v>
      </c>
      <c r="G116" s="58">
        <v>240</v>
      </c>
      <c r="H116" s="180">
        <f t="shared" si="6"/>
        <v>250</v>
      </c>
      <c r="I116" s="174">
        <f t="shared" si="7"/>
        <v>163.33333333333334</v>
      </c>
      <c r="J116" s="192">
        <f t="shared" si="8"/>
        <v>12</v>
      </c>
      <c r="K116" s="186"/>
      <c r="L116" s="208"/>
    </row>
    <row r="117" spans="2:13" ht="24.95" customHeight="1" x14ac:dyDescent="0.25">
      <c r="B117" s="77">
        <v>5</v>
      </c>
      <c r="C117" s="103" t="s">
        <v>173</v>
      </c>
      <c r="D117" s="129" t="s">
        <v>50</v>
      </c>
      <c r="E117" s="163">
        <v>204</v>
      </c>
      <c r="F117" s="64">
        <v>203</v>
      </c>
      <c r="G117" s="58">
        <v>214</v>
      </c>
      <c r="H117" s="180">
        <f t="shared" si="6"/>
        <v>214</v>
      </c>
      <c r="I117" s="174">
        <f t="shared" si="7"/>
        <v>207</v>
      </c>
      <c r="J117" s="192">
        <f t="shared" si="8"/>
        <v>27.999999999999996</v>
      </c>
      <c r="K117" s="186"/>
      <c r="L117" s="208"/>
    </row>
    <row r="118" spans="2:13" ht="24.95" customHeight="1" x14ac:dyDescent="0.25">
      <c r="B118" s="77">
        <v>6</v>
      </c>
      <c r="C118" s="154" t="s">
        <v>174</v>
      </c>
      <c r="D118" s="129" t="s">
        <v>50</v>
      </c>
      <c r="E118" s="163">
        <v>213</v>
      </c>
      <c r="F118" s="64">
        <v>222</v>
      </c>
      <c r="G118" s="58">
        <v>214</v>
      </c>
      <c r="H118" s="180">
        <f t="shared" si="6"/>
        <v>222</v>
      </c>
      <c r="I118" s="174">
        <f t="shared" si="7"/>
        <v>216.33333333333334</v>
      </c>
      <c r="J118" s="192">
        <f t="shared" si="8"/>
        <v>26.999999999999996</v>
      </c>
      <c r="K118" s="186"/>
      <c r="L118" s="208"/>
    </row>
    <row r="119" spans="2:13" ht="24.95" customHeight="1" x14ac:dyDescent="0.25">
      <c r="B119" s="77">
        <v>7</v>
      </c>
      <c r="C119" s="103" t="s">
        <v>175</v>
      </c>
      <c r="D119" s="129" t="s">
        <v>50</v>
      </c>
      <c r="E119" s="159">
        <v>250</v>
      </c>
      <c r="F119" s="57">
        <v>253</v>
      </c>
      <c r="G119" s="58">
        <v>249</v>
      </c>
      <c r="H119" s="180">
        <f t="shared" si="6"/>
        <v>253</v>
      </c>
      <c r="I119" s="174">
        <f t="shared" si="7"/>
        <v>250.66666666666666</v>
      </c>
      <c r="J119" s="192">
        <f t="shared" si="8"/>
        <v>10</v>
      </c>
      <c r="K119" s="186"/>
      <c r="L119" s="208"/>
    </row>
    <row r="120" spans="2:13" ht="24.95" customHeight="1" thickBot="1" x14ac:dyDescent="0.3">
      <c r="B120" s="122">
        <v>8</v>
      </c>
      <c r="C120" s="106" t="s">
        <v>176</v>
      </c>
      <c r="D120" s="130" t="s">
        <v>50</v>
      </c>
      <c r="E120" s="160">
        <v>233</v>
      </c>
      <c r="F120" s="59">
        <v>239</v>
      </c>
      <c r="G120" s="60">
        <v>235</v>
      </c>
      <c r="H120" s="181">
        <f t="shared" si="6"/>
        <v>239</v>
      </c>
      <c r="I120" s="175">
        <f t="shared" si="7"/>
        <v>235.66666666666666</v>
      </c>
      <c r="J120" s="193">
        <f t="shared" si="8"/>
        <v>19</v>
      </c>
      <c r="K120" s="187"/>
      <c r="L120" s="210"/>
    </row>
    <row r="121" spans="2:13" ht="24.95" customHeight="1" x14ac:dyDescent="0.25">
      <c r="B121" s="123">
        <v>1</v>
      </c>
      <c r="C121" s="140" t="s">
        <v>177</v>
      </c>
      <c r="D121" s="136" t="s">
        <v>366</v>
      </c>
      <c r="E121" s="166">
        <v>251</v>
      </c>
      <c r="F121" s="66">
        <v>245</v>
      </c>
      <c r="G121" s="67">
        <v>0</v>
      </c>
      <c r="H121" s="182">
        <f t="shared" si="6"/>
        <v>251</v>
      </c>
      <c r="I121" s="176">
        <f t="shared" si="7"/>
        <v>165.33333333333334</v>
      </c>
      <c r="J121" s="194">
        <f t="shared" si="8"/>
        <v>11</v>
      </c>
      <c r="K121" s="188">
        <f>SUM(LARGE(H121:H128,{1,2,3,4,5,6,7}))</f>
        <v>1722</v>
      </c>
      <c r="L121" s="205">
        <v>19</v>
      </c>
      <c r="M121">
        <f>H121+H122+H123+H124+H125+H126+H127</f>
        <v>1722</v>
      </c>
    </row>
    <row r="122" spans="2:13" ht="24.95" customHeight="1" x14ac:dyDescent="0.25">
      <c r="B122" s="77">
        <v>2</v>
      </c>
      <c r="C122" s="117" t="s">
        <v>178</v>
      </c>
      <c r="D122" s="129" t="s">
        <v>366</v>
      </c>
      <c r="E122" s="159">
        <v>243</v>
      </c>
      <c r="F122" s="57">
        <v>255</v>
      </c>
      <c r="G122" s="58">
        <v>256</v>
      </c>
      <c r="H122" s="180">
        <f t="shared" si="6"/>
        <v>256</v>
      </c>
      <c r="I122" s="174">
        <f t="shared" si="7"/>
        <v>251.33333333333334</v>
      </c>
      <c r="J122" s="192">
        <f t="shared" si="8"/>
        <v>9</v>
      </c>
      <c r="K122" s="186"/>
      <c r="L122" s="208"/>
    </row>
    <row r="123" spans="2:13" ht="24.95" customHeight="1" x14ac:dyDescent="0.25">
      <c r="B123" s="77">
        <v>3</v>
      </c>
      <c r="C123" s="117" t="s">
        <v>367</v>
      </c>
      <c r="D123" s="129" t="s">
        <v>366</v>
      </c>
      <c r="E123" s="159">
        <v>250</v>
      </c>
      <c r="F123" s="57">
        <v>245</v>
      </c>
      <c r="G123" s="58">
        <v>254</v>
      </c>
      <c r="H123" s="180">
        <f t="shared" si="6"/>
        <v>254</v>
      </c>
      <c r="I123" s="174">
        <f t="shared" si="7"/>
        <v>249.66666666666666</v>
      </c>
      <c r="J123" s="192">
        <f t="shared" si="8"/>
        <v>10</v>
      </c>
      <c r="K123" s="186"/>
      <c r="L123" s="208"/>
    </row>
    <row r="124" spans="2:13" ht="24.95" customHeight="1" x14ac:dyDescent="0.25">
      <c r="B124" s="77">
        <v>4</v>
      </c>
      <c r="C124" s="85" t="s">
        <v>179</v>
      </c>
      <c r="D124" s="129" t="s">
        <v>366</v>
      </c>
      <c r="E124" s="163">
        <v>228</v>
      </c>
      <c r="F124" s="64">
        <v>231</v>
      </c>
      <c r="G124" s="58">
        <v>231</v>
      </c>
      <c r="H124" s="180">
        <f t="shared" si="6"/>
        <v>231</v>
      </c>
      <c r="I124" s="174">
        <f t="shared" si="7"/>
        <v>230</v>
      </c>
      <c r="J124" s="192">
        <f t="shared" si="8"/>
        <v>24.999999999999996</v>
      </c>
      <c r="K124" s="186"/>
      <c r="L124" s="208"/>
    </row>
    <row r="125" spans="2:13" ht="24.95" customHeight="1" x14ac:dyDescent="0.25">
      <c r="B125" s="77">
        <v>5</v>
      </c>
      <c r="C125" s="85" t="s">
        <v>180</v>
      </c>
      <c r="D125" s="129" t="s">
        <v>366</v>
      </c>
      <c r="E125" s="163">
        <v>235</v>
      </c>
      <c r="F125" s="64">
        <v>238</v>
      </c>
      <c r="G125" s="58">
        <v>250</v>
      </c>
      <c r="H125" s="180">
        <f t="shared" si="6"/>
        <v>250</v>
      </c>
      <c r="I125" s="174">
        <f t="shared" si="7"/>
        <v>241</v>
      </c>
      <c r="J125" s="192">
        <f t="shared" si="8"/>
        <v>12</v>
      </c>
      <c r="K125" s="186"/>
      <c r="L125" s="208"/>
    </row>
    <row r="126" spans="2:13" ht="24.95" customHeight="1" x14ac:dyDescent="0.25">
      <c r="B126" s="77">
        <v>6</v>
      </c>
      <c r="C126" s="85" t="s">
        <v>181</v>
      </c>
      <c r="D126" s="129" t="s">
        <v>366</v>
      </c>
      <c r="E126" s="163">
        <v>241</v>
      </c>
      <c r="F126" s="64">
        <v>246</v>
      </c>
      <c r="G126" s="58">
        <v>239</v>
      </c>
      <c r="H126" s="180">
        <f t="shared" si="6"/>
        <v>246</v>
      </c>
      <c r="I126" s="174">
        <f t="shared" si="7"/>
        <v>242</v>
      </c>
      <c r="J126" s="192">
        <f t="shared" si="8"/>
        <v>16</v>
      </c>
      <c r="K126" s="186"/>
      <c r="L126" s="208"/>
    </row>
    <row r="127" spans="2:13" ht="24.95" customHeight="1" x14ac:dyDescent="0.25">
      <c r="B127" s="77">
        <v>7</v>
      </c>
      <c r="C127" s="85" t="s">
        <v>182</v>
      </c>
      <c r="D127" s="129" t="s">
        <v>366</v>
      </c>
      <c r="E127" s="159">
        <v>226</v>
      </c>
      <c r="F127" s="57">
        <v>234</v>
      </c>
      <c r="G127" s="58">
        <v>232</v>
      </c>
      <c r="H127" s="180">
        <f t="shared" si="6"/>
        <v>234</v>
      </c>
      <c r="I127" s="174">
        <f t="shared" si="7"/>
        <v>230.66666666666666</v>
      </c>
      <c r="J127" s="192">
        <f t="shared" si="8"/>
        <v>22.999999999999996</v>
      </c>
      <c r="K127" s="186"/>
      <c r="L127" s="208"/>
    </row>
    <row r="128" spans="2:13" ht="24.95" customHeight="1" thickBot="1" x14ac:dyDescent="0.3">
      <c r="B128" s="122">
        <v>8</v>
      </c>
      <c r="C128" s="115"/>
      <c r="D128" s="130"/>
      <c r="E128" s="160"/>
      <c r="F128" s="59"/>
      <c r="G128" s="60"/>
      <c r="H128" s="181"/>
      <c r="I128" s="175"/>
      <c r="J128" s="193"/>
      <c r="K128" s="187"/>
      <c r="L128" s="210"/>
    </row>
    <row r="129" spans="2:13" ht="24.95" customHeight="1" x14ac:dyDescent="0.25">
      <c r="B129" s="123">
        <v>1</v>
      </c>
      <c r="C129" s="96" t="s">
        <v>183</v>
      </c>
      <c r="D129" s="136" t="s">
        <v>51</v>
      </c>
      <c r="E129" s="161">
        <v>0</v>
      </c>
      <c r="F129" s="61">
        <v>242</v>
      </c>
      <c r="G129" s="62">
        <v>252</v>
      </c>
      <c r="H129" s="182">
        <f t="shared" si="6"/>
        <v>252</v>
      </c>
      <c r="I129" s="176">
        <f t="shared" si="7"/>
        <v>164.66666666666666</v>
      </c>
      <c r="J129" s="194">
        <f t="shared" si="8"/>
        <v>10</v>
      </c>
      <c r="K129" s="188">
        <f>SUM(LARGE(H129:H136,{1,2,3,4,5,6,7}))</f>
        <v>1565</v>
      </c>
      <c r="L129" s="205">
        <v>38</v>
      </c>
      <c r="M129">
        <f>H129+H130+H131+H132+H133+H134+H135</f>
        <v>1565</v>
      </c>
    </row>
    <row r="130" spans="2:13" ht="24.95" customHeight="1" x14ac:dyDescent="0.25">
      <c r="B130" s="77">
        <v>2</v>
      </c>
      <c r="C130" s="97" t="s">
        <v>184</v>
      </c>
      <c r="D130" s="129" t="s">
        <v>51</v>
      </c>
      <c r="E130" s="159">
        <v>0</v>
      </c>
      <c r="F130" s="57">
        <v>202</v>
      </c>
      <c r="G130" s="58">
        <v>206</v>
      </c>
      <c r="H130" s="180">
        <f t="shared" si="6"/>
        <v>206</v>
      </c>
      <c r="I130" s="174">
        <f t="shared" si="7"/>
        <v>136</v>
      </c>
      <c r="J130" s="192">
        <f t="shared" si="8"/>
        <v>28.999999999999996</v>
      </c>
      <c r="K130" s="186"/>
      <c r="L130" s="208"/>
    </row>
    <row r="131" spans="2:13" ht="24.95" customHeight="1" x14ac:dyDescent="0.25">
      <c r="B131" s="77">
        <v>3</v>
      </c>
      <c r="C131" s="97" t="s">
        <v>185</v>
      </c>
      <c r="D131" s="129" t="s">
        <v>51</v>
      </c>
      <c r="E131" s="159">
        <v>175</v>
      </c>
      <c r="F131" s="57">
        <v>177</v>
      </c>
      <c r="G131" s="58">
        <v>176</v>
      </c>
      <c r="H131" s="180">
        <f t="shared" si="6"/>
        <v>177</v>
      </c>
      <c r="I131" s="174">
        <f t="shared" si="7"/>
        <v>176</v>
      </c>
      <c r="J131" s="192">
        <f t="shared" si="8"/>
        <v>28.999999999999996</v>
      </c>
      <c r="K131" s="186"/>
      <c r="L131" s="208"/>
    </row>
    <row r="132" spans="2:13" ht="24.95" customHeight="1" x14ac:dyDescent="0.25">
      <c r="B132" s="77">
        <v>4</v>
      </c>
      <c r="C132" s="97" t="s">
        <v>186</v>
      </c>
      <c r="D132" s="129" t="s">
        <v>51</v>
      </c>
      <c r="E132" s="159">
        <v>241</v>
      </c>
      <c r="F132" s="57">
        <v>240</v>
      </c>
      <c r="G132" s="58">
        <v>230</v>
      </c>
      <c r="H132" s="180">
        <f t="shared" si="6"/>
        <v>241</v>
      </c>
      <c r="I132" s="174">
        <f t="shared" si="7"/>
        <v>237</v>
      </c>
      <c r="J132" s="192">
        <f t="shared" si="8"/>
        <v>17</v>
      </c>
      <c r="K132" s="186"/>
      <c r="L132" s="208"/>
    </row>
    <row r="133" spans="2:13" ht="24.95" customHeight="1" x14ac:dyDescent="0.25">
      <c r="B133" s="77">
        <v>5</v>
      </c>
      <c r="C133" s="97" t="s">
        <v>187</v>
      </c>
      <c r="D133" s="129" t="s">
        <v>51</v>
      </c>
      <c r="E133" s="159">
        <v>244</v>
      </c>
      <c r="F133" s="57">
        <v>0</v>
      </c>
      <c r="G133" s="58">
        <v>235</v>
      </c>
      <c r="H133" s="180">
        <f t="shared" si="6"/>
        <v>244</v>
      </c>
      <c r="I133" s="174">
        <f t="shared" si="7"/>
        <v>159.66666666666666</v>
      </c>
      <c r="J133" s="192">
        <f t="shared" si="8"/>
        <v>17</v>
      </c>
      <c r="K133" s="186"/>
      <c r="L133" s="208"/>
    </row>
    <row r="134" spans="2:13" ht="24.95" customHeight="1" x14ac:dyDescent="0.25">
      <c r="B134" s="77">
        <v>6</v>
      </c>
      <c r="C134" s="97" t="s">
        <v>188</v>
      </c>
      <c r="D134" s="129" t="s">
        <v>51</v>
      </c>
      <c r="E134" s="159">
        <v>225</v>
      </c>
      <c r="F134" s="57">
        <v>225</v>
      </c>
      <c r="G134" s="58">
        <v>230</v>
      </c>
      <c r="H134" s="180">
        <f t="shared" si="6"/>
        <v>230</v>
      </c>
      <c r="I134" s="174">
        <f t="shared" si="7"/>
        <v>226.66666666666666</v>
      </c>
      <c r="J134" s="192">
        <f t="shared" si="8"/>
        <v>25.999999999999996</v>
      </c>
      <c r="K134" s="186"/>
      <c r="L134" s="208"/>
    </row>
    <row r="135" spans="2:13" ht="24.95" customHeight="1" x14ac:dyDescent="0.25">
      <c r="B135" s="77">
        <v>7</v>
      </c>
      <c r="C135" s="139" t="s">
        <v>189</v>
      </c>
      <c r="D135" s="129" t="s">
        <v>51</v>
      </c>
      <c r="E135" s="159">
        <v>0</v>
      </c>
      <c r="F135" s="57">
        <v>210</v>
      </c>
      <c r="G135" s="58">
        <v>215</v>
      </c>
      <c r="H135" s="180">
        <f t="shared" si="6"/>
        <v>215</v>
      </c>
      <c r="I135" s="174">
        <f t="shared" si="7"/>
        <v>141.66666666666666</v>
      </c>
      <c r="J135" s="192">
        <f t="shared" si="8"/>
        <v>27.999999999999996</v>
      </c>
      <c r="K135" s="186"/>
      <c r="L135" s="208"/>
    </row>
    <row r="136" spans="2:13" ht="24.95" customHeight="1" thickBot="1" x14ac:dyDescent="0.3">
      <c r="B136" s="122">
        <v>8</v>
      </c>
      <c r="C136" s="98"/>
      <c r="D136" s="130"/>
      <c r="E136" s="160"/>
      <c r="F136" s="59"/>
      <c r="G136" s="60"/>
      <c r="H136" s="181"/>
      <c r="I136" s="175"/>
      <c r="J136" s="193"/>
      <c r="K136" s="187"/>
      <c r="L136" s="210"/>
    </row>
    <row r="137" spans="2:13" ht="24.95" customHeight="1" x14ac:dyDescent="0.25">
      <c r="B137" s="123">
        <v>1</v>
      </c>
      <c r="C137" s="89" t="s">
        <v>190</v>
      </c>
      <c r="D137" s="136" t="s">
        <v>53</v>
      </c>
      <c r="E137" s="161">
        <v>228</v>
      </c>
      <c r="F137" s="61">
        <v>221</v>
      </c>
      <c r="G137" s="62">
        <v>233</v>
      </c>
      <c r="H137" s="182">
        <f t="shared" ref="H137:H200" si="9">MAX(E137:G137)</f>
        <v>233</v>
      </c>
      <c r="I137" s="176">
        <f t="shared" ref="I137:I200" si="10">AVERAGE(E137:G137)</f>
        <v>227.33333333333334</v>
      </c>
      <c r="J137" s="194">
        <f t="shared" ref="J137:J200" si="11">SUMPRODUCT(($H$9:$H$48&gt;=H137)/(COUNTIF($H$9:$H$48,$H$9:$H$48)))</f>
        <v>23.999999999999996</v>
      </c>
      <c r="K137" s="188">
        <f>SUM(LARGE(H137:H144,{1,2,3,4,5,6,7}))</f>
        <v>1664</v>
      </c>
      <c r="L137" s="205">
        <v>34</v>
      </c>
      <c r="M137">
        <f>H137+H138+H139+H140+H141+H143+H144</f>
        <v>1664</v>
      </c>
    </row>
    <row r="138" spans="2:13" ht="24.95" customHeight="1" x14ac:dyDescent="0.25">
      <c r="B138" s="77">
        <v>2</v>
      </c>
      <c r="C138" s="85" t="s">
        <v>191</v>
      </c>
      <c r="D138" s="129" t="s">
        <v>53</v>
      </c>
      <c r="E138" s="159">
        <v>224</v>
      </c>
      <c r="F138" s="57">
        <v>229</v>
      </c>
      <c r="G138" s="58">
        <v>225</v>
      </c>
      <c r="H138" s="180">
        <f t="shared" si="9"/>
        <v>229</v>
      </c>
      <c r="I138" s="174">
        <f t="shared" si="10"/>
        <v>226</v>
      </c>
      <c r="J138" s="192">
        <f t="shared" si="11"/>
        <v>25.999999999999996</v>
      </c>
      <c r="K138" s="186"/>
      <c r="L138" s="208"/>
    </row>
    <row r="139" spans="2:13" ht="24.95" customHeight="1" x14ac:dyDescent="0.25">
      <c r="B139" s="77">
        <v>3</v>
      </c>
      <c r="C139" s="85" t="s">
        <v>192</v>
      </c>
      <c r="D139" s="129" t="s">
        <v>53</v>
      </c>
      <c r="E139" s="159">
        <v>0</v>
      </c>
      <c r="F139" s="57">
        <v>232</v>
      </c>
      <c r="G139" s="58">
        <v>246</v>
      </c>
      <c r="H139" s="180">
        <f t="shared" si="9"/>
        <v>246</v>
      </c>
      <c r="I139" s="174">
        <f t="shared" si="10"/>
        <v>159.33333333333334</v>
      </c>
      <c r="J139" s="192">
        <f t="shared" si="11"/>
        <v>16</v>
      </c>
      <c r="K139" s="186"/>
      <c r="L139" s="208"/>
    </row>
    <row r="140" spans="2:13" ht="24.95" customHeight="1" x14ac:dyDescent="0.25">
      <c r="B140" s="77">
        <v>4</v>
      </c>
      <c r="C140" s="85" t="s">
        <v>193</v>
      </c>
      <c r="D140" s="129" t="s">
        <v>53</v>
      </c>
      <c r="E140" s="159">
        <v>229</v>
      </c>
      <c r="F140" s="57">
        <v>0</v>
      </c>
      <c r="G140" s="58">
        <v>0</v>
      </c>
      <c r="H140" s="180">
        <f t="shared" si="9"/>
        <v>229</v>
      </c>
      <c r="I140" s="174">
        <f t="shared" si="10"/>
        <v>76.333333333333329</v>
      </c>
      <c r="J140" s="192">
        <f t="shared" si="11"/>
        <v>25.999999999999996</v>
      </c>
      <c r="K140" s="186"/>
      <c r="L140" s="208"/>
    </row>
    <row r="141" spans="2:13" ht="24.95" customHeight="1" x14ac:dyDescent="0.25">
      <c r="B141" s="77">
        <v>5</v>
      </c>
      <c r="C141" s="85" t="s">
        <v>194</v>
      </c>
      <c r="D141" s="129" t="s">
        <v>53</v>
      </c>
      <c r="E141" s="159">
        <v>252</v>
      </c>
      <c r="F141" s="57">
        <v>235</v>
      </c>
      <c r="G141" s="58">
        <v>238</v>
      </c>
      <c r="H141" s="180">
        <f t="shared" si="9"/>
        <v>252</v>
      </c>
      <c r="I141" s="174">
        <f t="shared" si="10"/>
        <v>241.66666666666666</v>
      </c>
      <c r="J141" s="192">
        <f t="shared" si="11"/>
        <v>10</v>
      </c>
      <c r="K141" s="186"/>
      <c r="L141" s="208"/>
    </row>
    <row r="142" spans="2:13" ht="24.95" customHeight="1" x14ac:dyDescent="0.25">
      <c r="B142" s="77">
        <v>6</v>
      </c>
      <c r="C142" s="85" t="s">
        <v>195</v>
      </c>
      <c r="D142" s="129" t="s">
        <v>53</v>
      </c>
      <c r="E142" s="159">
        <v>0</v>
      </c>
      <c r="F142" s="57">
        <v>215</v>
      </c>
      <c r="G142" s="58">
        <v>0</v>
      </c>
      <c r="H142" s="180">
        <f t="shared" si="9"/>
        <v>215</v>
      </c>
      <c r="I142" s="174">
        <f t="shared" si="10"/>
        <v>71.666666666666671</v>
      </c>
      <c r="J142" s="192">
        <f t="shared" si="11"/>
        <v>27.999999999999996</v>
      </c>
      <c r="K142" s="186"/>
      <c r="L142" s="208"/>
    </row>
    <row r="143" spans="2:13" ht="24.95" customHeight="1" x14ac:dyDescent="0.25">
      <c r="B143" s="77">
        <v>7</v>
      </c>
      <c r="C143" s="85" t="s">
        <v>196</v>
      </c>
      <c r="D143" s="129" t="s">
        <v>53</v>
      </c>
      <c r="E143" s="159">
        <v>246</v>
      </c>
      <c r="F143" s="57">
        <v>253</v>
      </c>
      <c r="G143" s="58">
        <v>251</v>
      </c>
      <c r="H143" s="180">
        <f t="shared" si="9"/>
        <v>253</v>
      </c>
      <c r="I143" s="174">
        <f t="shared" si="10"/>
        <v>250</v>
      </c>
      <c r="J143" s="192">
        <f t="shared" si="11"/>
        <v>10</v>
      </c>
      <c r="K143" s="186"/>
      <c r="L143" s="208"/>
    </row>
    <row r="144" spans="2:13" ht="24.95" customHeight="1" thickBot="1" x14ac:dyDescent="0.3">
      <c r="B144" s="122">
        <v>8</v>
      </c>
      <c r="C144" s="90" t="s">
        <v>197</v>
      </c>
      <c r="D144" s="130" t="s">
        <v>53</v>
      </c>
      <c r="E144" s="160">
        <v>0</v>
      </c>
      <c r="F144" s="59">
        <v>221</v>
      </c>
      <c r="G144" s="60">
        <v>222</v>
      </c>
      <c r="H144" s="181">
        <f t="shared" si="9"/>
        <v>222</v>
      </c>
      <c r="I144" s="175">
        <f t="shared" si="10"/>
        <v>147.66666666666666</v>
      </c>
      <c r="J144" s="193">
        <f t="shared" si="11"/>
        <v>26.999999999999996</v>
      </c>
      <c r="K144" s="187"/>
      <c r="L144" s="210"/>
    </row>
    <row r="145" spans="2:13" ht="24.95" customHeight="1" x14ac:dyDescent="0.25">
      <c r="B145" s="123">
        <v>1</v>
      </c>
      <c r="C145" s="86" t="s">
        <v>198</v>
      </c>
      <c r="D145" s="136" t="s">
        <v>394</v>
      </c>
      <c r="E145" s="161">
        <v>0</v>
      </c>
      <c r="F145" s="61">
        <v>252</v>
      </c>
      <c r="G145" s="62">
        <v>254</v>
      </c>
      <c r="H145" s="182">
        <f t="shared" si="9"/>
        <v>254</v>
      </c>
      <c r="I145" s="176">
        <f t="shared" si="10"/>
        <v>168.66666666666666</v>
      </c>
      <c r="J145" s="194">
        <f t="shared" si="11"/>
        <v>10</v>
      </c>
      <c r="K145" s="188">
        <f>SUM(LARGE(H145:H152,{1,2,3,4,5,6,7}))</f>
        <v>1766</v>
      </c>
      <c r="L145" s="205">
        <v>11</v>
      </c>
      <c r="M145">
        <f>H145+H147+H148+H149+H150+H151+H152</f>
        <v>1766</v>
      </c>
    </row>
    <row r="146" spans="2:13" ht="24.95" customHeight="1" x14ac:dyDescent="0.25">
      <c r="B146" s="77">
        <v>2</v>
      </c>
      <c r="C146" s="87" t="s">
        <v>199</v>
      </c>
      <c r="D146" s="129" t="s">
        <v>394</v>
      </c>
      <c r="E146" s="159">
        <v>227</v>
      </c>
      <c r="F146" s="57">
        <v>0</v>
      </c>
      <c r="G146" s="58">
        <v>225</v>
      </c>
      <c r="H146" s="180">
        <f t="shared" si="9"/>
        <v>227</v>
      </c>
      <c r="I146" s="174">
        <f t="shared" si="10"/>
        <v>150.66666666666666</v>
      </c>
      <c r="J146" s="192">
        <f t="shared" si="11"/>
        <v>25.999999999999996</v>
      </c>
      <c r="K146" s="186"/>
      <c r="L146" s="208"/>
    </row>
    <row r="147" spans="2:13" ht="24.95" customHeight="1" x14ac:dyDescent="0.25">
      <c r="B147" s="77">
        <v>3</v>
      </c>
      <c r="C147" s="87" t="s">
        <v>200</v>
      </c>
      <c r="D147" s="129" t="s">
        <v>394</v>
      </c>
      <c r="E147" s="159">
        <v>280</v>
      </c>
      <c r="F147" s="57">
        <v>277</v>
      </c>
      <c r="G147" s="58">
        <v>278</v>
      </c>
      <c r="H147" s="180">
        <f t="shared" si="9"/>
        <v>280</v>
      </c>
      <c r="I147" s="174">
        <f t="shared" si="10"/>
        <v>278.33333333333331</v>
      </c>
      <c r="J147" s="192">
        <f t="shared" si="11"/>
        <v>2</v>
      </c>
      <c r="K147" s="186"/>
      <c r="L147" s="208"/>
    </row>
    <row r="148" spans="2:13" ht="24.95" customHeight="1" x14ac:dyDescent="0.25">
      <c r="B148" s="77">
        <v>4</v>
      </c>
      <c r="C148" s="87" t="s">
        <v>201</v>
      </c>
      <c r="D148" s="129" t="s">
        <v>394</v>
      </c>
      <c r="E148" s="159">
        <v>242</v>
      </c>
      <c r="F148" s="57">
        <v>242</v>
      </c>
      <c r="G148" s="58">
        <v>246</v>
      </c>
      <c r="H148" s="180">
        <f t="shared" si="9"/>
        <v>246</v>
      </c>
      <c r="I148" s="174">
        <f t="shared" si="10"/>
        <v>243.33333333333334</v>
      </c>
      <c r="J148" s="192">
        <f t="shared" si="11"/>
        <v>16</v>
      </c>
      <c r="K148" s="186"/>
      <c r="L148" s="208"/>
    </row>
    <row r="149" spans="2:13" ht="24.95" customHeight="1" x14ac:dyDescent="0.25">
      <c r="B149" s="77">
        <v>5</v>
      </c>
      <c r="C149" s="87" t="s">
        <v>202</v>
      </c>
      <c r="D149" s="129" t="s">
        <v>394</v>
      </c>
      <c r="E149" s="159">
        <v>232</v>
      </c>
      <c r="F149" s="57">
        <v>242</v>
      </c>
      <c r="G149" s="58">
        <v>245</v>
      </c>
      <c r="H149" s="180">
        <f t="shared" si="9"/>
        <v>245</v>
      </c>
      <c r="I149" s="174">
        <f t="shared" si="10"/>
        <v>239.66666666666666</v>
      </c>
      <c r="J149" s="192">
        <f t="shared" si="11"/>
        <v>17</v>
      </c>
      <c r="K149" s="186"/>
      <c r="L149" s="208"/>
    </row>
    <row r="150" spans="2:13" ht="24.95" customHeight="1" x14ac:dyDescent="0.25">
      <c r="B150" s="77">
        <v>6</v>
      </c>
      <c r="C150" s="87" t="s">
        <v>203</v>
      </c>
      <c r="D150" s="129" t="s">
        <v>394</v>
      </c>
      <c r="E150" s="159">
        <v>223</v>
      </c>
      <c r="F150" s="57">
        <v>233</v>
      </c>
      <c r="G150" s="58">
        <v>251</v>
      </c>
      <c r="H150" s="180">
        <f t="shared" si="9"/>
        <v>251</v>
      </c>
      <c r="I150" s="174">
        <f t="shared" si="10"/>
        <v>235.66666666666666</v>
      </c>
      <c r="J150" s="192">
        <f t="shared" si="11"/>
        <v>11</v>
      </c>
      <c r="K150" s="186"/>
      <c r="L150" s="208"/>
    </row>
    <row r="151" spans="2:13" ht="24.95" customHeight="1" x14ac:dyDescent="0.25">
      <c r="B151" s="77">
        <v>7</v>
      </c>
      <c r="C151" s="87" t="s">
        <v>204</v>
      </c>
      <c r="D151" s="129" t="s">
        <v>394</v>
      </c>
      <c r="E151" s="159">
        <v>0</v>
      </c>
      <c r="F151" s="57">
        <v>227</v>
      </c>
      <c r="G151" s="58">
        <v>228</v>
      </c>
      <c r="H151" s="180">
        <f t="shared" si="9"/>
        <v>228</v>
      </c>
      <c r="I151" s="174">
        <f t="shared" si="10"/>
        <v>151.66666666666666</v>
      </c>
      <c r="J151" s="192">
        <f t="shared" si="11"/>
        <v>25.999999999999996</v>
      </c>
      <c r="K151" s="186"/>
      <c r="L151" s="208"/>
    </row>
    <row r="152" spans="2:13" ht="24.95" customHeight="1" thickBot="1" x14ac:dyDescent="0.3">
      <c r="B152" s="122">
        <v>8</v>
      </c>
      <c r="C152" s="88" t="s">
        <v>205</v>
      </c>
      <c r="D152" s="130" t="s">
        <v>394</v>
      </c>
      <c r="E152" s="160">
        <v>258</v>
      </c>
      <c r="F152" s="59">
        <v>262</v>
      </c>
      <c r="G152" s="60">
        <v>255</v>
      </c>
      <c r="H152" s="181">
        <f t="shared" si="9"/>
        <v>262</v>
      </c>
      <c r="I152" s="175">
        <f t="shared" si="10"/>
        <v>258.33333333333331</v>
      </c>
      <c r="J152" s="193">
        <f t="shared" si="11"/>
        <v>7</v>
      </c>
      <c r="K152" s="187"/>
      <c r="L152" s="210"/>
    </row>
    <row r="153" spans="2:13" ht="24.95" customHeight="1" x14ac:dyDescent="0.25">
      <c r="B153" s="123">
        <v>1</v>
      </c>
      <c r="C153" s="148" t="s">
        <v>206</v>
      </c>
      <c r="D153" s="136" t="s">
        <v>207</v>
      </c>
      <c r="E153" s="161">
        <v>227</v>
      </c>
      <c r="F153" s="61">
        <v>228</v>
      </c>
      <c r="G153" s="62">
        <v>227</v>
      </c>
      <c r="H153" s="182">
        <f t="shared" si="9"/>
        <v>228</v>
      </c>
      <c r="I153" s="176">
        <f t="shared" si="10"/>
        <v>227.33333333333334</v>
      </c>
      <c r="J153" s="194">
        <f t="shared" si="11"/>
        <v>25.999999999999996</v>
      </c>
      <c r="K153" s="188">
        <f>SUM(LARGE(H153:H160,{1,2,3,4,5,6,7}))</f>
        <v>1693</v>
      </c>
      <c r="L153" s="205">
        <v>28</v>
      </c>
      <c r="M153">
        <f>H154+H155+H156+H157+H158+H159+H160</f>
        <v>1693</v>
      </c>
    </row>
    <row r="154" spans="2:13" ht="24.95" customHeight="1" x14ac:dyDescent="0.25">
      <c r="B154" s="77">
        <v>2</v>
      </c>
      <c r="C154" s="93" t="s">
        <v>208</v>
      </c>
      <c r="D154" s="129" t="s">
        <v>207</v>
      </c>
      <c r="E154" s="159">
        <v>242</v>
      </c>
      <c r="F154" s="57">
        <v>250</v>
      </c>
      <c r="G154" s="58">
        <v>240</v>
      </c>
      <c r="H154" s="180">
        <f t="shared" si="9"/>
        <v>250</v>
      </c>
      <c r="I154" s="174">
        <f t="shared" si="10"/>
        <v>244</v>
      </c>
      <c r="J154" s="192">
        <f t="shared" si="11"/>
        <v>12</v>
      </c>
      <c r="K154" s="186"/>
      <c r="L154" s="208"/>
    </row>
    <row r="155" spans="2:13" ht="24.95" customHeight="1" x14ac:dyDescent="0.25">
      <c r="B155" s="77">
        <v>3</v>
      </c>
      <c r="C155" s="93" t="s">
        <v>209</v>
      </c>
      <c r="D155" s="129" t="s">
        <v>207</v>
      </c>
      <c r="E155" s="159">
        <v>230</v>
      </c>
      <c r="F155" s="57">
        <v>231</v>
      </c>
      <c r="G155" s="58">
        <v>0</v>
      </c>
      <c r="H155" s="180">
        <f t="shared" si="9"/>
        <v>231</v>
      </c>
      <c r="I155" s="174">
        <f t="shared" si="10"/>
        <v>153.66666666666666</v>
      </c>
      <c r="J155" s="192">
        <f t="shared" si="11"/>
        <v>24.999999999999996</v>
      </c>
      <c r="K155" s="186"/>
      <c r="L155" s="208"/>
    </row>
    <row r="156" spans="2:13" ht="24.95" customHeight="1" x14ac:dyDescent="0.25">
      <c r="B156" s="77">
        <v>4</v>
      </c>
      <c r="C156" s="93" t="s">
        <v>210</v>
      </c>
      <c r="D156" s="129" t="s">
        <v>207</v>
      </c>
      <c r="E156" s="159">
        <v>0</v>
      </c>
      <c r="F156" s="57">
        <v>240</v>
      </c>
      <c r="G156" s="58">
        <v>239</v>
      </c>
      <c r="H156" s="180">
        <f t="shared" si="9"/>
        <v>240</v>
      </c>
      <c r="I156" s="174">
        <f t="shared" si="10"/>
        <v>159.66666666666666</v>
      </c>
      <c r="J156" s="192">
        <f t="shared" si="11"/>
        <v>18</v>
      </c>
      <c r="K156" s="186"/>
      <c r="L156" s="208"/>
    </row>
    <row r="157" spans="2:13" ht="24.95" customHeight="1" x14ac:dyDescent="0.25">
      <c r="B157" s="77">
        <v>5</v>
      </c>
      <c r="C157" s="93" t="s">
        <v>211</v>
      </c>
      <c r="D157" s="129" t="s">
        <v>207</v>
      </c>
      <c r="E157" s="159">
        <v>249</v>
      </c>
      <c r="F157" s="57">
        <v>258</v>
      </c>
      <c r="G157" s="58">
        <v>0</v>
      </c>
      <c r="H157" s="180">
        <f t="shared" si="9"/>
        <v>258</v>
      </c>
      <c r="I157" s="174">
        <f t="shared" si="10"/>
        <v>169</v>
      </c>
      <c r="J157" s="192">
        <f t="shared" si="11"/>
        <v>9</v>
      </c>
      <c r="K157" s="186"/>
      <c r="L157" s="208"/>
    </row>
    <row r="158" spans="2:13" ht="24.95" customHeight="1" x14ac:dyDescent="0.25">
      <c r="B158" s="77">
        <v>6</v>
      </c>
      <c r="C158" s="93" t="s">
        <v>212</v>
      </c>
      <c r="D158" s="129" t="s">
        <v>207</v>
      </c>
      <c r="E158" s="159">
        <v>219</v>
      </c>
      <c r="F158" s="57">
        <v>230</v>
      </c>
      <c r="G158" s="58">
        <v>219</v>
      </c>
      <c r="H158" s="180">
        <f t="shared" si="9"/>
        <v>230</v>
      </c>
      <c r="I158" s="174">
        <f t="shared" si="10"/>
        <v>222.66666666666666</v>
      </c>
      <c r="J158" s="192">
        <f t="shared" si="11"/>
        <v>25.999999999999996</v>
      </c>
      <c r="K158" s="186"/>
      <c r="L158" s="208"/>
    </row>
    <row r="159" spans="2:13" ht="24.95" customHeight="1" x14ac:dyDescent="0.25">
      <c r="B159" s="77">
        <v>7</v>
      </c>
      <c r="C159" s="93" t="s">
        <v>213</v>
      </c>
      <c r="D159" s="129" t="s">
        <v>207</v>
      </c>
      <c r="E159" s="159">
        <v>240</v>
      </c>
      <c r="F159" s="57">
        <v>243</v>
      </c>
      <c r="G159" s="58">
        <v>244</v>
      </c>
      <c r="H159" s="180">
        <f t="shared" si="9"/>
        <v>244</v>
      </c>
      <c r="I159" s="174">
        <f t="shared" si="10"/>
        <v>242.33333333333334</v>
      </c>
      <c r="J159" s="192">
        <f t="shared" si="11"/>
        <v>17</v>
      </c>
      <c r="K159" s="186"/>
      <c r="L159" s="208"/>
    </row>
    <row r="160" spans="2:13" ht="24.95" customHeight="1" thickBot="1" x14ac:dyDescent="0.3">
      <c r="B160" s="122">
        <v>8</v>
      </c>
      <c r="C160" s="95" t="s">
        <v>214</v>
      </c>
      <c r="D160" s="130" t="s">
        <v>207</v>
      </c>
      <c r="E160" s="160">
        <v>0</v>
      </c>
      <c r="F160" s="59">
        <v>239</v>
      </c>
      <c r="G160" s="60">
        <v>240</v>
      </c>
      <c r="H160" s="181">
        <f t="shared" si="9"/>
        <v>240</v>
      </c>
      <c r="I160" s="175">
        <f t="shared" si="10"/>
        <v>159.66666666666666</v>
      </c>
      <c r="J160" s="193">
        <f t="shared" si="11"/>
        <v>18</v>
      </c>
      <c r="K160" s="187"/>
      <c r="L160" s="210"/>
    </row>
    <row r="161" spans="2:13" ht="24.95" customHeight="1" x14ac:dyDescent="0.25">
      <c r="B161" s="123">
        <v>1</v>
      </c>
      <c r="C161" s="140" t="s">
        <v>215</v>
      </c>
      <c r="D161" s="136" t="s">
        <v>52</v>
      </c>
      <c r="E161" s="161">
        <v>235</v>
      </c>
      <c r="F161" s="61">
        <v>249</v>
      </c>
      <c r="G161" s="62">
        <v>249</v>
      </c>
      <c r="H161" s="182">
        <f t="shared" si="9"/>
        <v>249</v>
      </c>
      <c r="I161" s="176">
        <f t="shared" si="10"/>
        <v>244.33333333333334</v>
      </c>
      <c r="J161" s="194">
        <f t="shared" si="11"/>
        <v>13.000000000000002</v>
      </c>
      <c r="K161" s="188">
        <f>SUM(LARGE(H161:H168,{1,2,3,4,5,6,7}))</f>
        <v>1715</v>
      </c>
      <c r="L161" s="205">
        <v>21</v>
      </c>
      <c r="M161">
        <f>H161+H162+H163+H164+H165+H167+H168</f>
        <v>1715</v>
      </c>
    </row>
    <row r="162" spans="2:13" ht="24.95" customHeight="1" x14ac:dyDescent="0.25">
      <c r="B162" s="77">
        <v>2</v>
      </c>
      <c r="C162" s="117" t="s">
        <v>216</v>
      </c>
      <c r="D162" s="129" t="s">
        <v>52</v>
      </c>
      <c r="E162" s="159">
        <v>247</v>
      </c>
      <c r="F162" s="57">
        <v>243</v>
      </c>
      <c r="G162" s="58">
        <v>247</v>
      </c>
      <c r="H162" s="180">
        <f t="shared" si="9"/>
        <v>247</v>
      </c>
      <c r="I162" s="174">
        <f t="shared" si="10"/>
        <v>245.66666666666666</v>
      </c>
      <c r="J162" s="192">
        <f t="shared" si="11"/>
        <v>15</v>
      </c>
      <c r="K162" s="186"/>
      <c r="L162" s="208"/>
    </row>
    <row r="163" spans="2:13" ht="24.95" customHeight="1" x14ac:dyDescent="0.25">
      <c r="B163" s="77">
        <v>3</v>
      </c>
      <c r="C163" s="117" t="s">
        <v>217</v>
      </c>
      <c r="D163" s="129" t="s">
        <v>52</v>
      </c>
      <c r="E163" s="159">
        <v>249</v>
      </c>
      <c r="F163" s="57">
        <v>250</v>
      </c>
      <c r="G163" s="58">
        <v>255</v>
      </c>
      <c r="H163" s="180">
        <f t="shared" si="9"/>
        <v>255</v>
      </c>
      <c r="I163" s="174">
        <f t="shared" si="10"/>
        <v>251.33333333333334</v>
      </c>
      <c r="J163" s="192">
        <f t="shared" si="11"/>
        <v>10</v>
      </c>
      <c r="K163" s="186"/>
      <c r="L163" s="208"/>
    </row>
    <row r="164" spans="2:13" ht="24.95" customHeight="1" x14ac:dyDescent="0.25">
      <c r="B164" s="77">
        <v>4</v>
      </c>
      <c r="C164" s="117" t="s">
        <v>218</v>
      </c>
      <c r="D164" s="129" t="s">
        <v>52</v>
      </c>
      <c r="E164" s="159">
        <v>233</v>
      </c>
      <c r="F164" s="57">
        <v>0</v>
      </c>
      <c r="G164" s="58">
        <v>251</v>
      </c>
      <c r="H164" s="180">
        <f t="shared" si="9"/>
        <v>251</v>
      </c>
      <c r="I164" s="174">
        <f t="shared" si="10"/>
        <v>161.33333333333334</v>
      </c>
      <c r="J164" s="192">
        <f t="shared" si="11"/>
        <v>11</v>
      </c>
      <c r="K164" s="186"/>
      <c r="L164" s="208"/>
    </row>
    <row r="165" spans="2:13" ht="24.95" customHeight="1" x14ac:dyDescent="0.25">
      <c r="B165" s="77">
        <v>5</v>
      </c>
      <c r="C165" s="117" t="s">
        <v>219</v>
      </c>
      <c r="D165" s="129" t="s">
        <v>52</v>
      </c>
      <c r="E165" s="159">
        <v>236</v>
      </c>
      <c r="F165" s="57">
        <v>227</v>
      </c>
      <c r="G165" s="58">
        <v>0</v>
      </c>
      <c r="H165" s="180">
        <f t="shared" si="9"/>
        <v>236</v>
      </c>
      <c r="I165" s="174">
        <f t="shared" si="10"/>
        <v>154.33333333333334</v>
      </c>
      <c r="J165" s="192">
        <f t="shared" si="11"/>
        <v>20.999999999999996</v>
      </c>
      <c r="K165" s="186"/>
      <c r="L165" s="208"/>
    </row>
    <row r="166" spans="2:13" ht="24.95" customHeight="1" x14ac:dyDescent="0.25">
      <c r="B166" s="77">
        <v>6</v>
      </c>
      <c r="C166" s="117" t="s">
        <v>220</v>
      </c>
      <c r="D166" s="129" t="s">
        <v>52</v>
      </c>
      <c r="E166" s="159">
        <v>229</v>
      </c>
      <c r="F166" s="57">
        <v>204</v>
      </c>
      <c r="G166" s="58">
        <v>230</v>
      </c>
      <c r="H166" s="180">
        <f t="shared" si="9"/>
        <v>230</v>
      </c>
      <c r="I166" s="174">
        <f t="shared" si="10"/>
        <v>221</v>
      </c>
      <c r="J166" s="192">
        <f t="shared" si="11"/>
        <v>25.999999999999996</v>
      </c>
      <c r="K166" s="186"/>
      <c r="L166" s="208"/>
    </row>
    <row r="167" spans="2:13" ht="24.95" customHeight="1" x14ac:dyDescent="0.25">
      <c r="B167" s="77">
        <v>7</v>
      </c>
      <c r="C167" s="117" t="s">
        <v>221</v>
      </c>
      <c r="D167" s="129" t="s">
        <v>52</v>
      </c>
      <c r="E167" s="159">
        <v>239</v>
      </c>
      <c r="F167" s="57">
        <v>246</v>
      </c>
      <c r="G167" s="58">
        <v>244</v>
      </c>
      <c r="H167" s="180">
        <f t="shared" si="9"/>
        <v>246</v>
      </c>
      <c r="I167" s="174">
        <f t="shared" si="10"/>
        <v>243</v>
      </c>
      <c r="J167" s="192">
        <f t="shared" si="11"/>
        <v>16</v>
      </c>
      <c r="K167" s="186"/>
      <c r="L167" s="208"/>
    </row>
    <row r="168" spans="2:13" ht="24.95" customHeight="1" thickBot="1" x14ac:dyDescent="0.3">
      <c r="B168" s="122">
        <v>8</v>
      </c>
      <c r="C168" s="116" t="s">
        <v>222</v>
      </c>
      <c r="D168" s="130" t="s">
        <v>52</v>
      </c>
      <c r="E168" s="160">
        <v>216</v>
      </c>
      <c r="F168" s="59">
        <v>231</v>
      </c>
      <c r="G168" s="60">
        <v>231</v>
      </c>
      <c r="H168" s="181">
        <f t="shared" si="9"/>
        <v>231</v>
      </c>
      <c r="I168" s="175">
        <f t="shared" si="10"/>
        <v>226</v>
      </c>
      <c r="J168" s="193">
        <f t="shared" si="11"/>
        <v>24.999999999999996</v>
      </c>
      <c r="K168" s="187"/>
      <c r="L168" s="210"/>
    </row>
    <row r="169" spans="2:13" ht="24.95" customHeight="1" x14ac:dyDescent="0.25">
      <c r="B169" s="123">
        <v>1</v>
      </c>
      <c r="C169" s="86" t="s">
        <v>223</v>
      </c>
      <c r="D169" s="136" t="s">
        <v>224</v>
      </c>
      <c r="E169" s="161">
        <v>222</v>
      </c>
      <c r="F169" s="61">
        <v>234</v>
      </c>
      <c r="G169" s="62">
        <v>231</v>
      </c>
      <c r="H169" s="182">
        <f t="shared" si="9"/>
        <v>234</v>
      </c>
      <c r="I169" s="176">
        <f t="shared" si="10"/>
        <v>229</v>
      </c>
      <c r="J169" s="194">
        <f t="shared" si="11"/>
        <v>22.999999999999996</v>
      </c>
      <c r="K169" s="188">
        <f>SUM(LARGE(H169:H176,{1,2,3,4,5,6,7}))</f>
        <v>1701</v>
      </c>
      <c r="L169" s="205">
        <v>23</v>
      </c>
      <c r="M169">
        <f>H169+H170+H171+H172+H173+H174+H175</f>
        <v>1701</v>
      </c>
    </row>
    <row r="170" spans="2:13" ht="24.95" customHeight="1" x14ac:dyDescent="0.25">
      <c r="B170" s="77">
        <v>2</v>
      </c>
      <c r="C170" s="87" t="s">
        <v>225</v>
      </c>
      <c r="D170" s="129" t="s">
        <v>224</v>
      </c>
      <c r="E170" s="159">
        <v>221</v>
      </c>
      <c r="F170" s="57">
        <v>0</v>
      </c>
      <c r="G170" s="58">
        <v>225</v>
      </c>
      <c r="H170" s="180">
        <f t="shared" si="9"/>
        <v>225</v>
      </c>
      <c r="I170" s="174">
        <f t="shared" si="10"/>
        <v>148.66666666666666</v>
      </c>
      <c r="J170" s="192">
        <f t="shared" si="11"/>
        <v>26.999999999999996</v>
      </c>
      <c r="K170" s="186"/>
      <c r="L170" s="208"/>
    </row>
    <row r="171" spans="2:13" ht="24.95" customHeight="1" x14ac:dyDescent="0.25">
      <c r="B171" s="77">
        <v>3</v>
      </c>
      <c r="C171" s="87" t="s">
        <v>226</v>
      </c>
      <c r="D171" s="129" t="s">
        <v>224</v>
      </c>
      <c r="E171" s="159">
        <v>217</v>
      </c>
      <c r="F171" s="57">
        <v>227</v>
      </c>
      <c r="G171" s="58">
        <v>230</v>
      </c>
      <c r="H171" s="180">
        <f t="shared" si="9"/>
        <v>230</v>
      </c>
      <c r="I171" s="174">
        <f t="shared" si="10"/>
        <v>224.66666666666666</v>
      </c>
      <c r="J171" s="192">
        <f t="shared" si="11"/>
        <v>25.999999999999996</v>
      </c>
      <c r="K171" s="186"/>
      <c r="L171" s="208"/>
    </row>
    <row r="172" spans="2:13" ht="24.95" customHeight="1" x14ac:dyDescent="0.25">
      <c r="B172" s="77">
        <v>4</v>
      </c>
      <c r="C172" s="87" t="s">
        <v>227</v>
      </c>
      <c r="D172" s="129" t="s">
        <v>224</v>
      </c>
      <c r="E172" s="159">
        <v>0</v>
      </c>
      <c r="F172" s="57">
        <v>244</v>
      </c>
      <c r="G172" s="58">
        <v>247</v>
      </c>
      <c r="H172" s="180">
        <f t="shared" si="9"/>
        <v>247</v>
      </c>
      <c r="I172" s="174">
        <f t="shared" si="10"/>
        <v>163.66666666666666</v>
      </c>
      <c r="J172" s="192">
        <f t="shared" si="11"/>
        <v>15</v>
      </c>
      <c r="K172" s="186"/>
      <c r="L172" s="208"/>
    </row>
    <row r="173" spans="2:13" ht="24.95" customHeight="1" x14ac:dyDescent="0.25">
      <c r="B173" s="77">
        <v>5</v>
      </c>
      <c r="C173" s="87" t="s">
        <v>228</v>
      </c>
      <c r="D173" s="129" t="s">
        <v>224</v>
      </c>
      <c r="E173" s="159">
        <v>256</v>
      </c>
      <c r="F173" s="57">
        <v>0</v>
      </c>
      <c r="G173" s="58">
        <v>264</v>
      </c>
      <c r="H173" s="180">
        <f t="shared" si="9"/>
        <v>264</v>
      </c>
      <c r="I173" s="174">
        <f t="shared" si="10"/>
        <v>173.33333333333334</v>
      </c>
      <c r="J173" s="192">
        <f t="shared" si="11"/>
        <v>7</v>
      </c>
      <c r="K173" s="186"/>
      <c r="L173" s="208"/>
    </row>
    <row r="174" spans="2:13" ht="24.95" customHeight="1" x14ac:dyDescent="0.25">
      <c r="B174" s="77">
        <v>6</v>
      </c>
      <c r="C174" s="87" t="s">
        <v>229</v>
      </c>
      <c r="D174" s="129" t="s">
        <v>224</v>
      </c>
      <c r="E174" s="159">
        <v>237</v>
      </c>
      <c r="F174" s="57">
        <v>237</v>
      </c>
      <c r="G174" s="58">
        <v>248</v>
      </c>
      <c r="H174" s="180">
        <f t="shared" si="9"/>
        <v>248</v>
      </c>
      <c r="I174" s="174">
        <f t="shared" si="10"/>
        <v>240.66666666666666</v>
      </c>
      <c r="J174" s="192">
        <f t="shared" si="11"/>
        <v>14</v>
      </c>
      <c r="K174" s="186"/>
      <c r="L174" s="208"/>
    </row>
    <row r="175" spans="2:13" ht="24.95" customHeight="1" x14ac:dyDescent="0.25">
      <c r="B175" s="77">
        <v>7</v>
      </c>
      <c r="C175" s="87" t="s">
        <v>230</v>
      </c>
      <c r="D175" s="129" t="s">
        <v>224</v>
      </c>
      <c r="E175" s="159">
        <v>0</v>
      </c>
      <c r="F175" s="57">
        <v>242</v>
      </c>
      <c r="G175" s="58">
        <v>253</v>
      </c>
      <c r="H175" s="180">
        <f t="shared" si="9"/>
        <v>253</v>
      </c>
      <c r="I175" s="174">
        <f t="shared" si="10"/>
        <v>165</v>
      </c>
      <c r="J175" s="192">
        <f t="shared" si="11"/>
        <v>10</v>
      </c>
      <c r="K175" s="186"/>
      <c r="L175" s="208"/>
    </row>
    <row r="176" spans="2:13" ht="24.95" customHeight="1" thickBot="1" x14ac:dyDescent="0.3">
      <c r="B176" s="122">
        <v>8</v>
      </c>
      <c r="C176" s="88" t="s">
        <v>231</v>
      </c>
      <c r="D176" s="130" t="s">
        <v>224</v>
      </c>
      <c r="E176" s="160">
        <v>215</v>
      </c>
      <c r="F176" s="59">
        <v>216</v>
      </c>
      <c r="G176" s="60">
        <v>219</v>
      </c>
      <c r="H176" s="181">
        <f t="shared" si="9"/>
        <v>219</v>
      </c>
      <c r="I176" s="175">
        <f t="shared" si="10"/>
        <v>216.66666666666666</v>
      </c>
      <c r="J176" s="193">
        <f t="shared" si="11"/>
        <v>27.999999999999996</v>
      </c>
      <c r="K176" s="187"/>
      <c r="L176" s="210"/>
    </row>
    <row r="177" spans="2:13" ht="24.95" customHeight="1" x14ac:dyDescent="0.25">
      <c r="B177" s="123">
        <v>1</v>
      </c>
      <c r="C177" s="89" t="s">
        <v>232</v>
      </c>
      <c r="D177" s="136" t="s">
        <v>24</v>
      </c>
      <c r="E177" s="161">
        <v>232</v>
      </c>
      <c r="F177" s="61">
        <v>240</v>
      </c>
      <c r="G177" s="62">
        <v>246</v>
      </c>
      <c r="H177" s="182">
        <f t="shared" si="9"/>
        <v>246</v>
      </c>
      <c r="I177" s="176">
        <f t="shared" si="10"/>
        <v>239.33333333333334</v>
      </c>
      <c r="J177" s="194">
        <f t="shared" si="11"/>
        <v>16</v>
      </c>
      <c r="K177" s="188">
        <f>SUM(LARGE(H177:H184,{1,2,3,4,5,6,7}))</f>
        <v>1851</v>
      </c>
      <c r="L177" s="211">
        <v>2</v>
      </c>
      <c r="M177">
        <f>H177+H178+H179+H180+H181+H182+H183</f>
        <v>1851</v>
      </c>
    </row>
    <row r="178" spans="2:13" ht="24.95" customHeight="1" x14ac:dyDescent="0.25">
      <c r="B178" s="77">
        <v>2</v>
      </c>
      <c r="C178" s="85" t="s">
        <v>233</v>
      </c>
      <c r="D178" s="129" t="s">
        <v>24</v>
      </c>
      <c r="E178" s="159">
        <v>261</v>
      </c>
      <c r="F178" s="57">
        <v>260</v>
      </c>
      <c r="G178" s="58">
        <v>272</v>
      </c>
      <c r="H178" s="180">
        <f t="shared" si="9"/>
        <v>272</v>
      </c>
      <c r="I178" s="174">
        <f t="shared" si="10"/>
        <v>264.33333333333331</v>
      </c>
      <c r="J178" s="192">
        <f t="shared" si="11"/>
        <v>4</v>
      </c>
      <c r="K178" s="186"/>
      <c r="L178" s="208"/>
    </row>
    <row r="179" spans="2:13" ht="24.95" customHeight="1" x14ac:dyDescent="0.25">
      <c r="B179" s="77">
        <v>3</v>
      </c>
      <c r="C179" s="85" t="s">
        <v>234</v>
      </c>
      <c r="D179" s="129" t="s">
        <v>24</v>
      </c>
      <c r="E179" s="159">
        <v>255</v>
      </c>
      <c r="F179" s="57">
        <v>250</v>
      </c>
      <c r="G179" s="58">
        <v>256</v>
      </c>
      <c r="H179" s="180">
        <f t="shared" si="9"/>
        <v>256</v>
      </c>
      <c r="I179" s="174">
        <f t="shared" si="10"/>
        <v>253.66666666666666</v>
      </c>
      <c r="J179" s="192">
        <f t="shared" si="11"/>
        <v>9</v>
      </c>
      <c r="K179" s="186"/>
      <c r="L179" s="208"/>
    </row>
    <row r="180" spans="2:13" ht="24.95" customHeight="1" x14ac:dyDescent="0.25">
      <c r="B180" s="77">
        <v>4</v>
      </c>
      <c r="C180" s="85" t="s">
        <v>235</v>
      </c>
      <c r="D180" s="129" t="s">
        <v>24</v>
      </c>
      <c r="E180" s="159">
        <v>256</v>
      </c>
      <c r="F180" s="57">
        <v>263</v>
      </c>
      <c r="G180" s="58">
        <v>260</v>
      </c>
      <c r="H180" s="180">
        <f t="shared" si="9"/>
        <v>263</v>
      </c>
      <c r="I180" s="174">
        <f t="shared" si="10"/>
        <v>259.66666666666669</v>
      </c>
      <c r="J180" s="192">
        <f t="shared" si="11"/>
        <v>7</v>
      </c>
      <c r="K180" s="186"/>
      <c r="L180" s="208"/>
    </row>
    <row r="181" spans="2:13" ht="24.95" customHeight="1" x14ac:dyDescent="0.25">
      <c r="B181" s="77">
        <v>5</v>
      </c>
      <c r="C181" s="85" t="s">
        <v>236</v>
      </c>
      <c r="D181" s="129" t="s">
        <v>24</v>
      </c>
      <c r="E181" s="159">
        <v>0</v>
      </c>
      <c r="F181" s="57">
        <v>272</v>
      </c>
      <c r="G181" s="58">
        <v>255</v>
      </c>
      <c r="H181" s="180">
        <f t="shared" si="9"/>
        <v>272</v>
      </c>
      <c r="I181" s="174">
        <f t="shared" si="10"/>
        <v>175.66666666666666</v>
      </c>
      <c r="J181" s="192">
        <f t="shared" si="11"/>
        <v>4</v>
      </c>
      <c r="K181" s="186"/>
      <c r="L181" s="208"/>
    </row>
    <row r="182" spans="2:13" ht="24.95" customHeight="1" x14ac:dyDescent="0.25">
      <c r="B182" s="77">
        <v>6</v>
      </c>
      <c r="C182" s="85" t="s">
        <v>237</v>
      </c>
      <c r="D182" s="129" t="s">
        <v>24</v>
      </c>
      <c r="E182" s="159">
        <v>247</v>
      </c>
      <c r="F182" s="57">
        <v>227</v>
      </c>
      <c r="G182" s="58">
        <v>0</v>
      </c>
      <c r="H182" s="180">
        <f t="shared" si="9"/>
        <v>247</v>
      </c>
      <c r="I182" s="174">
        <f t="shared" si="10"/>
        <v>158</v>
      </c>
      <c r="J182" s="192">
        <f t="shared" si="11"/>
        <v>15</v>
      </c>
      <c r="K182" s="186"/>
      <c r="L182" s="208"/>
    </row>
    <row r="183" spans="2:13" ht="24.95" customHeight="1" x14ac:dyDescent="0.25">
      <c r="B183" s="77">
        <v>7</v>
      </c>
      <c r="C183" s="85" t="s">
        <v>238</v>
      </c>
      <c r="D183" s="129" t="s">
        <v>24</v>
      </c>
      <c r="E183" s="159">
        <v>295</v>
      </c>
      <c r="F183" s="57">
        <v>288</v>
      </c>
      <c r="G183" s="58">
        <v>293</v>
      </c>
      <c r="H183" s="180">
        <f t="shared" si="9"/>
        <v>295</v>
      </c>
      <c r="I183" s="174">
        <f t="shared" si="10"/>
        <v>292</v>
      </c>
      <c r="J183" s="192">
        <f t="shared" si="11"/>
        <v>0</v>
      </c>
      <c r="K183" s="186"/>
      <c r="L183" s="208"/>
    </row>
    <row r="184" spans="2:13" ht="24.95" customHeight="1" thickBot="1" x14ac:dyDescent="0.3">
      <c r="B184" s="122">
        <v>8</v>
      </c>
      <c r="C184" s="90" t="s">
        <v>239</v>
      </c>
      <c r="D184" s="130" t="s">
        <v>24</v>
      </c>
      <c r="E184" s="160">
        <v>240</v>
      </c>
      <c r="F184" s="59">
        <v>230</v>
      </c>
      <c r="G184" s="60">
        <v>0</v>
      </c>
      <c r="H184" s="181">
        <f t="shared" si="9"/>
        <v>240</v>
      </c>
      <c r="I184" s="175">
        <f t="shared" si="10"/>
        <v>156.66666666666666</v>
      </c>
      <c r="J184" s="193">
        <f t="shared" si="11"/>
        <v>18</v>
      </c>
      <c r="K184" s="187"/>
      <c r="L184" s="210"/>
    </row>
    <row r="185" spans="2:13" ht="24.95" customHeight="1" x14ac:dyDescent="0.25">
      <c r="B185" s="123">
        <v>1</v>
      </c>
      <c r="C185" s="89" t="s">
        <v>240</v>
      </c>
      <c r="D185" s="136" t="s">
        <v>25</v>
      </c>
      <c r="E185" s="161">
        <v>230</v>
      </c>
      <c r="F185" s="61">
        <v>230</v>
      </c>
      <c r="G185" s="62">
        <v>0</v>
      </c>
      <c r="H185" s="182">
        <f t="shared" si="9"/>
        <v>230</v>
      </c>
      <c r="I185" s="176">
        <f t="shared" si="10"/>
        <v>153.33333333333334</v>
      </c>
      <c r="J185" s="194">
        <f t="shared" si="11"/>
        <v>25.999999999999996</v>
      </c>
      <c r="K185" s="188">
        <f>SUM(LARGE(H185:H192,{1,2,3,4,5,6,7}))</f>
        <v>1680</v>
      </c>
      <c r="L185" s="205">
        <v>30</v>
      </c>
      <c r="M185">
        <f>H185+H186+H187+H188+H189+H190+H191</f>
        <v>1680</v>
      </c>
    </row>
    <row r="186" spans="2:13" ht="24.95" customHeight="1" x14ac:dyDescent="0.25">
      <c r="B186" s="77">
        <v>2</v>
      </c>
      <c r="C186" s="91" t="s">
        <v>241</v>
      </c>
      <c r="D186" s="129" t="s">
        <v>25</v>
      </c>
      <c r="E186" s="159">
        <v>200</v>
      </c>
      <c r="F186" s="57">
        <v>208</v>
      </c>
      <c r="G186" s="58">
        <v>0</v>
      </c>
      <c r="H186" s="180">
        <f t="shared" si="9"/>
        <v>208</v>
      </c>
      <c r="I186" s="174">
        <f t="shared" si="10"/>
        <v>136</v>
      </c>
      <c r="J186" s="192">
        <f t="shared" si="11"/>
        <v>28.999999999999996</v>
      </c>
      <c r="K186" s="186"/>
      <c r="L186" s="208"/>
    </row>
    <row r="187" spans="2:13" ht="24.95" customHeight="1" x14ac:dyDescent="0.25">
      <c r="B187" s="77">
        <v>3</v>
      </c>
      <c r="C187" s="91" t="s">
        <v>242</v>
      </c>
      <c r="D187" s="129" t="s">
        <v>25</v>
      </c>
      <c r="E187" s="159">
        <v>245</v>
      </c>
      <c r="F187" s="57">
        <v>248</v>
      </c>
      <c r="G187" s="58">
        <v>254</v>
      </c>
      <c r="H187" s="180">
        <f t="shared" si="9"/>
        <v>254</v>
      </c>
      <c r="I187" s="174">
        <f t="shared" si="10"/>
        <v>249</v>
      </c>
      <c r="J187" s="192">
        <f t="shared" si="11"/>
        <v>10</v>
      </c>
      <c r="K187" s="186"/>
      <c r="L187" s="208"/>
    </row>
    <row r="188" spans="2:13" ht="24.95" customHeight="1" x14ac:dyDescent="0.25">
      <c r="B188" s="77">
        <v>4</v>
      </c>
      <c r="C188" s="91" t="s">
        <v>243</v>
      </c>
      <c r="D188" s="129" t="s">
        <v>25</v>
      </c>
      <c r="E188" s="159">
        <v>212</v>
      </c>
      <c r="F188" s="57">
        <v>210</v>
      </c>
      <c r="G188" s="58">
        <v>207</v>
      </c>
      <c r="H188" s="180">
        <f t="shared" si="9"/>
        <v>212</v>
      </c>
      <c r="I188" s="174">
        <f t="shared" si="10"/>
        <v>209.66666666666666</v>
      </c>
      <c r="J188" s="192">
        <f t="shared" si="11"/>
        <v>27.999999999999996</v>
      </c>
      <c r="K188" s="186"/>
      <c r="L188" s="208"/>
    </row>
    <row r="189" spans="2:13" ht="24.95" customHeight="1" x14ac:dyDescent="0.25">
      <c r="B189" s="77">
        <v>5</v>
      </c>
      <c r="C189" s="85" t="s">
        <v>244</v>
      </c>
      <c r="D189" s="129" t="s">
        <v>25</v>
      </c>
      <c r="E189" s="159">
        <v>0</v>
      </c>
      <c r="F189" s="57">
        <v>247</v>
      </c>
      <c r="G189" s="58">
        <v>252</v>
      </c>
      <c r="H189" s="180">
        <f t="shared" si="9"/>
        <v>252</v>
      </c>
      <c r="I189" s="174">
        <f t="shared" si="10"/>
        <v>166.33333333333334</v>
      </c>
      <c r="J189" s="192">
        <f t="shared" si="11"/>
        <v>10</v>
      </c>
      <c r="K189" s="186"/>
      <c r="L189" s="208"/>
    </row>
    <row r="190" spans="2:13" ht="24.95" customHeight="1" x14ac:dyDescent="0.25">
      <c r="B190" s="77">
        <v>6</v>
      </c>
      <c r="C190" s="85" t="s">
        <v>245</v>
      </c>
      <c r="D190" s="129" t="s">
        <v>25</v>
      </c>
      <c r="E190" s="159">
        <v>254</v>
      </c>
      <c r="F190" s="57">
        <v>250</v>
      </c>
      <c r="G190" s="58">
        <v>252</v>
      </c>
      <c r="H190" s="180">
        <f t="shared" si="9"/>
        <v>254</v>
      </c>
      <c r="I190" s="174">
        <f t="shared" si="10"/>
        <v>252</v>
      </c>
      <c r="J190" s="192">
        <f t="shared" si="11"/>
        <v>10</v>
      </c>
      <c r="K190" s="186"/>
      <c r="L190" s="208"/>
    </row>
    <row r="191" spans="2:13" ht="24.95" customHeight="1" x14ac:dyDescent="0.25">
      <c r="B191" s="77">
        <v>7</v>
      </c>
      <c r="C191" s="85" t="s">
        <v>246</v>
      </c>
      <c r="D191" s="129" t="s">
        <v>25</v>
      </c>
      <c r="E191" s="159">
        <v>245</v>
      </c>
      <c r="F191" s="57">
        <v>260</v>
      </c>
      <c r="G191" s="58">
        <v>270</v>
      </c>
      <c r="H191" s="180">
        <f t="shared" si="9"/>
        <v>270</v>
      </c>
      <c r="I191" s="174">
        <f t="shared" si="10"/>
        <v>258.33333333333331</v>
      </c>
      <c r="J191" s="192">
        <f t="shared" si="11"/>
        <v>5</v>
      </c>
      <c r="K191" s="186"/>
      <c r="L191" s="208"/>
    </row>
    <row r="192" spans="2:13" ht="24.95" customHeight="1" thickBot="1" x14ac:dyDescent="0.3">
      <c r="B192" s="122">
        <v>8</v>
      </c>
      <c r="C192" s="90"/>
      <c r="D192" s="130"/>
      <c r="E192" s="160"/>
      <c r="F192" s="59"/>
      <c r="G192" s="60"/>
      <c r="H192" s="181"/>
      <c r="I192" s="175"/>
      <c r="J192" s="193"/>
      <c r="K192" s="187"/>
      <c r="L192" s="210"/>
    </row>
    <row r="193" spans="2:13" ht="24.95" customHeight="1" x14ac:dyDescent="0.25">
      <c r="B193" s="123">
        <v>1</v>
      </c>
      <c r="C193" s="92" t="s">
        <v>247</v>
      </c>
      <c r="D193" s="136" t="s">
        <v>26</v>
      </c>
      <c r="E193" s="161">
        <v>274</v>
      </c>
      <c r="F193" s="61">
        <v>275</v>
      </c>
      <c r="G193" s="62">
        <v>279</v>
      </c>
      <c r="H193" s="182">
        <f t="shared" si="9"/>
        <v>279</v>
      </c>
      <c r="I193" s="176">
        <f t="shared" si="10"/>
        <v>276</v>
      </c>
      <c r="J193" s="194">
        <f t="shared" si="11"/>
        <v>2</v>
      </c>
      <c r="K193" s="213">
        <f>SUM(LARGE(H193:H200,{1,2,3,4,5,6,7}))</f>
        <v>1991</v>
      </c>
      <c r="L193" s="212">
        <v>1</v>
      </c>
      <c r="M193">
        <f>H193+H194+H195+H196+H198+H199+H200</f>
        <v>1991</v>
      </c>
    </row>
    <row r="194" spans="2:13" ht="24.95" customHeight="1" x14ac:dyDescent="0.25">
      <c r="B194" s="77">
        <v>2</v>
      </c>
      <c r="C194" s="87" t="s">
        <v>248</v>
      </c>
      <c r="D194" s="129" t="s">
        <v>26</v>
      </c>
      <c r="E194" s="159">
        <v>277</v>
      </c>
      <c r="F194" s="57">
        <v>291</v>
      </c>
      <c r="G194" s="58">
        <v>289</v>
      </c>
      <c r="H194" s="180">
        <f t="shared" si="9"/>
        <v>291</v>
      </c>
      <c r="I194" s="174">
        <f t="shared" si="10"/>
        <v>285.66666666666669</v>
      </c>
      <c r="J194" s="192">
        <f t="shared" si="11"/>
        <v>1</v>
      </c>
      <c r="K194" s="186"/>
      <c r="L194" s="208"/>
    </row>
    <row r="195" spans="2:13" ht="24.95" customHeight="1" x14ac:dyDescent="0.25">
      <c r="B195" s="77">
        <v>3</v>
      </c>
      <c r="C195" s="93" t="s">
        <v>249</v>
      </c>
      <c r="D195" s="129" t="s">
        <v>26</v>
      </c>
      <c r="E195" s="159">
        <v>275</v>
      </c>
      <c r="F195" s="57">
        <v>272</v>
      </c>
      <c r="G195" s="58">
        <v>271</v>
      </c>
      <c r="H195" s="180">
        <f t="shared" si="9"/>
        <v>275</v>
      </c>
      <c r="I195" s="174">
        <f t="shared" si="10"/>
        <v>272.66666666666669</v>
      </c>
      <c r="J195" s="192">
        <f t="shared" si="11"/>
        <v>4</v>
      </c>
      <c r="K195" s="186"/>
      <c r="L195" s="208"/>
    </row>
    <row r="196" spans="2:13" ht="24.95" customHeight="1" x14ac:dyDescent="0.25">
      <c r="B196" s="77">
        <v>4</v>
      </c>
      <c r="C196" s="94" t="s">
        <v>250</v>
      </c>
      <c r="D196" s="129" t="s">
        <v>26</v>
      </c>
      <c r="E196" s="159">
        <v>267</v>
      </c>
      <c r="F196" s="57">
        <v>262</v>
      </c>
      <c r="G196" s="58">
        <v>282</v>
      </c>
      <c r="H196" s="180">
        <f t="shared" si="9"/>
        <v>282</v>
      </c>
      <c r="I196" s="174">
        <f t="shared" si="10"/>
        <v>270.33333333333331</v>
      </c>
      <c r="J196" s="192">
        <f t="shared" si="11"/>
        <v>1</v>
      </c>
      <c r="K196" s="186"/>
      <c r="L196" s="208"/>
    </row>
    <row r="197" spans="2:13" ht="24.95" customHeight="1" x14ac:dyDescent="0.25">
      <c r="B197" s="77">
        <v>5</v>
      </c>
      <c r="C197" s="94" t="s">
        <v>251</v>
      </c>
      <c r="D197" s="129" t="s">
        <v>26</v>
      </c>
      <c r="E197" s="159" t="s">
        <v>353</v>
      </c>
      <c r="F197" s="57">
        <v>262</v>
      </c>
      <c r="G197" s="58">
        <v>262</v>
      </c>
      <c r="H197" s="180">
        <f t="shared" si="9"/>
        <v>262</v>
      </c>
      <c r="I197" s="174">
        <f t="shared" si="10"/>
        <v>262</v>
      </c>
      <c r="J197" s="192">
        <f t="shared" si="11"/>
        <v>7</v>
      </c>
      <c r="K197" s="186"/>
      <c r="L197" s="208"/>
    </row>
    <row r="198" spans="2:13" ht="24.95" customHeight="1" x14ac:dyDescent="0.25">
      <c r="B198" s="77">
        <v>6</v>
      </c>
      <c r="C198" s="93" t="s">
        <v>252</v>
      </c>
      <c r="D198" s="129" t="s">
        <v>26</v>
      </c>
      <c r="E198" s="159">
        <v>286</v>
      </c>
      <c r="F198" s="57">
        <v>283</v>
      </c>
      <c r="G198" s="58">
        <v>288</v>
      </c>
      <c r="H198" s="180">
        <f t="shared" si="9"/>
        <v>288</v>
      </c>
      <c r="I198" s="174">
        <f t="shared" si="10"/>
        <v>285.66666666666669</v>
      </c>
      <c r="J198" s="192">
        <f t="shared" si="11"/>
        <v>1</v>
      </c>
      <c r="K198" s="186"/>
      <c r="L198" s="208"/>
    </row>
    <row r="199" spans="2:13" ht="24.95" customHeight="1" x14ac:dyDescent="0.25">
      <c r="B199" s="77">
        <v>7</v>
      </c>
      <c r="C199" s="87" t="s">
        <v>253</v>
      </c>
      <c r="D199" s="129" t="s">
        <v>26</v>
      </c>
      <c r="E199" s="159">
        <v>290</v>
      </c>
      <c r="F199" s="57">
        <v>294</v>
      </c>
      <c r="G199" s="58">
        <v>298</v>
      </c>
      <c r="H199" s="180">
        <f t="shared" si="9"/>
        <v>298</v>
      </c>
      <c r="I199" s="174">
        <f t="shared" si="10"/>
        <v>294</v>
      </c>
      <c r="J199" s="192">
        <f t="shared" si="11"/>
        <v>0</v>
      </c>
      <c r="K199" s="186"/>
      <c r="L199" s="208"/>
    </row>
    <row r="200" spans="2:13" ht="24.95" customHeight="1" thickBot="1" x14ac:dyDescent="0.3">
      <c r="B200" s="122">
        <v>8</v>
      </c>
      <c r="C200" s="95" t="s">
        <v>254</v>
      </c>
      <c r="D200" s="130" t="s">
        <v>26</v>
      </c>
      <c r="E200" s="160">
        <v>0</v>
      </c>
      <c r="F200" s="59">
        <v>273</v>
      </c>
      <c r="G200" s="60">
        <v>278</v>
      </c>
      <c r="H200" s="181">
        <f t="shared" si="9"/>
        <v>278</v>
      </c>
      <c r="I200" s="175">
        <f t="shared" si="10"/>
        <v>183.66666666666666</v>
      </c>
      <c r="J200" s="193">
        <f t="shared" si="11"/>
        <v>3</v>
      </c>
      <c r="K200" s="187"/>
      <c r="L200" s="210"/>
    </row>
    <row r="201" spans="2:13" ht="24.95" customHeight="1" x14ac:dyDescent="0.25">
      <c r="B201" s="123">
        <v>1</v>
      </c>
      <c r="C201" s="96" t="s">
        <v>57</v>
      </c>
      <c r="D201" s="169" t="s">
        <v>372</v>
      </c>
      <c r="E201" s="161">
        <v>230</v>
      </c>
      <c r="F201" s="61">
        <v>236</v>
      </c>
      <c r="G201" s="62">
        <v>238</v>
      </c>
      <c r="H201" s="182">
        <f t="shared" ref="H201:H264" si="12">MAX(E201:G201)</f>
        <v>238</v>
      </c>
      <c r="I201" s="176">
        <f t="shared" ref="I201:I264" si="13">AVERAGE(E201:G201)</f>
        <v>234.66666666666666</v>
      </c>
      <c r="J201" s="194">
        <f t="shared" ref="J201:J264" si="14">SUMPRODUCT(($H$9:$H$48&gt;=H201)/(COUNTIF($H$9:$H$48,$H$9:$H$48)))</f>
        <v>20</v>
      </c>
      <c r="K201" s="188">
        <f>SUM(LARGE(H201:H208,{1,2,3,4,5,6,7}))</f>
        <v>1701</v>
      </c>
      <c r="L201" s="205">
        <v>23</v>
      </c>
      <c r="M201">
        <f>H201+H202+H203+H204+H205+H206+H207+H208-224</f>
        <v>1701</v>
      </c>
    </row>
    <row r="202" spans="2:13" ht="24.95" customHeight="1" x14ac:dyDescent="0.25">
      <c r="B202" s="77">
        <v>2</v>
      </c>
      <c r="C202" s="97" t="s">
        <v>255</v>
      </c>
      <c r="D202" s="170" t="s">
        <v>372</v>
      </c>
      <c r="E202" s="159">
        <v>234</v>
      </c>
      <c r="F202" s="57">
        <v>242</v>
      </c>
      <c r="G202" s="58">
        <v>244</v>
      </c>
      <c r="H202" s="180">
        <f t="shared" si="12"/>
        <v>244</v>
      </c>
      <c r="I202" s="174">
        <f t="shared" si="13"/>
        <v>240</v>
      </c>
      <c r="J202" s="192">
        <f t="shared" si="14"/>
        <v>17</v>
      </c>
      <c r="K202" s="186"/>
      <c r="L202" s="208"/>
    </row>
    <row r="203" spans="2:13" ht="24.95" customHeight="1" x14ac:dyDescent="0.25">
      <c r="B203" s="77">
        <v>3</v>
      </c>
      <c r="C203" s="97" t="s">
        <v>256</v>
      </c>
      <c r="D203" s="170" t="s">
        <v>372</v>
      </c>
      <c r="E203" s="159">
        <v>0</v>
      </c>
      <c r="F203" s="57">
        <v>229</v>
      </c>
      <c r="G203" s="58">
        <v>225</v>
      </c>
      <c r="H203" s="180">
        <f t="shared" si="12"/>
        <v>229</v>
      </c>
      <c r="I203" s="174">
        <f t="shared" si="13"/>
        <v>151.33333333333334</v>
      </c>
      <c r="J203" s="192">
        <f t="shared" si="14"/>
        <v>25.999999999999996</v>
      </c>
      <c r="K203" s="186"/>
      <c r="L203" s="208"/>
    </row>
    <row r="204" spans="2:13" ht="24.95" customHeight="1" x14ac:dyDescent="0.25">
      <c r="B204" s="77">
        <v>4</v>
      </c>
      <c r="C204" s="97" t="s">
        <v>257</v>
      </c>
      <c r="D204" s="170" t="s">
        <v>372</v>
      </c>
      <c r="E204" s="159">
        <v>228</v>
      </c>
      <c r="F204" s="57">
        <v>220</v>
      </c>
      <c r="G204" s="58">
        <v>210</v>
      </c>
      <c r="H204" s="180">
        <f t="shared" si="12"/>
        <v>228</v>
      </c>
      <c r="I204" s="174">
        <f t="shared" si="13"/>
        <v>219.33333333333334</v>
      </c>
      <c r="J204" s="192">
        <f t="shared" si="14"/>
        <v>25.999999999999996</v>
      </c>
      <c r="K204" s="186"/>
      <c r="L204" s="208"/>
    </row>
    <row r="205" spans="2:13" ht="24.95" customHeight="1" x14ac:dyDescent="0.25">
      <c r="B205" s="77">
        <v>5</v>
      </c>
      <c r="C205" s="97" t="s">
        <v>258</v>
      </c>
      <c r="D205" s="170" t="s">
        <v>372</v>
      </c>
      <c r="E205" s="159">
        <v>0</v>
      </c>
      <c r="F205" s="57">
        <v>244</v>
      </c>
      <c r="G205" s="58">
        <v>252</v>
      </c>
      <c r="H205" s="180">
        <f t="shared" si="12"/>
        <v>252</v>
      </c>
      <c r="I205" s="174">
        <f t="shared" si="13"/>
        <v>165.33333333333334</v>
      </c>
      <c r="J205" s="192">
        <f t="shared" si="14"/>
        <v>10</v>
      </c>
      <c r="K205" s="186"/>
      <c r="L205" s="208"/>
    </row>
    <row r="206" spans="2:13" ht="24.95" customHeight="1" x14ac:dyDescent="0.25">
      <c r="B206" s="77">
        <v>6</v>
      </c>
      <c r="C206" s="97" t="s">
        <v>259</v>
      </c>
      <c r="D206" s="170" t="s">
        <v>372</v>
      </c>
      <c r="E206" s="159">
        <v>229</v>
      </c>
      <c r="F206" s="57">
        <v>231</v>
      </c>
      <c r="G206" s="58">
        <v>233</v>
      </c>
      <c r="H206" s="180">
        <f t="shared" si="12"/>
        <v>233</v>
      </c>
      <c r="I206" s="174">
        <f t="shared" si="13"/>
        <v>231</v>
      </c>
      <c r="J206" s="192">
        <f t="shared" si="14"/>
        <v>23.999999999999996</v>
      </c>
      <c r="K206" s="186"/>
      <c r="L206" s="208"/>
    </row>
    <row r="207" spans="2:13" ht="24.95" customHeight="1" x14ac:dyDescent="0.25">
      <c r="B207" s="77">
        <v>7</v>
      </c>
      <c r="C207" s="97" t="s">
        <v>260</v>
      </c>
      <c r="D207" s="170" t="s">
        <v>372</v>
      </c>
      <c r="E207" s="159">
        <v>0</v>
      </c>
      <c r="F207" s="57">
        <v>212</v>
      </c>
      <c r="G207" s="58">
        <v>224</v>
      </c>
      <c r="H207" s="180">
        <f t="shared" si="12"/>
        <v>224</v>
      </c>
      <c r="I207" s="174">
        <f t="shared" si="13"/>
        <v>145.33333333333334</v>
      </c>
      <c r="J207" s="192">
        <f t="shared" si="14"/>
        <v>26.999999999999996</v>
      </c>
      <c r="K207" s="186"/>
      <c r="L207" s="208"/>
    </row>
    <row r="208" spans="2:13" ht="24.95" customHeight="1" thickBot="1" x14ac:dyDescent="0.3">
      <c r="B208" s="122">
        <v>8</v>
      </c>
      <c r="C208" s="98" t="s">
        <v>56</v>
      </c>
      <c r="D208" s="171" t="s">
        <v>372</v>
      </c>
      <c r="E208" s="160">
        <v>275</v>
      </c>
      <c r="F208" s="59">
        <v>274</v>
      </c>
      <c r="G208" s="60">
        <v>277</v>
      </c>
      <c r="H208" s="181">
        <f t="shared" si="12"/>
        <v>277</v>
      </c>
      <c r="I208" s="175">
        <f t="shared" si="13"/>
        <v>275.33333333333331</v>
      </c>
      <c r="J208" s="193">
        <f t="shared" si="14"/>
        <v>3</v>
      </c>
      <c r="K208" s="187"/>
      <c r="L208" s="210"/>
    </row>
    <row r="209" spans="2:13" ht="24.95" customHeight="1" x14ac:dyDescent="0.25">
      <c r="B209" s="123">
        <v>1</v>
      </c>
      <c r="C209" s="99" t="s">
        <v>261</v>
      </c>
      <c r="D209" s="136" t="s">
        <v>373</v>
      </c>
      <c r="E209" s="161">
        <v>244</v>
      </c>
      <c r="F209" s="61">
        <v>247</v>
      </c>
      <c r="G209" s="62">
        <v>234</v>
      </c>
      <c r="H209" s="182">
        <f t="shared" si="12"/>
        <v>247</v>
      </c>
      <c r="I209" s="176">
        <f t="shared" si="13"/>
        <v>241.66666666666666</v>
      </c>
      <c r="J209" s="194">
        <f t="shared" si="14"/>
        <v>15</v>
      </c>
      <c r="K209" s="188">
        <f>SUM(LARGE(H209:H216,{1,2,3,4,5,6,7}))</f>
        <v>1675</v>
      </c>
      <c r="L209" s="205">
        <v>33</v>
      </c>
      <c r="M209">
        <f>H209+H210+H211+H212+H213+H214+H215</f>
        <v>1675</v>
      </c>
    </row>
    <row r="210" spans="2:13" ht="24.95" customHeight="1" x14ac:dyDescent="0.25">
      <c r="B210" s="77">
        <v>2</v>
      </c>
      <c r="C210" s="100" t="s">
        <v>262</v>
      </c>
      <c r="D210" s="129" t="s">
        <v>373</v>
      </c>
      <c r="E210" s="159">
        <v>0</v>
      </c>
      <c r="F210" s="57">
        <v>222</v>
      </c>
      <c r="G210" s="58">
        <v>242</v>
      </c>
      <c r="H210" s="180">
        <f t="shared" si="12"/>
        <v>242</v>
      </c>
      <c r="I210" s="174">
        <f t="shared" si="13"/>
        <v>154.66666666666666</v>
      </c>
      <c r="J210" s="192">
        <f t="shared" si="14"/>
        <v>17</v>
      </c>
      <c r="K210" s="186"/>
      <c r="L210" s="208"/>
    </row>
    <row r="211" spans="2:13" ht="24.95" customHeight="1" x14ac:dyDescent="0.25">
      <c r="B211" s="77">
        <v>3</v>
      </c>
      <c r="C211" s="100" t="s">
        <v>263</v>
      </c>
      <c r="D211" s="129" t="s">
        <v>373</v>
      </c>
      <c r="E211" s="159">
        <v>241</v>
      </c>
      <c r="F211" s="57">
        <v>222</v>
      </c>
      <c r="G211" s="58">
        <v>216</v>
      </c>
      <c r="H211" s="180">
        <f t="shared" si="12"/>
        <v>241</v>
      </c>
      <c r="I211" s="174">
        <f t="shared" si="13"/>
        <v>226.33333333333334</v>
      </c>
      <c r="J211" s="192">
        <f t="shared" si="14"/>
        <v>17</v>
      </c>
      <c r="K211" s="186"/>
      <c r="L211" s="208"/>
    </row>
    <row r="212" spans="2:13" ht="24.95" customHeight="1" x14ac:dyDescent="0.25">
      <c r="B212" s="77">
        <v>4</v>
      </c>
      <c r="C212" s="100" t="s">
        <v>264</v>
      </c>
      <c r="D212" s="129" t="s">
        <v>373</v>
      </c>
      <c r="E212" s="159">
        <v>233</v>
      </c>
      <c r="F212" s="57" t="s">
        <v>352</v>
      </c>
      <c r="G212" s="58">
        <v>222</v>
      </c>
      <c r="H212" s="180">
        <f t="shared" si="12"/>
        <v>233</v>
      </c>
      <c r="I212" s="174">
        <f t="shared" si="13"/>
        <v>227.5</v>
      </c>
      <c r="J212" s="192">
        <f t="shared" si="14"/>
        <v>23.999999999999996</v>
      </c>
      <c r="K212" s="186"/>
      <c r="L212" s="208"/>
    </row>
    <row r="213" spans="2:13" ht="24.95" customHeight="1" x14ac:dyDescent="0.25">
      <c r="B213" s="77">
        <v>5</v>
      </c>
      <c r="C213" s="100" t="s">
        <v>265</v>
      </c>
      <c r="D213" s="129" t="s">
        <v>373</v>
      </c>
      <c r="E213" s="159">
        <v>0</v>
      </c>
      <c r="F213" s="57">
        <v>0</v>
      </c>
      <c r="G213" s="58">
        <v>222</v>
      </c>
      <c r="H213" s="180">
        <f t="shared" si="12"/>
        <v>222</v>
      </c>
      <c r="I213" s="174">
        <f t="shared" si="13"/>
        <v>74</v>
      </c>
      <c r="J213" s="192">
        <f t="shared" si="14"/>
        <v>26.999999999999996</v>
      </c>
      <c r="K213" s="186"/>
      <c r="L213" s="208"/>
    </row>
    <row r="214" spans="2:13" ht="24.95" customHeight="1" x14ac:dyDescent="0.25">
      <c r="B214" s="77">
        <v>6</v>
      </c>
      <c r="C214" s="100" t="s">
        <v>266</v>
      </c>
      <c r="D214" s="129" t="s">
        <v>373</v>
      </c>
      <c r="E214" s="159">
        <v>200</v>
      </c>
      <c r="F214" s="57">
        <v>210</v>
      </c>
      <c r="G214" s="58">
        <v>0</v>
      </c>
      <c r="H214" s="180">
        <f t="shared" si="12"/>
        <v>210</v>
      </c>
      <c r="I214" s="174">
        <f t="shared" si="13"/>
        <v>136.66666666666666</v>
      </c>
      <c r="J214" s="192">
        <f t="shared" si="14"/>
        <v>27.999999999999996</v>
      </c>
      <c r="K214" s="186"/>
      <c r="L214" s="208"/>
    </row>
    <row r="215" spans="2:13" ht="24.95" customHeight="1" x14ac:dyDescent="0.25">
      <c r="B215" s="77">
        <v>7</v>
      </c>
      <c r="C215" s="155" t="s">
        <v>267</v>
      </c>
      <c r="D215" s="129" t="s">
        <v>373</v>
      </c>
      <c r="E215" s="159">
        <v>261</v>
      </c>
      <c r="F215" s="57">
        <v>280</v>
      </c>
      <c r="G215" s="58">
        <v>268</v>
      </c>
      <c r="H215" s="180">
        <f t="shared" si="12"/>
        <v>280</v>
      </c>
      <c r="I215" s="174">
        <f t="shared" si="13"/>
        <v>269.66666666666669</v>
      </c>
      <c r="J215" s="192">
        <f t="shared" si="14"/>
        <v>2</v>
      </c>
      <c r="K215" s="186"/>
      <c r="L215" s="208"/>
    </row>
    <row r="216" spans="2:13" ht="24.95" customHeight="1" thickBot="1" x14ac:dyDescent="0.3">
      <c r="B216" s="122">
        <v>8</v>
      </c>
      <c r="C216" s="98"/>
      <c r="D216" s="130"/>
      <c r="E216" s="160"/>
      <c r="F216" s="59"/>
      <c r="G216" s="60"/>
      <c r="H216" s="181"/>
      <c r="I216" s="175"/>
      <c r="J216" s="193"/>
      <c r="K216" s="187"/>
      <c r="L216" s="210"/>
    </row>
    <row r="217" spans="2:13" ht="24.95" customHeight="1" x14ac:dyDescent="0.25">
      <c r="B217" s="123">
        <v>1</v>
      </c>
      <c r="C217" s="101" t="s">
        <v>268</v>
      </c>
      <c r="D217" s="136" t="s">
        <v>374</v>
      </c>
      <c r="E217" s="161">
        <v>226</v>
      </c>
      <c r="F217" s="61">
        <v>241</v>
      </c>
      <c r="G217" s="62">
        <v>236</v>
      </c>
      <c r="H217" s="182">
        <f t="shared" si="12"/>
        <v>241</v>
      </c>
      <c r="I217" s="176">
        <f t="shared" si="13"/>
        <v>234.33333333333334</v>
      </c>
      <c r="J217" s="194">
        <f t="shared" si="14"/>
        <v>17</v>
      </c>
      <c r="K217" s="188">
        <f>SUM(LARGE(H217:H224,{1,2,3,4,5,6,7}))</f>
        <v>1710</v>
      </c>
      <c r="L217" s="205">
        <v>22</v>
      </c>
      <c r="M217">
        <f>H217+H218+H220+H221+H222+H223+H224</f>
        <v>1710</v>
      </c>
    </row>
    <row r="218" spans="2:13" ht="24.95" customHeight="1" x14ac:dyDescent="0.25">
      <c r="B218" s="77">
        <v>2</v>
      </c>
      <c r="C218" s="102" t="s">
        <v>269</v>
      </c>
      <c r="D218" s="129" t="s">
        <v>374</v>
      </c>
      <c r="E218" s="159">
        <v>0</v>
      </c>
      <c r="F218" s="57">
        <v>245</v>
      </c>
      <c r="G218" s="58">
        <v>0</v>
      </c>
      <c r="H218" s="180">
        <f t="shared" si="12"/>
        <v>245</v>
      </c>
      <c r="I218" s="174">
        <f t="shared" si="13"/>
        <v>81.666666666666671</v>
      </c>
      <c r="J218" s="192">
        <f t="shared" si="14"/>
        <v>17</v>
      </c>
      <c r="K218" s="186"/>
      <c r="L218" s="208"/>
    </row>
    <row r="219" spans="2:13" ht="24.95" customHeight="1" x14ac:dyDescent="0.25">
      <c r="B219" s="77">
        <v>3</v>
      </c>
      <c r="C219" s="103" t="s">
        <v>270</v>
      </c>
      <c r="D219" s="129" t="s">
        <v>374</v>
      </c>
      <c r="E219" s="159">
        <v>215</v>
      </c>
      <c r="F219" s="57">
        <v>224</v>
      </c>
      <c r="G219" s="58">
        <v>0</v>
      </c>
      <c r="H219" s="180">
        <f t="shared" si="12"/>
        <v>224</v>
      </c>
      <c r="I219" s="174">
        <f t="shared" si="13"/>
        <v>146.33333333333334</v>
      </c>
      <c r="J219" s="192">
        <f t="shared" si="14"/>
        <v>26.999999999999996</v>
      </c>
      <c r="K219" s="186"/>
      <c r="L219" s="208"/>
    </row>
    <row r="220" spans="2:13" ht="24.95" customHeight="1" x14ac:dyDescent="0.25">
      <c r="B220" s="77">
        <v>4</v>
      </c>
      <c r="C220" s="103" t="s">
        <v>271</v>
      </c>
      <c r="D220" s="129" t="s">
        <v>374</v>
      </c>
      <c r="E220" s="159">
        <v>255</v>
      </c>
      <c r="F220" s="57">
        <v>249</v>
      </c>
      <c r="G220" s="58">
        <v>250</v>
      </c>
      <c r="H220" s="180">
        <f t="shared" si="12"/>
        <v>255</v>
      </c>
      <c r="I220" s="174">
        <f t="shared" si="13"/>
        <v>251.33333333333334</v>
      </c>
      <c r="J220" s="192">
        <f t="shared" si="14"/>
        <v>10</v>
      </c>
      <c r="K220" s="186"/>
      <c r="L220" s="208"/>
    </row>
    <row r="221" spans="2:13" ht="24.95" customHeight="1" x14ac:dyDescent="0.25">
      <c r="B221" s="77">
        <v>5</v>
      </c>
      <c r="C221" s="103" t="s">
        <v>272</v>
      </c>
      <c r="D221" s="129" t="s">
        <v>374</v>
      </c>
      <c r="E221" s="159">
        <v>250</v>
      </c>
      <c r="F221" s="57">
        <v>0</v>
      </c>
      <c r="G221" s="58">
        <v>0</v>
      </c>
      <c r="H221" s="180">
        <f t="shared" si="12"/>
        <v>250</v>
      </c>
      <c r="I221" s="174">
        <f t="shared" si="13"/>
        <v>83.333333333333329</v>
      </c>
      <c r="J221" s="192">
        <f t="shared" si="14"/>
        <v>12</v>
      </c>
      <c r="K221" s="186"/>
      <c r="L221" s="208"/>
    </row>
    <row r="222" spans="2:13" ht="24.95" customHeight="1" x14ac:dyDescent="0.25">
      <c r="B222" s="77">
        <v>6</v>
      </c>
      <c r="C222" s="103" t="s">
        <v>273</v>
      </c>
      <c r="D222" s="129" t="s">
        <v>374</v>
      </c>
      <c r="E222" s="159">
        <v>258</v>
      </c>
      <c r="F222" s="57">
        <v>260</v>
      </c>
      <c r="G222" s="58">
        <v>0</v>
      </c>
      <c r="H222" s="180">
        <f t="shared" si="12"/>
        <v>260</v>
      </c>
      <c r="I222" s="174">
        <f t="shared" si="13"/>
        <v>172.66666666666666</v>
      </c>
      <c r="J222" s="192">
        <f t="shared" si="14"/>
        <v>8</v>
      </c>
      <c r="K222" s="186"/>
      <c r="L222" s="208"/>
    </row>
    <row r="223" spans="2:13" ht="24.95" customHeight="1" x14ac:dyDescent="0.25">
      <c r="B223" s="77">
        <v>7</v>
      </c>
      <c r="C223" s="102" t="s">
        <v>27</v>
      </c>
      <c r="D223" s="129" t="s">
        <v>374</v>
      </c>
      <c r="E223" s="159">
        <v>225</v>
      </c>
      <c r="F223" s="57">
        <v>0</v>
      </c>
      <c r="G223" s="58">
        <v>226</v>
      </c>
      <c r="H223" s="180">
        <f t="shared" si="12"/>
        <v>226</v>
      </c>
      <c r="I223" s="174">
        <f t="shared" si="13"/>
        <v>150.33333333333334</v>
      </c>
      <c r="J223" s="192">
        <f t="shared" si="14"/>
        <v>25.999999999999996</v>
      </c>
      <c r="K223" s="186"/>
      <c r="L223" s="208"/>
    </row>
    <row r="224" spans="2:13" ht="24.95" customHeight="1" thickBot="1" x14ac:dyDescent="0.3">
      <c r="B224" s="122">
        <v>8</v>
      </c>
      <c r="C224" s="104" t="s">
        <v>274</v>
      </c>
      <c r="D224" s="135" t="s">
        <v>374</v>
      </c>
      <c r="E224" s="160">
        <v>0</v>
      </c>
      <c r="F224" s="59">
        <v>0</v>
      </c>
      <c r="G224" s="60">
        <v>233</v>
      </c>
      <c r="H224" s="181">
        <f t="shared" si="12"/>
        <v>233</v>
      </c>
      <c r="I224" s="175">
        <f t="shared" si="13"/>
        <v>77.666666666666671</v>
      </c>
      <c r="J224" s="193">
        <f t="shared" si="14"/>
        <v>23.999999999999996</v>
      </c>
      <c r="K224" s="187"/>
      <c r="L224" s="210"/>
    </row>
    <row r="225" spans="2:13" ht="24.95" customHeight="1" x14ac:dyDescent="0.25">
      <c r="B225" s="123">
        <v>1</v>
      </c>
      <c r="C225" s="79" t="s">
        <v>275</v>
      </c>
      <c r="D225" s="72" t="s">
        <v>375</v>
      </c>
      <c r="E225" s="161">
        <v>0</v>
      </c>
      <c r="F225" s="61">
        <v>235</v>
      </c>
      <c r="G225" s="62">
        <v>239</v>
      </c>
      <c r="H225" s="182">
        <f t="shared" si="12"/>
        <v>239</v>
      </c>
      <c r="I225" s="176">
        <f t="shared" si="13"/>
        <v>158</v>
      </c>
      <c r="J225" s="194">
        <f t="shared" si="14"/>
        <v>19</v>
      </c>
      <c r="K225" s="188">
        <f>SUM(LARGE(H225:H232,{1,2,3,4,5,6,7}))</f>
        <v>1679</v>
      </c>
      <c r="L225" s="205">
        <v>31</v>
      </c>
      <c r="M225">
        <f>H225+H226+H227+H228+H229+H231+H232</f>
        <v>1679</v>
      </c>
    </row>
    <row r="226" spans="2:13" ht="24.95" customHeight="1" x14ac:dyDescent="0.25">
      <c r="B226" s="77">
        <v>2</v>
      </c>
      <c r="C226" s="80" t="s">
        <v>276</v>
      </c>
      <c r="D226" s="71" t="s">
        <v>375</v>
      </c>
      <c r="E226" s="159">
        <v>230</v>
      </c>
      <c r="F226" s="57">
        <v>241</v>
      </c>
      <c r="G226" s="58">
        <v>250</v>
      </c>
      <c r="H226" s="180">
        <f t="shared" si="12"/>
        <v>250</v>
      </c>
      <c r="I226" s="174">
        <f t="shared" si="13"/>
        <v>240.33333333333334</v>
      </c>
      <c r="J226" s="192">
        <f t="shared" si="14"/>
        <v>12</v>
      </c>
      <c r="K226" s="186"/>
      <c r="L226" s="208"/>
    </row>
    <row r="227" spans="2:13" ht="24.95" customHeight="1" x14ac:dyDescent="0.25">
      <c r="B227" s="77">
        <v>3</v>
      </c>
      <c r="C227" s="80" t="s">
        <v>277</v>
      </c>
      <c r="D227" s="71" t="s">
        <v>375</v>
      </c>
      <c r="E227" s="159">
        <v>234</v>
      </c>
      <c r="F227" s="57">
        <v>241</v>
      </c>
      <c r="G227" s="58">
        <v>232</v>
      </c>
      <c r="H227" s="180">
        <f t="shared" si="12"/>
        <v>241</v>
      </c>
      <c r="I227" s="174">
        <f t="shared" si="13"/>
        <v>235.66666666666666</v>
      </c>
      <c r="J227" s="192">
        <f t="shared" si="14"/>
        <v>17</v>
      </c>
      <c r="K227" s="186"/>
      <c r="L227" s="208"/>
    </row>
    <row r="228" spans="2:13" ht="24.95" customHeight="1" x14ac:dyDescent="0.25">
      <c r="B228" s="77">
        <v>4</v>
      </c>
      <c r="C228" s="80" t="s">
        <v>278</v>
      </c>
      <c r="D228" s="71" t="s">
        <v>375</v>
      </c>
      <c r="E228" s="159">
        <v>0</v>
      </c>
      <c r="F228" s="57">
        <v>237</v>
      </c>
      <c r="G228" s="58">
        <v>0</v>
      </c>
      <c r="H228" s="180">
        <f t="shared" si="12"/>
        <v>237</v>
      </c>
      <c r="I228" s="174">
        <f t="shared" si="13"/>
        <v>79</v>
      </c>
      <c r="J228" s="192">
        <f t="shared" si="14"/>
        <v>20</v>
      </c>
      <c r="K228" s="186"/>
      <c r="L228" s="208"/>
    </row>
    <row r="229" spans="2:13" ht="24.95" customHeight="1" x14ac:dyDescent="0.25">
      <c r="B229" s="77">
        <v>5</v>
      </c>
      <c r="C229" s="80" t="s">
        <v>279</v>
      </c>
      <c r="D229" s="71" t="s">
        <v>375</v>
      </c>
      <c r="E229" s="159">
        <v>252</v>
      </c>
      <c r="F229" s="57">
        <v>251</v>
      </c>
      <c r="G229" s="58">
        <v>0</v>
      </c>
      <c r="H229" s="180">
        <f t="shared" si="12"/>
        <v>252</v>
      </c>
      <c r="I229" s="174">
        <f t="shared" si="13"/>
        <v>167.66666666666666</v>
      </c>
      <c r="J229" s="192">
        <f t="shared" si="14"/>
        <v>10</v>
      </c>
      <c r="K229" s="186"/>
      <c r="L229" s="208"/>
    </row>
    <row r="230" spans="2:13" ht="24.95" customHeight="1" x14ac:dyDescent="0.25">
      <c r="B230" s="77">
        <v>6</v>
      </c>
      <c r="C230" s="80" t="s">
        <v>280</v>
      </c>
      <c r="D230" s="71" t="s">
        <v>375</v>
      </c>
      <c r="E230" s="159">
        <v>0</v>
      </c>
      <c r="F230" s="57">
        <v>0</v>
      </c>
      <c r="G230" s="58">
        <v>0</v>
      </c>
      <c r="H230" s="180">
        <f t="shared" si="12"/>
        <v>0</v>
      </c>
      <c r="I230" s="174">
        <f t="shared" si="13"/>
        <v>0</v>
      </c>
      <c r="J230" s="192">
        <f t="shared" si="14"/>
        <v>28.999999999999996</v>
      </c>
      <c r="K230" s="186"/>
      <c r="L230" s="208"/>
    </row>
    <row r="231" spans="2:13" ht="24.95" customHeight="1" x14ac:dyDescent="0.25">
      <c r="B231" s="77">
        <v>7</v>
      </c>
      <c r="C231" s="80" t="s">
        <v>281</v>
      </c>
      <c r="D231" s="71" t="s">
        <v>375</v>
      </c>
      <c r="E231" s="159">
        <v>207</v>
      </c>
      <c r="F231" s="57">
        <v>215</v>
      </c>
      <c r="G231" s="58">
        <v>220</v>
      </c>
      <c r="H231" s="180">
        <f t="shared" si="12"/>
        <v>220</v>
      </c>
      <c r="I231" s="174">
        <f t="shared" si="13"/>
        <v>214</v>
      </c>
      <c r="J231" s="192">
        <f t="shared" si="14"/>
        <v>27.999999999999996</v>
      </c>
      <c r="K231" s="186"/>
      <c r="L231" s="208"/>
    </row>
    <row r="232" spans="2:13" ht="24.95" customHeight="1" thickBot="1" x14ac:dyDescent="0.3">
      <c r="B232" s="122">
        <v>8</v>
      </c>
      <c r="C232" s="81" t="s">
        <v>282</v>
      </c>
      <c r="D232" s="73" t="s">
        <v>375</v>
      </c>
      <c r="E232" s="160">
        <v>231</v>
      </c>
      <c r="F232" s="59">
        <v>238</v>
      </c>
      <c r="G232" s="60">
        <v>240</v>
      </c>
      <c r="H232" s="181">
        <f t="shared" si="12"/>
        <v>240</v>
      </c>
      <c r="I232" s="175">
        <f t="shared" si="13"/>
        <v>236.33333333333334</v>
      </c>
      <c r="J232" s="193">
        <f t="shared" si="14"/>
        <v>18</v>
      </c>
      <c r="K232" s="187"/>
      <c r="L232" s="210"/>
    </row>
    <row r="233" spans="2:13" ht="24.95" customHeight="1" x14ac:dyDescent="0.25">
      <c r="B233" s="123">
        <v>1</v>
      </c>
      <c r="C233" s="107" t="s">
        <v>283</v>
      </c>
      <c r="D233" s="134" t="s">
        <v>376</v>
      </c>
      <c r="E233" s="161">
        <v>245</v>
      </c>
      <c r="F233" s="61">
        <v>243</v>
      </c>
      <c r="G233" s="62">
        <v>255</v>
      </c>
      <c r="H233" s="182">
        <f t="shared" si="12"/>
        <v>255</v>
      </c>
      <c r="I233" s="176">
        <f t="shared" si="13"/>
        <v>247.66666666666666</v>
      </c>
      <c r="J233" s="194">
        <f t="shared" si="14"/>
        <v>10</v>
      </c>
      <c r="K233" s="188">
        <f>SUM(LARGE(H233:H240,{1,2,3,4,5,6,7}))</f>
        <v>1818</v>
      </c>
      <c r="L233" s="205">
        <v>5</v>
      </c>
      <c r="M233">
        <f>H233+H235+H236+H237+H238+H239+H240</f>
        <v>1818</v>
      </c>
    </row>
    <row r="234" spans="2:13" ht="24.95" customHeight="1" x14ac:dyDescent="0.25">
      <c r="B234" s="77">
        <v>2</v>
      </c>
      <c r="C234" s="108" t="s">
        <v>284</v>
      </c>
      <c r="D234" s="129" t="s">
        <v>376</v>
      </c>
      <c r="E234" s="159">
        <v>0</v>
      </c>
      <c r="F234" s="57">
        <v>230</v>
      </c>
      <c r="G234" s="58">
        <v>0</v>
      </c>
      <c r="H234" s="180">
        <f t="shared" si="12"/>
        <v>230</v>
      </c>
      <c r="I234" s="174">
        <f t="shared" si="13"/>
        <v>76.666666666666671</v>
      </c>
      <c r="J234" s="192">
        <f t="shared" si="14"/>
        <v>25.999999999999996</v>
      </c>
      <c r="K234" s="186"/>
      <c r="L234" s="208"/>
    </row>
    <row r="235" spans="2:13" ht="24.95" customHeight="1" x14ac:dyDescent="0.25">
      <c r="B235" s="77">
        <v>3</v>
      </c>
      <c r="C235" s="108" t="s">
        <v>285</v>
      </c>
      <c r="D235" s="129" t="s">
        <v>376</v>
      </c>
      <c r="E235" s="159">
        <v>255</v>
      </c>
      <c r="F235" s="57">
        <v>262</v>
      </c>
      <c r="G235" s="58">
        <v>266</v>
      </c>
      <c r="H235" s="180">
        <f t="shared" si="12"/>
        <v>266</v>
      </c>
      <c r="I235" s="174">
        <f t="shared" si="13"/>
        <v>261</v>
      </c>
      <c r="J235" s="192">
        <f t="shared" si="14"/>
        <v>6</v>
      </c>
      <c r="K235" s="186"/>
      <c r="L235" s="208"/>
    </row>
    <row r="236" spans="2:13" ht="24.95" customHeight="1" x14ac:dyDescent="0.25">
      <c r="B236" s="77">
        <v>4</v>
      </c>
      <c r="C236" s="108" t="s">
        <v>286</v>
      </c>
      <c r="D236" s="129" t="s">
        <v>376</v>
      </c>
      <c r="E236" s="159">
        <v>235</v>
      </c>
      <c r="F236" s="57">
        <v>248</v>
      </c>
      <c r="G236" s="58">
        <v>237</v>
      </c>
      <c r="H236" s="180">
        <f t="shared" si="12"/>
        <v>248</v>
      </c>
      <c r="I236" s="174">
        <f t="shared" si="13"/>
        <v>240</v>
      </c>
      <c r="J236" s="192">
        <f t="shared" si="14"/>
        <v>14</v>
      </c>
      <c r="K236" s="186"/>
      <c r="L236" s="208"/>
    </row>
    <row r="237" spans="2:13" ht="24.95" customHeight="1" x14ac:dyDescent="0.25">
      <c r="B237" s="77">
        <v>5</v>
      </c>
      <c r="C237" s="108" t="s">
        <v>287</v>
      </c>
      <c r="D237" s="129" t="s">
        <v>376</v>
      </c>
      <c r="E237" s="159">
        <v>253</v>
      </c>
      <c r="F237" s="57">
        <v>252</v>
      </c>
      <c r="G237" s="58">
        <v>256</v>
      </c>
      <c r="H237" s="180">
        <f t="shared" si="12"/>
        <v>256</v>
      </c>
      <c r="I237" s="174">
        <f t="shared" si="13"/>
        <v>253.66666666666666</v>
      </c>
      <c r="J237" s="192">
        <f t="shared" si="14"/>
        <v>9</v>
      </c>
      <c r="K237" s="186"/>
      <c r="L237" s="208"/>
    </row>
    <row r="238" spans="2:13" ht="24.95" customHeight="1" x14ac:dyDescent="0.25">
      <c r="B238" s="77">
        <v>6</v>
      </c>
      <c r="C238" s="108" t="s">
        <v>288</v>
      </c>
      <c r="D238" s="129" t="s">
        <v>376</v>
      </c>
      <c r="E238" s="159">
        <v>255</v>
      </c>
      <c r="F238" s="57">
        <v>260</v>
      </c>
      <c r="G238" s="58">
        <v>252</v>
      </c>
      <c r="H238" s="180">
        <f t="shared" si="12"/>
        <v>260</v>
      </c>
      <c r="I238" s="174">
        <f t="shared" si="13"/>
        <v>255.66666666666666</v>
      </c>
      <c r="J238" s="192">
        <f t="shared" si="14"/>
        <v>8</v>
      </c>
      <c r="K238" s="186"/>
      <c r="L238" s="208"/>
    </row>
    <row r="239" spans="2:13" ht="24.95" customHeight="1" x14ac:dyDescent="0.25">
      <c r="B239" s="77">
        <v>7</v>
      </c>
      <c r="C239" s="108" t="s">
        <v>289</v>
      </c>
      <c r="D239" s="129" t="s">
        <v>376</v>
      </c>
      <c r="E239" s="159">
        <v>257</v>
      </c>
      <c r="F239" s="57">
        <v>0</v>
      </c>
      <c r="G239" s="58">
        <v>252</v>
      </c>
      <c r="H239" s="180">
        <f t="shared" si="12"/>
        <v>257</v>
      </c>
      <c r="I239" s="174">
        <f t="shared" si="13"/>
        <v>169.66666666666666</v>
      </c>
      <c r="J239" s="192">
        <f t="shared" si="14"/>
        <v>9</v>
      </c>
      <c r="K239" s="186"/>
      <c r="L239" s="208"/>
    </row>
    <row r="240" spans="2:13" ht="24.95" customHeight="1" thickBot="1" x14ac:dyDescent="0.3">
      <c r="B240" s="122">
        <v>8</v>
      </c>
      <c r="C240" s="109" t="s">
        <v>290</v>
      </c>
      <c r="D240" s="130" t="s">
        <v>376</v>
      </c>
      <c r="E240" s="160">
        <v>270</v>
      </c>
      <c r="F240" s="59">
        <v>269</v>
      </c>
      <c r="G240" s="60">
        <v>276</v>
      </c>
      <c r="H240" s="181">
        <f t="shared" si="12"/>
        <v>276</v>
      </c>
      <c r="I240" s="175">
        <f t="shared" si="13"/>
        <v>271.66666666666669</v>
      </c>
      <c r="J240" s="193">
        <f t="shared" si="14"/>
        <v>3</v>
      </c>
      <c r="K240" s="187"/>
      <c r="L240" s="210"/>
    </row>
    <row r="241" spans="2:13" ht="24.95" customHeight="1" x14ac:dyDescent="0.25">
      <c r="B241" s="123">
        <v>1</v>
      </c>
      <c r="C241" s="89" t="s">
        <v>291</v>
      </c>
      <c r="D241" s="136" t="s">
        <v>377</v>
      </c>
      <c r="E241" s="161">
        <v>250</v>
      </c>
      <c r="F241" s="61">
        <v>246</v>
      </c>
      <c r="G241" s="62">
        <v>260</v>
      </c>
      <c r="H241" s="182">
        <f t="shared" si="12"/>
        <v>260</v>
      </c>
      <c r="I241" s="176">
        <f t="shared" si="13"/>
        <v>252</v>
      </c>
      <c r="J241" s="194">
        <f t="shared" si="14"/>
        <v>8</v>
      </c>
      <c r="K241" s="188">
        <f>SUM(LARGE(H241:H248,{1,2,3,4,5,6,7}))</f>
        <v>1769</v>
      </c>
      <c r="L241" s="205">
        <v>9</v>
      </c>
      <c r="M241">
        <f>H241+H242+H244+H245+H246+H247+H248</f>
        <v>1769</v>
      </c>
    </row>
    <row r="242" spans="2:13" ht="24.95" customHeight="1" x14ac:dyDescent="0.25">
      <c r="B242" s="77">
        <v>2</v>
      </c>
      <c r="C242" s="85" t="s">
        <v>292</v>
      </c>
      <c r="D242" s="129" t="s">
        <v>377</v>
      </c>
      <c r="E242" s="159">
        <v>251</v>
      </c>
      <c r="F242" s="57">
        <v>254</v>
      </c>
      <c r="G242" s="58">
        <v>255</v>
      </c>
      <c r="H242" s="180">
        <f t="shared" si="12"/>
        <v>255</v>
      </c>
      <c r="I242" s="174">
        <f t="shared" si="13"/>
        <v>253.33333333333334</v>
      </c>
      <c r="J242" s="192">
        <f t="shared" si="14"/>
        <v>10</v>
      </c>
      <c r="K242" s="186"/>
      <c r="L242" s="208"/>
    </row>
    <row r="243" spans="2:13" ht="24.95" customHeight="1" x14ac:dyDescent="0.25">
      <c r="B243" s="77">
        <v>3</v>
      </c>
      <c r="C243" s="85" t="s">
        <v>293</v>
      </c>
      <c r="D243" s="129" t="s">
        <v>377</v>
      </c>
      <c r="E243" s="159">
        <v>0</v>
      </c>
      <c r="F243" s="57">
        <v>0</v>
      </c>
      <c r="G243" s="58">
        <v>0</v>
      </c>
      <c r="H243" s="180">
        <f t="shared" si="12"/>
        <v>0</v>
      </c>
      <c r="I243" s="174">
        <f t="shared" si="13"/>
        <v>0</v>
      </c>
      <c r="J243" s="192">
        <f t="shared" si="14"/>
        <v>28.999999999999996</v>
      </c>
      <c r="K243" s="186"/>
      <c r="L243" s="208"/>
    </row>
    <row r="244" spans="2:13" ht="24.95" customHeight="1" x14ac:dyDescent="0.25">
      <c r="B244" s="77">
        <v>4</v>
      </c>
      <c r="C244" s="85" t="s">
        <v>294</v>
      </c>
      <c r="D244" s="129" t="s">
        <v>377</v>
      </c>
      <c r="E244" s="159">
        <v>0</v>
      </c>
      <c r="F244" s="57">
        <v>250</v>
      </c>
      <c r="G244" s="58">
        <v>251</v>
      </c>
      <c r="H244" s="180">
        <f t="shared" si="12"/>
        <v>251</v>
      </c>
      <c r="I244" s="174">
        <f t="shared" si="13"/>
        <v>167</v>
      </c>
      <c r="J244" s="192">
        <f t="shared" si="14"/>
        <v>11</v>
      </c>
      <c r="K244" s="186"/>
      <c r="L244" s="208"/>
    </row>
    <row r="245" spans="2:13" ht="24.95" customHeight="1" x14ac:dyDescent="0.25">
      <c r="B245" s="77">
        <v>5</v>
      </c>
      <c r="C245" s="85" t="s">
        <v>295</v>
      </c>
      <c r="D245" s="129" t="s">
        <v>377</v>
      </c>
      <c r="E245" s="159">
        <v>239</v>
      </c>
      <c r="F245" s="57">
        <v>0</v>
      </c>
      <c r="G245" s="58">
        <v>245</v>
      </c>
      <c r="H245" s="180">
        <f t="shared" si="12"/>
        <v>245</v>
      </c>
      <c r="I245" s="174">
        <f t="shared" si="13"/>
        <v>161.33333333333334</v>
      </c>
      <c r="J245" s="192">
        <f t="shared" si="14"/>
        <v>17</v>
      </c>
      <c r="K245" s="186"/>
      <c r="L245" s="208"/>
    </row>
    <row r="246" spans="2:13" ht="24.95" customHeight="1" x14ac:dyDescent="0.25">
      <c r="B246" s="77">
        <v>6</v>
      </c>
      <c r="C246" s="85" t="s">
        <v>296</v>
      </c>
      <c r="D246" s="129" t="s">
        <v>377</v>
      </c>
      <c r="E246" s="159">
        <v>238</v>
      </c>
      <c r="F246" s="57">
        <v>246</v>
      </c>
      <c r="G246" s="58">
        <v>238</v>
      </c>
      <c r="H246" s="180">
        <f t="shared" si="12"/>
        <v>246</v>
      </c>
      <c r="I246" s="174">
        <f t="shared" si="13"/>
        <v>240.66666666666666</v>
      </c>
      <c r="J246" s="192">
        <f t="shared" si="14"/>
        <v>16</v>
      </c>
      <c r="K246" s="186"/>
      <c r="L246" s="208"/>
    </row>
    <row r="247" spans="2:13" ht="24.95" customHeight="1" x14ac:dyDescent="0.25">
      <c r="B247" s="77">
        <v>7</v>
      </c>
      <c r="C247" s="85" t="s">
        <v>297</v>
      </c>
      <c r="D247" s="129" t="s">
        <v>377</v>
      </c>
      <c r="E247" s="159">
        <v>234</v>
      </c>
      <c r="F247" s="57">
        <v>246</v>
      </c>
      <c r="G247" s="58">
        <v>245</v>
      </c>
      <c r="H247" s="180">
        <f t="shared" si="12"/>
        <v>246</v>
      </c>
      <c r="I247" s="174">
        <f t="shared" si="13"/>
        <v>241.66666666666666</v>
      </c>
      <c r="J247" s="192">
        <f t="shared" si="14"/>
        <v>16</v>
      </c>
      <c r="K247" s="186"/>
      <c r="L247" s="208"/>
    </row>
    <row r="248" spans="2:13" ht="24.95" customHeight="1" thickBot="1" x14ac:dyDescent="0.3">
      <c r="B248" s="122">
        <v>8</v>
      </c>
      <c r="C248" s="90" t="s">
        <v>298</v>
      </c>
      <c r="D248" s="130" t="s">
        <v>377</v>
      </c>
      <c r="E248" s="160">
        <v>266</v>
      </c>
      <c r="F248" s="59">
        <v>266</v>
      </c>
      <c r="G248" s="60">
        <v>261</v>
      </c>
      <c r="H248" s="181">
        <f t="shared" si="12"/>
        <v>266</v>
      </c>
      <c r="I248" s="175">
        <f t="shared" si="13"/>
        <v>264.33333333333331</v>
      </c>
      <c r="J248" s="193">
        <f t="shared" si="14"/>
        <v>6</v>
      </c>
      <c r="K248" s="187"/>
      <c r="L248" s="210"/>
    </row>
    <row r="249" spans="2:13" ht="24.95" customHeight="1" x14ac:dyDescent="0.25">
      <c r="B249" s="123">
        <v>1</v>
      </c>
      <c r="C249" s="105" t="s">
        <v>299</v>
      </c>
      <c r="D249" s="136" t="s">
        <v>378</v>
      </c>
      <c r="E249" s="161">
        <v>224</v>
      </c>
      <c r="F249" s="61">
        <v>228</v>
      </c>
      <c r="G249" s="62">
        <v>222</v>
      </c>
      <c r="H249" s="182">
        <f t="shared" si="12"/>
        <v>228</v>
      </c>
      <c r="I249" s="176">
        <f t="shared" si="13"/>
        <v>224.66666666666666</v>
      </c>
      <c r="J249" s="194">
        <f t="shared" si="14"/>
        <v>25.999999999999996</v>
      </c>
      <c r="K249" s="188">
        <f>SUM(LARGE(H249:H256,{1,2,3,4,5,6,7}))</f>
        <v>1749</v>
      </c>
      <c r="L249" s="205">
        <v>13</v>
      </c>
      <c r="M249">
        <f>H249+H250+H252+H253+H254+H255+H256</f>
        <v>1749</v>
      </c>
    </row>
    <row r="250" spans="2:13" ht="24.95" customHeight="1" x14ac:dyDescent="0.25">
      <c r="B250" s="77">
        <v>2</v>
      </c>
      <c r="C250" s="103" t="s">
        <v>32</v>
      </c>
      <c r="D250" s="129" t="s">
        <v>378</v>
      </c>
      <c r="E250" s="159">
        <v>254</v>
      </c>
      <c r="F250" s="57">
        <v>259</v>
      </c>
      <c r="G250" s="58">
        <v>251</v>
      </c>
      <c r="H250" s="180">
        <f t="shared" si="12"/>
        <v>259</v>
      </c>
      <c r="I250" s="174">
        <f t="shared" si="13"/>
        <v>254.66666666666666</v>
      </c>
      <c r="J250" s="192">
        <f t="shared" si="14"/>
        <v>9</v>
      </c>
      <c r="K250" s="186"/>
      <c r="L250" s="208"/>
    </row>
    <row r="251" spans="2:13" ht="24.95" customHeight="1" x14ac:dyDescent="0.25">
      <c r="B251" s="77">
        <v>3</v>
      </c>
      <c r="C251" s="85" t="s">
        <v>30</v>
      </c>
      <c r="D251" s="129" t="s">
        <v>378</v>
      </c>
      <c r="E251" s="159">
        <v>0</v>
      </c>
      <c r="F251" s="57">
        <v>0</v>
      </c>
      <c r="G251" s="58">
        <v>0</v>
      </c>
      <c r="H251" s="180">
        <f t="shared" si="12"/>
        <v>0</v>
      </c>
      <c r="I251" s="174">
        <f t="shared" si="13"/>
        <v>0</v>
      </c>
      <c r="J251" s="192">
        <f t="shared" si="14"/>
        <v>28.999999999999996</v>
      </c>
      <c r="K251" s="186"/>
      <c r="L251" s="208"/>
    </row>
    <row r="252" spans="2:13" ht="24.95" customHeight="1" x14ac:dyDescent="0.25">
      <c r="B252" s="77">
        <v>4</v>
      </c>
      <c r="C252" s="85" t="s">
        <v>28</v>
      </c>
      <c r="D252" s="129" t="s">
        <v>378</v>
      </c>
      <c r="E252" s="159">
        <v>259</v>
      </c>
      <c r="F252" s="57">
        <v>257</v>
      </c>
      <c r="G252" s="58">
        <v>0</v>
      </c>
      <c r="H252" s="180">
        <f t="shared" si="12"/>
        <v>259</v>
      </c>
      <c r="I252" s="174">
        <f t="shared" si="13"/>
        <v>172</v>
      </c>
      <c r="J252" s="192">
        <f t="shared" si="14"/>
        <v>9</v>
      </c>
      <c r="K252" s="186"/>
      <c r="L252" s="208"/>
    </row>
    <row r="253" spans="2:13" ht="24.95" customHeight="1" x14ac:dyDescent="0.25">
      <c r="B253" s="77">
        <v>5</v>
      </c>
      <c r="C253" s="103" t="s">
        <v>29</v>
      </c>
      <c r="D253" s="129" t="s">
        <v>378</v>
      </c>
      <c r="E253" s="159">
        <v>270</v>
      </c>
      <c r="F253" s="57">
        <v>0</v>
      </c>
      <c r="G253" s="58">
        <v>0</v>
      </c>
      <c r="H253" s="180">
        <f t="shared" si="12"/>
        <v>270</v>
      </c>
      <c r="I253" s="174">
        <f t="shared" si="13"/>
        <v>90</v>
      </c>
      <c r="J253" s="192">
        <f t="shared" si="14"/>
        <v>5</v>
      </c>
      <c r="K253" s="186"/>
      <c r="L253" s="208"/>
    </row>
    <row r="254" spans="2:13" ht="24.95" customHeight="1" x14ac:dyDescent="0.25">
      <c r="B254" s="77">
        <v>6</v>
      </c>
      <c r="C254" s="103" t="s">
        <v>300</v>
      </c>
      <c r="D254" s="129" t="s">
        <v>378</v>
      </c>
      <c r="E254" s="159">
        <v>255</v>
      </c>
      <c r="F254" s="57">
        <v>256</v>
      </c>
      <c r="G254" s="58">
        <v>236</v>
      </c>
      <c r="H254" s="180">
        <f t="shared" si="12"/>
        <v>256</v>
      </c>
      <c r="I254" s="174">
        <f t="shared" si="13"/>
        <v>249</v>
      </c>
      <c r="J254" s="192">
        <f t="shared" si="14"/>
        <v>9</v>
      </c>
      <c r="K254" s="186"/>
      <c r="L254" s="208"/>
    </row>
    <row r="255" spans="2:13" ht="24.95" customHeight="1" x14ac:dyDescent="0.25">
      <c r="B255" s="77">
        <v>7</v>
      </c>
      <c r="C255" s="103" t="s">
        <v>31</v>
      </c>
      <c r="D255" s="129" t="s">
        <v>378</v>
      </c>
      <c r="E255" s="159">
        <v>0</v>
      </c>
      <c r="F255" s="57">
        <v>0</v>
      </c>
      <c r="G255" s="58">
        <v>226</v>
      </c>
      <c r="H255" s="180">
        <f t="shared" si="12"/>
        <v>226</v>
      </c>
      <c r="I255" s="174">
        <f t="shared" si="13"/>
        <v>75.333333333333329</v>
      </c>
      <c r="J255" s="192">
        <f t="shared" si="14"/>
        <v>25.999999999999996</v>
      </c>
      <c r="K255" s="186"/>
      <c r="L255" s="208"/>
    </row>
    <row r="256" spans="2:13" ht="24.95" customHeight="1" thickBot="1" x14ac:dyDescent="0.3">
      <c r="B256" s="122">
        <v>8</v>
      </c>
      <c r="C256" s="106" t="s">
        <v>301</v>
      </c>
      <c r="D256" s="130" t="s">
        <v>378</v>
      </c>
      <c r="E256" s="160">
        <v>240</v>
      </c>
      <c r="F256" s="59">
        <v>244</v>
      </c>
      <c r="G256" s="60">
        <v>251</v>
      </c>
      <c r="H256" s="181">
        <f t="shared" si="12"/>
        <v>251</v>
      </c>
      <c r="I256" s="175">
        <f t="shared" si="13"/>
        <v>245</v>
      </c>
      <c r="J256" s="193">
        <f t="shared" si="14"/>
        <v>11</v>
      </c>
      <c r="K256" s="187"/>
      <c r="L256" s="210"/>
    </row>
    <row r="257" spans="2:13" ht="24.95" customHeight="1" x14ac:dyDescent="0.25">
      <c r="B257" s="123">
        <v>1</v>
      </c>
      <c r="C257" s="110" t="s">
        <v>302</v>
      </c>
      <c r="D257" s="136" t="s">
        <v>379</v>
      </c>
      <c r="E257" s="161">
        <v>257</v>
      </c>
      <c r="F257" s="61">
        <v>252</v>
      </c>
      <c r="G257" s="62">
        <v>265</v>
      </c>
      <c r="H257" s="182">
        <f t="shared" si="12"/>
        <v>265</v>
      </c>
      <c r="I257" s="176">
        <f t="shared" si="13"/>
        <v>258</v>
      </c>
      <c r="J257" s="194">
        <f t="shared" si="14"/>
        <v>7</v>
      </c>
      <c r="K257" s="188">
        <f>SUM(LARGE(H257:H264,{1,2,3,4,5,6,7}))</f>
        <v>1828</v>
      </c>
      <c r="L257" s="205">
        <v>4</v>
      </c>
      <c r="M257">
        <f>H257+H258+H259+H260+H261+H263+H264</f>
        <v>1828</v>
      </c>
    </row>
    <row r="258" spans="2:13" ht="24.95" customHeight="1" x14ac:dyDescent="0.25">
      <c r="B258" s="77">
        <v>2</v>
      </c>
      <c r="C258" s="111" t="s">
        <v>303</v>
      </c>
      <c r="D258" s="129" t="s">
        <v>380</v>
      </c>
      <c r="E258" s="159">
        <v>0</v>
      </c>
      <c r="F258" s="57">
        <v>240</v>
      </c>
      <c r="G258" s="58">
        <v>239</v>
      </c>
      <c r="H258" s="180">
        <f t="shared" si="12"/>
        <v>240</v>
      </c>
      <c r="I258" s="174">
        <f t="shared" si="13"/>
        <v>159.66666666666666</v>
      </c>
      <c r="J258" s="192">
        <f t="shared" si="14"/>
        <v>18</v>
      </c>
      <c r="K258" s="186"/>
      <c r="L258" s="208"/>
    </row>
    <row r="259" spans="2:13" ht="24.95" customHeight="1" x14ac:dyDescent="0.25">
      <c r="B259" s="77">
        <v>3</v>
      </c>
      <c r="C259" s="103" t="s">
        <v>304</v>
      </c>
      <c r="D259" s="129" t="s">
        <v>380</v>
      </c>
      <c r="E259" s="159">
        <v>245</v>
      </c>
      <c r="F259" s="57">
        <v>251</v>
      </c>
      <c r="G259" s="58">
        <v>262</v>
      </c>
      <c r="H259" s="180">
        <f t="shared" si="12"/>
        <v>262</v>
      </c>
      <c r="I259" s="174">
        <f t="shared" si="13"/>
        <v>252.66666666666666</v>
      </c>
      <c r="J259" s="192">
        <f t="shared" si="14"/>
        <v>7</v>
      </c>
      <c r="K259" s="186"/>
      <c r="L259" s="208"/>
    </row>
    <row r="260" spans="2:13" ht="24.95" customHeight="1" x14ac:dyDescent="0.25">
      <c r="B260" s="77">
        <v>4</v>
      </c>
      <c r="C260" s="103" t="s">
        <v>305</v>
      </c>
      <c r="D260" s="129" t="s">
        <v>380</v>
      </c>
      <c r="E260" s="159">
        <v>245</v>
      </c>
      <c r="F260" s="57">
        <v>246</v>
      </c>
      <c r="G260" s="58">
        <v>250</v>
      </c>
      <c r="H260" s="180">
        <f t="shared" si="12"/>
        <v>250</v>
      </c>
      <c r="I260" s="174">
        <f t="shared" si="13"/>
        <v>247</v>
      </c>
      <c r="J260" s="192">
        <f t="shared" si="14"/>
        <v>12</v>
      </c>
      <c r="K260" s="186"/>
      <c r="L260" s="208"/>
    </row>
    <row r="261" spans="2:13" ht="24.95" customHeight="1" x14ac:dyDescent="0.25">
      <c r="B261" s="77">
        <v>5</v>
      </c>
      <c r="C261" s="103" t="s">
        <v>33</v>
      </c>
      <c r="D261" s="129" t="s">
        <v>380</v>
      </c>
      <c r="E261" s="159">
        <v>253</v>
      </c>
      <c r="F261" s="57">
        <v>253</v>
      </c>
      <c r="G261" s="58">
        <v>0</v>
      </c>
      <c r="H261" s="180">
        <f t="shared" si="12"/>
        <v>253</v>
      </c>
      <c r="I261" s="174">
        <f t="shared" si="13"/>
        <v>168.66666666666666</v>
      </c>
      <c r="J261" s="192">
        <f t="shared" si="14"/>
        <v>10</v>
      </c>
      <c r="K261" s="186"/>
      <c r="L261" s="208"/>
    </row>
    <row r="262" spans="2:13" ht="24.95" customHeight="1" x14ac:dyDescent="0.25">
      <c r="B262" s="77">
        <v>6</v>
      </c>
      <c r="C262" s="103" t="s">
        <v>368</v>
      </c>
      <c r="D262" s="129" t="s">
        <v>380</v>
      </c>
      <c r="E262" s="159">
        <v>0</v>
      </c>
      <c r="F262" s="57">
        <v>240</v>
      </c>
      <c r="G262" s="58">
        <v>235</v>
      </c>
      <c r="H262" s="180">
        <f t="shared" si="12"/>
        <v>240</v>
      </c>
      <c r="I262" s="174">
        <f t="shared" si="13"/>
        <v>158.33333333333334</v>
      </c>
      <c r="J262" s="192">
        <f t="shared" si="14"/>
        <v>18</v>
      </c>
      <c r="K262" s="186"/>
      <c r="L262" s="208"/>
    </row>
    <row r="263" spans="2:13" ht="24.95" customHeight="1" x14ac:dyDescent="0.25">
      <c r="B263" s="77">
        <v>7</v>
      </c>
      <c r="C263" s="103" t="s">
        <v>35</v>
      </c>
      <c r="D263" s="129" t="s">
        <v>380</v>
      </c>
      <c r="E263" s="159">
        <v>284</v>
      </c>
      <c r="F263" s="57">
        <v>0</v>
      </c>
      <c r="G263" s="58">
        <v>0</v>
      </c>
      <c r="H263" s="180">
        <f t="shared" si="12"/>
        <v>284</v>
      </c>
      <c r="I263" s="174">
        <f t="shared" si="13"/>
        <v>94.666666666666671</v>
      </c>
      <c r="J263" s="192">
        <f t="shared" si="14"/>
        <v>1</v>
      </c>
      <c r="K263" s="186"/>
      <c r="L263" s="208"/>
    </row>
    <row r="264" spans="2:13" ht="24.95" customHeight="1" thickBot="1" x14ac:dyDescent="0.3">
      <c r="B264" s="122">
        <v>8</v>
      </c>
      <c r="C264" s="106" t="s">
        <v>34</v>
      </c>
      <c r="D264" s="130" t="s">
        <v>380</v>
      </c>
      <c r="E264" s="160">
        <v>264</v>
      </c>
      <c r="F264" s="59">
        <v>274</v>
      </c>
      <c r="G264" s="60">
        <v>274</v>
      </c>
      <c r="H264" s="181">
        <f t="shared" si="12"/>
        <v>274</v>
      </c>
      <c r="I264" s="175">
        <f t="shared" si="13"/>
        <v>270.66666666666669</v>
      </c>
      <c r="J264" s="193">
        <f t="shared" si="14"/>
        <v>4</v>
      </c>
      <c r="K264" s="187"/>
      <c r="L264" s="210"/>
    </row>
    <row r="265" spans="2:13" ht="24.95" customHeight="1" x14ac:dyDescent="0.25">
      <c r="B265" s="123">
        <v>1</v>
      </c>
      <c r="C265" s="112" t="s">
        <v>306</v>
      </c>
      <c r="D265" s="136" t="s">
        <v>381</v>
      </c>
      <c r="E265" s="161">
        <v>248</v>
      </c>
      <c r="F265" s="61">
        <v>255</v>
      </c>
      <c r="G265" s="62">
        <v>0</v>
      </c>
      <c r="H265" s="182">
        <f t="shared" ref="H265:H288" si="15">MAX(E265:G265)</f>
        <v>255</v>
      </c>
      <c r="I265" s="176">
        <f t="shared" ref="I265:I288" si="16">AVERAGE(E265:G265)</f>
        <v>167.66666666666666</v>
      </c>
      <c r="J265" s="194">
        <f t="shared" ref="J265:J304" si="17">SUMPRODUCT(($H$9:$H$48&gt;=H265)/(COUNTIF($H$9:$H$48,$H$9:$H$48)))</f>
        <v>10</v>
      </c>
      <c r="K265" s="188">
        <f>SUM(LARGE(H265:H272,{1,2,3,4,5,6,7}))</f>
        <v>1723</v>
      </c>
      <c r="L265" s="205">
        <v>18</v>
      </c>
      <c r="M265">
        <f>H265+H266+H267+H268+H269+H271+H272</f>
        <v>1723</v>
      </c>
    </row>
    <row r="266" spans="2:13" ht="24.95" customHeight="1" x14ac:dyDescent="0.25">
      <c r="B266" s="77">
        <v>2</v>
      </c>
      <c r="C266" s="113" t="s">
        <v>307</v>
      </c>
      <c r="D266" s="129" t="s">
        <v>381</v>
      </c>
      <c r="E266" s="159">
        <v>0</v>
      </c>
      <c r="F266" s="57">
        <v>0</v>
      </c>
      <c r="G266" s="58">
        <v>233</v>
      </c>
      <c r="H266" s="180">
        <f t="shared" si="15"/>
        <v>233</v>
      </c>
      <c r="I266" s="174">
        <f t="shared" si="16"/>
        <v>77.666666666666671</v>
      </c>
      <c r="J266" s="192">
        <f t="shared" si="17"/>
        <v>23.999999999999996</v>
      </c>
      <c r="K266" s="186"/>
      <c r="L266" s="208"/>
    </row>
    <row r="267" spans="2:13" ht="24.95" customHeight="1" x14ac:dyDescent="0.25">
      <c r="B267" s="77">
        <v>3</v>
      </c>
      <c r="C267" s="114" t="s">
        <v>308</v>
      </c>
      <c r="D267" s="129" t="s">
        <v>381</v>
      </c>
      <c r="E267" s="159">
        <v>243</v>
      </c>
      <c r="F267" s="57">
        <v>231</v>
      </c>
      <c r="G267" s="58">
        <v>0</v>
      </c>
      <c r="H267" s="180">
        <f t="shared" si="15"/>
        <v>243</v>
      </c>
      <c r="I267" s="174">
        <f t="shared" si="16"/>
        <v>158</v>
      </c>
      <c r="J267" s="192">
        <f t="shared" si="17"/>
        <v>17</v>
      </c>
      <c r="K267" s="186"/>
      <c r="L267" s="208"/>
    </row>
    <row r="268" spans="2:13" ht="24.95" customHeight="1" x14ac:dyDescent="0.25">
      <c r="B268" s="77">
        <v>4</v>
      </c>
      <c r="C268" s="113" t="s">
        <v>309</v>
      </c>
      <c r="D268" s="129" t="s">
        <v>381</v>
      </c>
      <c r="E268" s="159">
        <v>0</v>
      </c>
      <c r="F268" s="57">
        <v>0</v>
      </c>
      <c r="G268" s="58">
        <v>246</v>
      </c>
      <c r="H268" s="180">
        <f t="shared" si="15"/>
        <v>246</v>
      </c>
      <c r="I268" s="174">
        <f t="shared" si="16"/>
        <v>82</v>
      </c>
      <c r="J268" s="192">
        <f t="shared" si="17"/>
        <v>16</v>
      </c>
      <c r="K268" s="186"/>
      <c r="L268" s="208"/>
    </row>
    <row r="269" spans="2:13" ht="24.95" customHeight="1" x14ac:dyDescent="0.25">
      <c r="B269" s="77">
        <v>5</v>
      </c>
      <c r="C269" s="113" t="s">
        <v>310</v>
      </c>
      <c r="D269" s="129" t="s">
        <v>381</v>
      </c>
      <c r="E269" s="159">
        <v>233</v>
      </c>
      <c r="F269" s="57">
        <v>0</v>
      </c>
      <c r="G269" s="58">
        <v>0</v>
      </c>
      <c r="H269" s="180">
        <f t="shared" si="15"/>
        <v>233</v>
      </c>
      <c r="I269" s="174">
        <f t="shared" si="16"/>
        <v>77.666666666666671</v>
      </c>
      <c r="J269" s="192">
        <f t="shared" si="17"/>
        <v>23.999999999999996</v>
      </c>
      <c r="K269" s="186"/>
      <c r="L269" s="208"/>
    </row>
    <row r="270" spans="2:13" ht="24.95" customHeight="1" x14ac:dyDescent="0.25">
      <c r="B270" s="77">
        <v>6</v>
      </c>
      <c r="C270" s="113" t="s">
        <v>311</v>
      </c>
      <c r="D270" s="129" t="s">
        <v>381</v>
      </c>
      <c r="E270" s="159">
        <v>226</v>
      </c>
      <c r="F270" s="57">
        <v>228</v>
      </c>
      <c r="G270" s="58">
        <v>225</v>
      </c>
      <c r="H270" s="180">
        <f t="shared" si="15"/>
        <v>228</v>
      </c>
      <c r="I270" s="174">
        <f t="shared" si="16"/>
        <v>226.33333333333334</v>
      </c>
      <c r="J270" s="192">
        <f t="shared" si="17"/>
        <v>25.999999999999996</v>
      </c>
      <c r="K270" s="186"/>
      <c r="L270" s="208"/>
    </row>
    <row r="271" spans="2:13" ht="24.95" customHeight="1" x14ac:dyDescent="0.25">
      <c r="B271" s="77">
        <v>7</v>
      </c>
      <c r="C271" s="113" t="s">
        <v>312</v>
      </c>
      <c r="D271" s="129" t="s">
        <v>381</v>
      </c>
      <c r="E271" s="159">
        <v>233</v>
      </c>
      <c r="F271" s="57">
        <v>225</v>
      </c>
      <c r="G271" s="58">
        <v>230</v>
      </c>
      <c r="H271" s="180">
        <f t="shared" si="15"/>
        <v>233</v>
      </c>
      <c r="I271" s="174">
        <f t="shared" si="16"/>
        <v>229.33333333333334</v>
      </c>
      <c r="J271" s="192">
        <f t="shared" si="17"/>
        <v>23.999999999999996</v>
      </c>
      <c r="K271" s="186"/>
      <c r="L271" s="208"/>
    </row>
    <row r="272" spans="2:13" ht="24.95" customHeight="1" thickBot="1" x14ac:dyDescent="0.3">
      <c r="B272" s="122">
        <v>8</v>
      </c>
      <c r="C272" s="115" t="s">
        <v>313</v>
      </c>
      <c r="D272" s="135" t="s">
        <v>381</v>
      </c>
      <c r="E272" s="160">
        <v>269</v>
      </c>
      <c r="F272" s="59">
        <v>274</v>
      </c>
      <c r="G272" s="60">
        <v>280</v>
      </c>
      <c r="H272" s="181">
        <f t="shared" si="15"/>
        <v>280</v>
      </c>
      <c r="I272" s="175">
        <f t="shared" si="16"/>
        <v>274.33333333333331</v>
      </c>
      <c r="J272" s="193">
        <f t="shared" si="17"/>
        <v>2</v>
      </c>
      <c r="K272" s="187"/>
      <c r="L272" s="210"/>
    </row>
    <row r="273" spans="2:13" ht="24.95" customHeight="1" x14ac:dyDescent="0.25">
      <c r="B273" s="123">
        <v>1</v>
      </c>
      <c r="C273" s="82" t="s">
        <v>314</v>
      </c>
      <c r="D273" s="72" t="s">
        <v>382</v>
      </c>
      <c r="E273" s="161">
        <v>0</v>
      </c>
      <c r="F273" s="61">
        <v>247</v>
      </c>
      <c r="G273" s="62">
        <v>246</v>
      </c>
      <c r="H273" s="182">
        <f t="shared" si="15"/>
        <v>247</v>
      </c>
      <c r="I273" s="176">
        <f t="shared" si="16"/>
        <v>164.33333333333334</v>
      </c>
      <c r="J273" s="194">
        <f t="shared" si="17"/>
        <v>15</v>
      </c>
      <c r="K273" s="188">
        <f>SUM(LARGE(H273:H280,{1,2,3,4,5,6,7}))</f>
        <v>1691</v>
      </c>
      <c r="L273" s="205">
        <v>29</v>
      </c>
      <c r="M273">
        <f>H273+H274+H275+H276+H277+H278+H280</f>
        <v>1691</v>
      </c>
    </row>
    <row r="274" spans="2:13" ht="24.95" customHeight="1" x14ac:dyDescent="0.25">
      <c r="B274" s="77">
        <v>2</v>
      </c>
      <c r="C274" s="83" t="s">
        <v>315</v>
      </c>
      <c r="D274" s="71" t="s">
        <v>382</v>
      </c>
      <c r="E274" s="159">
        <v>250</v>
      </c>
      <c r="F274" s="57">
        <v>247</v>
      </c>
      <c r="G274" s="58">
        <v>246</v>
      </c>
      <c r="H274" s="180">
        <f t="shared" si="15"/>
        <v>250</v>
      </c>
      <c r="I274" s="174">
        <f t="shared" si="16"/>
        <v>247.66666666666666</v>
      </c>
      <c r="J274" s="192">
        <f t="shared" si="17"/>
        <v>12</v>
      </c>
      <c r="K274" s="186"/>
      <c r="L274" s="208"/>
    </row>
    <row r="275" spans="2:13" ht="24.95" customHeight="1" x14ac:dyDescent="0.25">
      <c r="B275" s="77">
        <v>3</v>
      </c>
      <c r="C275" s="83" t="s">
        <v>316</v>
      </c>
      <c r="D275" s="71" t="s">
        <v>382</v>
      </c>
      <c r="E275" s="159">
        <v>230</v>
      </c>
      <c r="F275" s="57">
        <v>225</v>
      </c>
      <c r="G275" s="58">
        <v>217</v>
      </c>
      <c r="H275" s="180">
        <f t="shared" si="15"/>
        <v>230</v>
      </c>
      <c r="I275" s="174">
        <f t="shared" si="16"/>
        <v>224</v>
      </c>
      <c r="J275" s="192">
        <f t="shared" si="17"/>
        <v>25.999999999999996</v>
      </c>
      <c r="K275" s="186"/>
      <c r="L275" s="208"/>
    </row>
    <row r="276" spans="2:13" ht="24.95" customHeight="1" x14ac:dyDescent="0.25">
      <c r="B276" s="77">
        <v>4</v>
      </c>
      <c r="C276" s="83" t="s">
        <v>317</v>
      </c>
      <c r="D276" s="71" t="s">
        <v>382</v>
      </c>
      <c r="E276" s="159">
        <v>235</v>
      </c>
      <c r="F276" s="57">
        <v>231</v>
      </c>
      <c r="G276" s="58">
        <v>0</v>
      </c>
      <c r="H276" s="180">
        <f t="shared" si="15"/>
        <v>235</v>
      </c>
      <c r="I276" s="174">
        <f t="shared" si="16"/>
        <v>155.33333333333334</v>
      </c>
      <c r="J276" s="192">
        <f t="shared" si="17"/>
        <v>21.999999999999996</v>
      </c>
      <c r="K276" s="186"/>
      <c r="L276" s="208"/>
    </row>
    <row r="277" spans="2:13" ht="24.95" customHeight="1" x14ac:dyDescent="0.25">
      <c r="B277" s="77">
        <v>5</v>
      </c>
      <c r="C277" s="83" t="s">
        <v>318</v>
      </c>
      <c r="D277" s="71" t="s">
        <v>382</v>
      </c>
      <c r="E277" s="159">
        <v>225</v>
      </c>
      <c r="F277" s="57">
        <v>237</v>
      </c>
      <c r="G277" s="58">
        <v>240</v>
      </c>
      <c r="H277" s="180">
        <f t="shared" si="15"/>
        <v>240</v>
      </c>
      <c r="I277" s="174">
        <f t="shared" si="16"/>
        <v>234</v>
      </c>
      <c r="J277" s="192">
        <f t="shared" si="17"/>
        <v>18</v>
      </c>
      <c r="K277" s="186"/>
      <c r="L277" s="208"/>
    </row>
    <row r="278" spans="2:13" ht="24.95" customHeight="1" x14ac:dyDescent="0.25">
      <c r="B278" s="77">
        <v>6</v>
      </c>
      <c r="C278" s="83" t="s">
        <v>319</v>
      </c>
      <c r="D278" s="71" t="s">
        <v>382</v>
      </c>
      <c r="E278" s="159">
        <v>0</v>
      </c>
      <c r="F278" s="57">
        <v>229</v>
      </c>
      <c r="G278" s="58">
        <v>223</v>
      </c>
      <c r="H278" s="180">
        <f t="shared" si="15"/>
        <v>229</v>
      </c>
      <c r="I278" s="174">
        <f t="shared" si="16"/>
        <v>150.66666666666666</v>
      </c>
      <c r="J278" s="192">
        <f t="shared" si="17"/>
        <v>25.999999999999996</v>
      </c>
      <c r="K278" s="186"/>
      <c r="L278" s="208"/>
    </row>
    <row r="279" spans="2:13" ht="24.95" customHeight="1" x14ac:dyDescent="0.25">
      <c r="B279" s="77">
        <v>7</v>
      </c>
      <c r="C279" s="83" t="s">
        <v>320</v>
      </c>
      <c r="D279" s="71" t="s">
        <v>382</v>
      </c>
      <c r="E279" s="159">
        <v>217</v>
      </c>
      <c r="F279" s="57">
        <v>223</v>
      </c>
      <c r="G279" s="58">
        <v>226</v>
      </c>
      <c r="H279" s="180">
        <f t="shared" si="15"/>
        <v>226</v>
      </c>
      <c r="I279" s="174">
        <f t="shared" si="16"/>
        <v>222</v>
      </c>
      <c r="J279" s="192">
        <f t="shared" si="17"/>
        <v>25.999999999999996</v>
      </c>
      <c r="K279" s="186"/>
      <c r="L279" s="208"/>
    </row>
    <row r="280" spans="2:13" ht="24.95" customHeight="1" thickBot="1" x14ac:dyDescent="0.3">
      <c r="B280" s="122">
        <v>8</v>
      </c>
      <c r="C280" s="84" t="s">
        <v>321</v>
      </c>
      <c r="D280" s="73" t="s">
        <v>382</v>
      </c>
      <c r="E280" s="160">
        <v>0</v>
      </c>
      <c r="F280" s="59">
        <v>247</v>
      </c>
      <c r="G280" s="60">
        <v>260</v>
      </c>
      <c r="H280" s="181">
        <f t="shared" si="15"/>
        <v>260</v>
      </c>
      <c r="I280" s="175">
        <f t="shared" si="16"/>
        <v>169</v>
      </c>
      <c r="J280" s="193">
        <f t="shared" si="17"/>
        <v>8</v>
      </c>
      <c r="K280" s="187"/>
      <c r="L280" s="210"/>
    </row>
    <row r="281" spans="2:13" ht="24.95" customHeight="1" x14ac:dyDescent="0.25">
      <c r="B281" s="123">
        <v>1</v>
      </c>
      <c r="C281" s="89" t="s">
        <v>322</v>
      </c>
      <c r="D281" s="134" t="s">
        <v>383</v>
      </c>
      <c r="E281" s="161">
        <v>0</v>
      </c>
      <c r="F281" s="61">
        <v>268</v>
      </c>
      <c r="G281" s="62">
        <v>266</v>
      </c>
      <c r="H281" s="182">
        <f t="shared" si="15"/>
        <v>268</v>
      </c>
      <c r="I281" s="176">
        <f t="shared" si="16"/>
        <v>178</v>
      </c>
      <c r="J281" s="194">
        <f t="shared" si="17"/>
        <v>5</v>
      </c>
      <c r="K281" s="188">
        <f>SUM(LARGE(H281:H288,{1,2,3,4,5,6,7}))</f>
        <v>1814</v>
      </c>
      <c r="L281" s="205">
        <v>7</v>
      </c>
      <c r="M281">
        <f>H281+H282+H283+H285+H286+H287+H288</f>
        <v>1814</v>
      </c>
    </row>
    <row r="282" spans="2:13" ht="24.95" customHeight="1" x14ac:dyDescent="0.25">
      <c r="B282" s="77">
        <v>2</v>
      </c>
      <c r="C282" s="85" t="s">
        <v>323</v>
      </c>
      <c r="D282" s="129" t="s">
        <v>383</v>
      </c>
      <c r="E282" s="159">
        <v>0</v>
      </c>
      <c r="F282" s="57">
        <v>232</v>
      </c>
      <c r="G282" s="58">
        <v>245</v>
      </c>
      <c r="H282" s="180">
        <f t="shared" si="15"/>
        <v>245</v>
      </c>
      <c r="I282" s="174">
        <f t="shared" si="16"/>
        <v>159</v>
      </c>
      <c r="J282" s="192">
        <f t="shared" si="17"/>
        <v>17</v>
      </c>
      <c r="K282" s="186"/>
      <c r="L282" s="208"/>
    </row>
    <row r="283" spans="2:13" ht="24.95" customHeight="1" x14ac:dyDescent="0.25">
      <c r="B283" s="77">
        <v>3</v>
      </c>
      <c r="C283" s="85" t="s">
        <v>324</v>
      </c>
      <c r="D283" s="129" t="s">
        <v>383</v>
      </c>
      <c r="E283" s="159">
        <v>252</v>
      </c>
      <c r="F283" s="57">
        <v>262</v>
      </c>
      <c r="G283" s="58">
        <v>260</v>
      </c>
      <c r="H283" s="180">
        <f t="shared" si="15"/>
        <v>262</v>
      </c>
      <c r="I283" s="174">
        <f t="shared" si="16"/>
        <v>258</v>
      </c>
      <c r="J283" s="192">
        <f t="shared" si="17"/>
        <v>7</v>
      </c>
      <c r="K283" s="186"/>
      <c r="L283" s="208"/>
    </row>
    <row r="284" spans="2:13" ht="24.95" customHeight="1" x14ac:dyDescent="0.25">
      <c r="B284" s="77">
        <v>4</v>
      </c>
      <c r="C284" s="85" t="s">
        <v>325</v>
      </c>
      <c r="D284" s="129" t="s">
        <v>383</v>
      </c>
      <c r="E284" s="159">
        <v>0</v>
      </c>
      <c r="F284" s="57">
        <v>222</v>
      </c>
      <c r="G284" s="58">
        <v>233</v>
      </c>
      <c r="H284" s="180">
        <f t="shared" si="15"/>
        <v>233</v>
      </c>
      <c r="I284" s="174">
        <f t="shared" si="16"/>
        <v>151.66666666666666</v>
      </c>
      <c r="J284" s="192">
        <f t="shared" si="17"/>
        <v>23.999999999999996</v>
      </c>
      <c r="K284" s="186"/>
      <c r="L284" s="208"/>
    </row>
    <row r="285" spans="2:13" ht="24.95" customHeight="1" x14ac:dyDescent="0.25">
      <c r="B285" s="77">
        <v>5</v>
      </c>
      <c r="C285" s="85" t="s">
        <v>326</v>
      </c>
      <c r="D285" s="129" t="s">
        <v>383</v>
      </c>
      <c r="E285" s="159">
        <v>260</v>
      </c>
      <c r="F285" s="57">
        <v>269</v>
      </c>
      <c r="G285" s="58">
        <v>272</v>
      </c>
      <c r="H285" s="180">
        <f t="shared" si="15"/>
        <v>272</v>
      </c>
      <c r="I285" s="174">
        <f t="shared" si="16"/>
        <v>267</v>
      </c>
      <c r="J285" s="192">
        <f t="shared" si="17"/>
        <v>4</v>
      </c>
      <c r="K285" s="186"/>
      <c r="L285" s="208"/>
    </row>
    <row r="286" spans="2:13" ht="24.95" customHeight="1" x14ac:dyDescent="0.25">
      <c r="B286" s="77">
        <v>6</v>
      </c>
      <c r="C286" s="85" t="s">
        <v>327</v>
      </c>
      <c r="D286" s="129" t="s">
        <v>383</v>
      </c>
      <c r="E286" s="159">
        <v>251</v>
      </c>
      <c r="F286" s="57">
        <v>252</v>
      </c>
      <c r="G286" s="58">
        <v>257</v>
      </c>
      <c r="H286" s="180">
        <f t="shared" si="15"/>
        <v>257</v>
      </c>
      <c r="I286" s="174">
        <f t="shared" si="16"/>
        <v>253.33333333333334</v>
      </c>
      <c r="J286" s="192">
        <f t="shared" si="17"/>
        <v>9</v>
      </c>
      <c r="K286" s="186"/>
      <c r="L286" s="208"/>
    </row>
    <row r="287" spans="2:13" ht="24.95" customHeight="1" x14ac:dyDescent="0.25">
      <c r="B287" s="77">
        <v>7</v>
      </c>
      <c r="C287" s="85" t="s">
        <v>328</v>
      </c>
      <c r="D287" s="129" t="s">
        <v>383</v>
      </c>
      <c r="E287" s="159">
        <v>250</v>
      </c>
      <c r="F287" s="57">
        <v>264</v>
      </c>
      <c r="G287" s="58">
        <v>261</v>
      </c>
      <c r="H287" s="180">
        <f t="shared" si="15"/>
        <v>264</v>
      </c>
      <c r="I287" s="174">
        <f t="shared" si="16"/>
        <v>258.33333333333331</v>
      </c>
      <c r="J287" s="192">
        <f t="shared" si="17"/>
        <v>7</v>
      </c>
      <c r="K287" s="186"/>
      <c r="L287" s="208"/>
    </row>
    <row r="288" spans="2:13" ht="24.95" customHeight="1" thickBot="1" x14ac:dyDescent="0.3">
      <c r="B288" s="122">
        <v>8</v>
      </c>
      <c r="C288" s="90" t="s">
        <v>329</v>
      </c>
      <c r="D288" s="130" t="s">
        <v>383</v>
      </c>
      <c r="E288" s="160">
        <v>230</v>
      </c>
      <c r="F288" s="59">
        <v>246</v>
      </c>
      <c r="G288" s="60">
        <v>240</v>
      </c>
      <c r="H288" s="181">
        <f t="shared" si="15"/>
        <v>246</v>
      </c>
      <c r="I288" s="175">
        <f t="shared" si="16"/>
        <v>238.66666666666666</v>
      </c>
      <c r="J288" s="193">
        <f t="shared" si="17"/>
        <v>16</v>
      </c>
      <c r="K288" s="187"/>
      <c r="L288" s="210"/>
    </row>
    <row r="289" spans="2:13" ht="24.95" customHeight="1" x14ac:dyDescent="0.25">
      <c r="B289" s="123">
        <v>1</v>
      </c>
      <c r="C289" s="96" t="s">
        <v>36</v>
      </c>
      <c r="D289" s="172" t="s">
        <v>384</v>
      </c>
      <c r="E289" s="78">
        <v>248</v>
      </c>
      <c r="F289" s="61">
        <v>260</v>
      </c>
      <c r="G289" s="62">
        <v>0</v>
      </c>
      <c r="H289" s="182">
        <f>MAX(E289:G289)</f>
        <v>260</v>
      </c>
      <c r="I289" s="176">
        <f>AVERAGE(E289:G289)</f>
        <v>169.33333333333334</v>
      </c>
      <c r="J289" s="194">
        <f t="shared" si="17"/>
        <v>8</v>
      </c>
      <c r="K289" s="188">
        <f>SUM(LARGE(H289:H296,{1,2,3,4,5,6,7}))</f>
        <v>1745</v>
      </c>
      <c r="L289" s="205">
        <v>14</v>
      </c>
      <c r="M289">
        <f>H289+H290+H291+H293+H294+H295+H296</f>
        <v>1745</v>
      </c>
    </row>
    <row r="290" spans="2:13" ht="24.95" customHeight="1" x14ac:dyDescent="0.25">
      <c r="B290" s="77">
        <v>2</v>
      </c>
      <c r="C290" s="97" t="s">
        <v>330</v>
      </c>
      <c r="D290" s="129" t="s">
        <v>384</v>
      </c>
      <c r="E290" s="159">
        <v>242</v>
      </c>
      <c r="F290" s="57">
        <v>247</v>
      </c>
      <c r="G290" s="58">
        <v>0</v>
      </c>
      <c r="H290" s="180">
        <f t="shared" ref="H290:H304" si="18">MAX(E290:G290)</f>
        <v>247</v>
      </c>
      <c r="I290" s="174">
        <f t="shared" ref="I290:I304" si="19">AVERAGE(E290:G290)</f>
        <v>163</v>
      </c>
      <c r="J290" s="192">
        <f t="shared" si="17"/>
        <v>15</v>
      </c>
      <c r="K290" s="186"/>
      <c r="L290" s="208"/>
    </row>
    <row r="291" spans="2:13" ht="24.95" customHeight="1" x14ac:dyDescent="0.25">
      <c r="B291" s="77">
        <v>3</v>
      </c>
      <c r="C291" s="97" t="s">
        <v>331</v>
      </c>
      <c r="D291" s="129" t="s">
        <v>384</v>
      </c>
      <c r="E291" s="159">
        <v>266</v>
      </c>
      <c r="F291" s="57">
        <v>0</v>
      </c>
      <c r="G291" s="58">
        <v>247</v>
      </c>
      <c r="H291" s="180">
        <f t="shared" si="18"/>
        <v>266</v>
      </c>
      <c r="I291" s="174">
        <f t="shared" si="19"/>
        <v>171</v>
      </c>
      <c r="J291" s="192">
        <f t="shared" si="17"/>
        <v>6</v>
      </c>
      <c r="K291" s="186"/>
      <c r="L291" s="208"/>
    </row>
    <row r="292" spans="2:13" ht="24.95" customHeight="1" x14ac:dyDescent="0.25">
      <c r="B292" s="77">
        <v>4</v>
      </c>
      <c r="C292" s="97" t="s">
        <v>332</v>
      </c>
      <c r="D292" s="129" t="s">
        <v>384</v>
      </c>
      <c r="E292" s="159">
        <v>210</v>
      </c>
      <c r="F292" s="57">
        <v>210</v>
      </c>
      <c r="G292" s="58">
        <v>210</v>
      </c>
      <c r="H292" s="180">
        <f t="shared" si="18"/>
        <v>210</v>
      </c>
      <c r="I292" s="174">
        <f t="shared" si="19"/>
        <v>210</v>
      </c>
      <c r="J292" s="192">
        <f t="shared" si="17"/>
        <v>27.999999999999996</v>
      </c>
      <c r="K292" s="186"/>
      <c r="L292" s="208"/>
    </row>
    <row r="293" spans="2:13" ht="24.95" customHeight="1" x14ac:dyDescent="0.25">
      <c r="B293" s="77">
        <v>5</v>
      </c>
      <c r="C293" s="97" t="s">
        <v>333</v>
      </c>
      <c r="D293" s="129" t="s">
        <v>384</v>
      </c>
      <c r="E293" s="159">
        <v>251</v>
      </c>
      <c r="F293" s="57">
        <v>249</v>
      </c>
      <c r="G293" s="58">
        <v>254</v>
      </c>
      <c r="H293" s="180">
        <f t="shared" si="18"/>
        <v>254</v>
      </c>
      <c r="I293" s="174">
        <f t="shared" si="19"/>
        <v>251.33333333333334</v>
      </c>
      <c r="J293" s="192">
        <f t="shared" si="17"/>
        <v>10</v>
      </c>
      <c r="K293" s="186"/>
      <c r="L293" s="208"/>
    </row>
    <row r="294" spans="2:13" ht="24.95" customHeight="1" x14ac:dyDescent="0.25">
      <c r="B294" s="77">
        <v>6</v>
      </c>
      <c r="C294" s="97" t="s">
        <v>334</v>
      </c>
      <c r="D294" s="129" t="s">
        <v>384</v>
      </c>
      <c r="E294" s="159">
        <v>218</v>
      </c>
      <c r="F294" s="57">
        <v>235</v>
      </c>
      <c r="G294" s="58">
        <v>0</v>
      </c>
      <c r="H294" s="180">
        <f t="shared" si="18"/>
        <v>235</v>
      </c>
      <c r="I294" s="174">
        <f t="shared" si="19"/>
        <v>151</v>
      </c>
      <c r="J294" s="192">
        <f t="shared" si="17"/>
        <v>21.999999999999996</v>
      </c>
      <c r="K294" s="186"/>
      <c r="L294" s="208"/>
    </row>
    <row r="295" spans="2:13" ht="24.95" customHeight="1" x14ac:dyDescent="0.25">
      <c r="B295" s="77">
        <v>7</v>
      </c>
      <c r="C295" s="97" t="s">
        <v>335</v>
      </c>
      <c r="D295" s="129" t="s">
        <v>384</v>
      </c>
      <c r="E295" s="159">
        <v>0</v>
      </c>
      <c r="F295" s="57">
        <v>246</v>
      </c>
      <c r="G295" s="58">
        <v>260</v>
      </c>
      <c r="H295" s="180">
        <f t="shared" si="18"/>
        <v>260</v>
      </c>
      <c r="I295" s="174">
        <f t="shared" si="19"/>
        <v>168.66666666666666</v>
      </c>
      <c r="J295" s="192">
        <f t="shared" si="17"/>
        <v>8</v>
      </c>
      <c r="K295" s="186"/>
      <c r="L295" s="208"/>
    </row>
    <row r="296" spans="2:13" ht="24.95" customHeight="1" thickBot="1" x14ac:dyDescent="0.3">
      <c r="B296" s="122">
        <v>8</v>
      </c>
      <c r="C296" s="98" t="s">
        <v>336</v>
      </c>
      <c r="D296" s="130" t="s">
        <v>384</v>
      </c>
      <c r="E296" s="160">
        <v>0</v>
      </c>
      <c r="F296" s="59">
        <v>210</v>
      </c>
      <c r="G296" s="60">
        <v>223</v>
      </c>
      <c r="H296" s="181">
        <f t="shared" si="18"/>
        <v>223</v>
      </c>
      <c r="I296" s="175">
        <f t="shared" si="19"/>
        <v>144.33333333333334</v>
      </c>
      <c r="J296" s="193">
        <f t="shared" si="17"/>
        <v>26.999999999999996</v>
      </c>
      <c r="K296" s="187"/>
      <c r="L296" s="210"/>
    </row>
    <row r="297" spans="2:13" ht="19.5" customHeight="1" x14ac:dyDescent="0.25">
      <c r="B297" s="123">
        <v>1</v>
      </c>
      <c r="C297" s="89" t="s">
        <v>337</v>
      </c>
      <c r="D297" s="136" t="s">
        <v>385</v>
      </c>
      <c r="E297" s="161">
        <v>237</v>
      </c>
      <c r="F297" s="61">
        <v>238</v>
      </c>
      <c r="G297" s="62">
        <v>248</v>
      </c>
      <c r="H297" s="182">
        <f t="shared" si="18"/>
        <v>248</v>
      </c>
      <c r="I297" s="176">
        <f t="shared" si="19"/>
        <v>241</v>
      </c>
      <c r="J297" s="194">
        <f t="shared" si="17"/>
        <v>14</v>
      </c>
      <c r="K297" s="188">
        <f>SUM(LARGE(H297:H304,{1,2,3,4,5,6,7}))</f>
        <v>1754</v>
      </c>
      <c r="L297" s="205">
        <v>12</v>
      </c>
      <c r="M297">
        <f>H297+H298+H299+H301+H302+H303+H304</f>
        <v>1754</v>
      </c>
    </row>
    <row r="298" spans="2:13" ht="19.5" customHeight="1" x14ac:dyDescent="0.25">
      <c r="B298" s="77">
        <v>2</v>
      </c>
      <c r="C298" s="85" t="s">
        <v>338</v>
      </c>
      <c r="D298" s="129" t="s">
        <v>385</v>
      </c>
      <c r="E298" s="159">
        <v>240</v>
      </c>
      <c r="F298" s="57">
        <v>0</v>
      </c>
      <c r="G298" s="58">
        <v>236</v>
      </c>
      <c r="H298" s="180">
        <f t="shared" si="18"/>
        <v>240</v>
      </c>
      <c r="I298" s="174">
        <f t="shared" si="19"/>
        <v>158.66666666666666</v>
      </c>
      <c r="J298" s="192">
        <f t="shared" si="17"/>
        <v>18</v>
      </c>
      <c r="K298" s="186"/>
      <c r="L298" s="208"/>
    </row>
    <row r="299" spans="2:13" ht="19.5" customHeight="1" x14ac:dyDescent="0.25">
      <c r="B299" s="77">
        <v>3</v>
      </c>
      <c r="C299" s="85" t="s">
        <v>339</v>
      </c>
      <c r="D299" s="129" t="s">
        <v>385</v>
      </c>
      <c r="E299" s="159">
        <v>245</v>
      </c>
      <c r="F299" s="57">
        <v>255</v>
      </c>
      <c r="G299" s="58">
        <v>255</v>
      </c>
      <c r="H299" s="180">
        <f t="shared" si="18"/>
        <v>255</v>
      </c>
      <c r="I299" s="174">
        <f t="shared" si="19"/>
        <v>251.66666666666666</v>
      </c>
      <c r="J299" s="192">
        <f t="shared" si="17"/>
        <v>10</v>
      </c>
      <c r="K299" s="186"/>
      <c r="L299" s="208"/>
    </row>
    <row r="300" spans="2:13" ht="19.5" customHeight="1" x14ac:dyDescent="0.25">
      <c r="B300" s="77">
        <v>4</v>
      </c>
      <c r="C300" s="85" t="s">
        <v>340</v>
      </c>
      <c r="D300" s="129" t="s">
        <v>385</v>
      </c>
      <c r="E300" s="159">
        <v>220</v>
      </c>
      <c r="F300" s="57">
        <v>215</v>
      </c>
      <c r="G300" s="58">
        <v>22</v>
      </c>
      <c r="H300" s="180">
        <f t="shared" si="18"/>
        <v>220</v>
      </c>
      <c r="I300" s="174">
        <f t="shared" si="19"/>
        <v>152.33333333333334</v>
      </c>
      <c r="J300" s="192">
        <f t="shared" si="17"/>
        <v>27.999999999999996</v>
      </c>
      <c r="K300" s="186"/>
      <c r="L300" s="208"/>
    </row>
    <row r="301" spans="2:13" ht="19.5" customHeight="1" x14ac:dyDescent="0.25">
      <c r="B301" s="77">
        <v>5</v>
      </c>
      <c r="C301" s="85" t="s">
        <v>341</v>
      </c>
      <c r="D301" s="129" t="s">
        <v>385</v>
      </c>
      <c r="E301" s="159">
        <v>251</v>
      </c>
      <c r="F301" s="57">
        <v>260</v>
      </c>
      <c r="G301" s="58">
        <v>0</v>
      </c>
      <c r="H301" s="180">
        <f t="shared" si="18"/>
        <v>260</v>
      </c>
      <c r="I301" s="174">
        <f t="shared" si="19"/>
        <v>170.33333333333334</v>
      </c>
      <c r="J301" s="192">
        <f t="shared" si="17"/>
        <v>8</v>
      </c>
      <c r="K301" s="186"/>
      <c r="L301" s="208"/>
    </row>
    <row r="302" spans="2:13" ht="19.5" customHeight="1" x14ac:dyDescent="0.25">
      <c r="B302" s="77">
        <v>6</v>
      </c>
      <c r="C302" s="117" t="s">
        <v>342</v>
      </c>
      <c r="D302" s="129" t="s">
        <v>385</v>
      </c>
      <c r="E302" s="159">
        <v>247</v>
      </c>
      <c r="F302" s="57">
        <v>255</v>
      </c>
      <c r="G302" s="58">
        <v>256</v>
      </c>
      <c r="H302" s="180">
        <f t="shared" si="18"/>
        <v>256</v>
      </c>
      <c r="I302" s="174">
        <f t="shared" si="19"/>
        <v>252.66666666666666</v>
      </c>
      <c r="J302" s="192">
        <f t="shared" si="17"/>
        <v>9</v>
      </c>
      <c r="K302" s="186"/>
      <c r="L302" s="208"/>
    </row>
    <row r="303" spans="2:13" ht="19.5" customHeight="1" x14ac:dyDescent="0.25">
      <c r="B303" s="77">
        <v>7</v>
      </c>
      <c r="C303" s="117" t="s">
        <v>343</v>
      </c>
      <c r="D303" s="129" t="s">
        <v>385</v>
      </c>
      <c r="E303" s="159">
        <v>246</v>
      </c>
      <c r="F303" s="57">
        <v>254</v>
      </c>
      <c r="G303" s="58">
        <v>0</v>
      </c>
      <c r="H303" s="180">
        <f t="shared" si="18"/>
        <v>254</v>
      </c>
      <c r="I303" s="174">
        <f t="shared" si="19"/>
        <v>166.66666666666666</v>
      </c>
      <c r="J303" s="192">
        <f t="shared" si="17"/>
        <v>10</v>
      </c>
      <c r="K303" s="186"/>
      <c r="L303" s="208"/>
    </row>
    <row r="304" spans="2:13" ht="19.5" customHeight="1" thickBot="1" x14ac:dyDescent="0.3">
      <c r="B304" s="122">
        <v>8</v>
      </c>
      <c r="C304" s="118" t="s">
        <v>344</v>
      </c>
      <c r="D304" s="130" t="s">
        <v>385</v>
      </c>
      <c r="E304" s="160">
        <v>0</v>
      </c>
      <c r="F304" s="59">
        <v>224</v>
      </c>
      <c r="G304" s="60">
        <v>241</v>
      </c>
      <c r="H304" s="181">
        <f t="shared" si="18"/>
        <v>241</v>
      </c>
      <c r="I304" s="175">
        <f t="shared" si="19"/>
        <v>155</v>
      </c>
      <c r="J304" s="193">
        <f t="shared" si="17"/>
        <v>17</v>
      </c>
      <c r="K304" s="187"/>
      <c r="L304" s="210"/>
    </row>
    <row r="305" spans="2:13" ht="20.45" customHeight="1" x14ac:dyDescent="0.25">
      <c r="B305" s="123">
        <v>1</v>
      </c>
      <c r="C305" s="96" t="s">
        <v>345</v>
      </c>
      <c r="D305" s="136" t="s">
        <v>386</v>
      </c>
      <c r="E305" s="161">
        <v>0</v>
      </c>
      <c r="F305" s="61">
        <v>230</v>
      </c>
      <c r="G305" s="62">
        <v>235</v>
      </c>
      <c r="H305" s="182">
        <f t="shared" ref="H305:H311" si="20">MAX(E305:G305)</f>
        <v>235</v>
      </c>
      <c r="I305" s="176">
        <f t="shared" ref="I305:I311" si="21">AVERAGE(E305:G305)</f>
        <v>155</v>
      </c>
      <c r="J305" s="194">
        <f t="shared" ref="J305:J311" si="22">SUMPRODUCT(($H$9:$H$48&gt;=H305)/(COUNTIF($H$9:$H$48,$H$9:$H$48)))</f>
        <v>21.999999999999996</v>
      </c>
      <c r="K305" s="188">
        <f>SUM(LARGE(H305:H312,{1,2,3,4,5,6,7}))</f>
        <v>1733</v>
      </c>
      <c r="L305" s="205">
        <v>15</v>
      </c>
      <c r="M305">
        <f>H305+H306+H307+H308+H309+H310+H311</f>
        <v>1733</v>
      </c>
    </row>
    <row r="306" spans="2:13" s="31" customFormat="1" ht="20.45" customHeight="1" x14ac:dyDescent="0.25">
      <c r="B306" s="77">
        <v>2</v>
      </c>
      <c r="C306" s="97" t="s">
        <v>346</v>
      </c>
      <c r="D306" s="129" t="s">
        <v>386</v>
      </c>
      <c r="E306" s="159">
        <v>264</v>
      </c>
      <c r="F306" s="57">
        <v>0</v>
      </c>
      <c r="G306" s="58">
        <v>252</v>
      </c>
      <c r="H306" s="180">
        <f t="shared" si="20"/>
        <v>264</v>
      </c>
      <c r="I306" s="174">
        <f t="shared" si="21"/>
        <v>172</v>
      </c>
      <c r="J306" s="192">
        <f t="shared" si="22"/>
        <v>7</v>
      </c>
      <c r="K306" s="186"/>
      <c r="L306" s="208"/>
    </row>
    <row r="307" spans="2:13" s="31" customFormat="1" ht="22.15" customHeight="1" x14ac:dyDescent="0.25">
      <c r="B307" s="77">
        <v>3</v>
      </c>
      <c r="C307" s="97" t="s">
        <v>347</v>
      </c>
      <c r="D307" s="129" t="s">
        <v>386</v>
      </c>
      <c r="E307" s="159">
        <v>253</v>
      </c>
      <c r="F307" s="57">
        <v>261</v>
      </c>
      <c r="G307" s="58">
        <v>260</v>
      </c>
      <c r="H307" s="180">
        <f t="shared" si="20"/>
        <v>261</v>
      </c>
      <c r="I307" s="174">
        <f t="shared" si="21"/>
        <v>258</v>
      </c>
      <c r="J307" s="192">
        <f t="shared" si="22"/>
        <v>7</v>
      </c>
      <c r="K307" s="186"/>
      <c r="L307" s="208"/>
    </row>
    <row r="308" spans="2:13" s="31" customFormat="1" ht="19.899999999999999" customHeight="1" x14ac:dyDescent="0.25">
      <c r="B308" s="77">
        <v>4</v>
      </c>
      <c r="C308" s="97" t="s">
        <v>348</v>
      </c>
      <c r="D308" s="129" t="s">
        <v>386</v>
      </c>
      <c r="E308" s="159">
        <v>0</v>
      </c>
      <c r="F308" s="57">
        <v>257</v>
      </c>
      <c r="G308" s="58">
        <v>256</v>
      </c>
      <c r="H308" s="180">
        <f t="shared" si="20"/>
        <v>257</v>
      </c>
      <c r="I308" s="174">
        <f t="shared" si="21"/>
        <v>171</v>
      </c>
      <c r="J308" s="192">
        <f t="shared" si="22"/>
        <v>9</v>
      </c>
      <c r="K308" s="186"/>
      <c r="L308" s="208"/>
    </row>
    <row r="309" spans="2:13" s="31" customFormat="1" ht="20.45" customHeight="1" x14ac:dyDescent="0.25">
      <c r="B309" s="77">
        <v>5</v>
      </c>
      <c r="C309" s="97" t="s">
        <v>349</v>
      </c>
      <c r="D309" s="129" t="s">
        <v>386</v>
      </c>
      <c r="E309" s="159">
        <v>0</v>
      </c>
      <c r="F309" s="57">
        <v>232</v>
      </c>
      <c r="G309" s="58">
        <v>221</v>
      </c>
      <c r="H309" s="180">
        <f t="shared" si="20"/>
        <v>232</v>
      </c>
      <c r="I309" s="174">
        <f t="shared" si="21"/>
        <v>151</v>
      </c>
      <c r="J309" s="192">
        <f t="shared" si="22"/>
        <v>23.999999999999996</v>
      </c>
      <c r="K309" s="186"/>
      <c r="L309" s="208"/>
    </row>
    <row r="310" spans="2:13" s="31" customFormat="1" ht="22.15" customHeight="1" x14ac:dyDescent="0.25">
      <c r="B310" s="77">
        <v>6</v>
      </c>
      <c r="C310" s="97" t="s">
        <v>350</v>
      </c>
      <c r="D310" s="129" t="s">
        <v>386</v>
      </c>
      <c r="E310" s="159">
        <v>0</v>
      </c>
      <c r="F310" s="57">
        <v>252</v>
      </c>
      <c r="G310" s="58">
        <v>253</v>
      </c>
      <c r="H310" s="180">
        <f t="shared" si="20"/>
        <v>253</v>
      </c>
      <c r="I310" s="174">
        <f t="shared" si="21"/>
        <v>168.33333333333334</v>
      </c>
      <c r="J310" s="192">
        <f t="shared" si="22"/>
        <v>10</v>
      </c>
      <c r="K310" s="186"/>
      <c r="L310" s="208"/>
    </row>
    <row r="311" spans="2:13" s="31" customFormat="1" ht="19.899999999999999" customHeight="1" x14ac:dyDescent="0.25">
      <c r="B311" s="77">
        <v>7</v>
      </c>
      <c r="C311" s="119" t="s">
        <v>351</v>
      </c>
      <c r="D311" s="129" t="s">
        <v>386</v>
      </c>
      <c r="E311" s="159">
        <v>231</v>
      </c>
      <c r="F311" s="57">
        <v>218</v>
      </c>
      <c r="G311" s="58">
        <v>216</v>
      </c>
      <c r="H311" s="180">
        <f t="shared" si="20"/>
        <v>231</v>
      </c>
      <c r="I311" s="174">
        <f t="shared" si="21"/>
        <v>221.66666666666666</v>
      </c>
      <c r="J311" s="192">
        <f t="shared" si="22"/>
        <v>24.999999999999996</v>
      </c>
      <c r="K311" s="186"/>
      <c r="L311" s="208"/>
    </row>
    <row r="312" spans="2:13" s="31" customFormat="1" ht="25.9" customHeight="1" thickBot="1" x14ac:dyDescent="0.3">
      <c r="B312" s="122">
        <v>8</v>
      </c>
      <c r="C312" s="156"/>
      <c r="D312" s="130"/>
      <c r="E312" s="160"/>
      <c r="F312" s="59"/>
      <c r="G312" s="60"/>
      <c r="H312" s="181"/>
      <c r="I312" s="175"/>
      <c r="J312" s="193"/>
      <c r="K312" s="187"/>
      <c r="L312" s="210"/>
    </row>
    <row r="313" spans="2:13" s="31" customFormat="1" x14ac:dyDescent="0.3">
      <c r="B313" s="46"/>
      <c r="C313" s="42"/>
      <c r="D313" s="30"/>
      <c r="E313" s="36"/>
      <c r="F313" s="36"/>
      <c r="G313" s="36"/>
      <c r="H313" s="27"/>
      <c r="I313" s="27"/>
      <c r="J313" s="27"/>
      <c r="K313" s="27"/>
      <c r="L313" s="200"/>
    </row>
    <row r="314" spans="2:13" s="31" customFormat="1" ht="18" x14ac:dyDescent="0.25">
      <c r="B314" s="215" t="s">
        <v>393</v>
      </c>
      <c r="C314" s="207"/>
      <c r="D314" s="216"/>
      <c r="E314" s="70"/>
      <c r="F314" s="70"/>
      <c r="G314" s="70"/>
      <c r="H314" s="70"/>
      <c r="I314" s="70"/>
      <c r="J314" s="70"/>
      <c r="K314" s="54"/>
      <c r="L314" s="200"/>
    </row>
    <row r="315" spans="2:13" s="31" customFormat="1" ht="27.6" customHeight="1" x14ac:dyDescent="0.25">
      <c r="B315" s="218">
        <v>1</v>
      </c>
      <c r="C315" s="222" t="s">
        <v>253</v>
      </c>
      <c r="D315" s="246" t="s">
        <v>387</v>
      </c>
      <c r="E315" s="246"/>
      <c r="F315" s="246"/>
      <c r="G315" s="246"/>
      <c r="H315" s="217" t="s">
        <v>390</v>
      </c>
      <c r="I315" s="221"/>
      <c r="J315" s="221"/>
      <c r="K315" s="54"/>
      <c r="L315" s="200"/>
    </row>
    <row r="316" spans="2:13" s="31" customFormat="1" ht="18" x14ac:dyDescent="0.25">
      <c r="B316" s="220">
        <v>2</v>
      </c>
      <c r="C316" s="223" t="s">
        <v>238</v>
      </c>
      <c r="D316" s="247" t="s">
        <v>389</v>
      </c>
      <c r="E316" s="247"/>
      <c r="F316" s="247"/>
      <c r="G316" s="247"/>
      <c r="H316" s="219" t="s">
        <v>391</v>
      </c>
      <c r="I316" s="221"/>
      <c r="J316" s="221"/>
      <c r="K316" s="54"/>
      <c r="L316" s="200"/>
    </row>
    <row r="317" spans="2:13" s="31" customFormat="1" ht="18" x14ac:dyDescent="0.25">
      <c r="B317" s="220">
        <v>3</v>
      </c>
      <c r="C317" s="223" t="s">
        <v>388</v>
      </c>
      <c r="D317" s="247" t="s">
        <v>387</v>
      </c>
      <c r="E317" s="247"/>
      <c r="F317" s="247"/>
      <c r="G317" s="247"/>
      <c r="H317" s="219" t="s">
        <v>392</v>
      </c>
      <c r="I317" s="221"/>
      <c r="J317" s="221"/>
      <c r="K317" s="54"/>
      <c r="L317" s="200"/>
    </row>
    <row r="318" spans="2:13" s="31" customFormat="1" x14ac:dyDescent="0.3">
      <c r="B318" s="46"/>
      <c r="C318" s="42"/>
      <c r="D318" s="30"/>
      <c r="E318" s="36"/>
      <c r="F318" s="36"/>
      <c r="G318" s="36"/>
      <c r="H318" s="27"/>
      <c r="I318" s="27"/>
      <c r="J318" s="27"/>
      <c r="K318" s="27"/>
      <c r="L318" s="200"/>
    </row>
    <row r="319" spans="2:13" s="31" customFormat="1" ht="18" x14ac:dyDescent="0.25">
      <c r="B319" s="226" t="s">
        <v>20</v>
      </c>
      <c r="C319" s="227"/>
      <c r="D319" s="202"/>
      <c r="E319" s="228"/>
      <c r="F319" s="228"/>
      <c r="G319" s="228"/>
      <c r="H319" s="228"/>
      <c r="I319" s="228"/>
      <c r="J319" s="265" t="s">
        <v>398</v>
      </c>
      <c r="K319" s="228"/>
      <c r="L319" s="200"/>
    </row>
    <row r="320" spans="2:13" s="31" customFormat="1" ht="35.25" customHeight="1" x14ac:dyDescent="0.25">
      <c r="B320" s="226" t="s">
        <v>22</v>
      </c>
      <c r="C320" s="227"/>
      <c r="D320" s="229"/>
      <c r="E320" s="228"/>
      <c r="F320" s="228"/>
      <c r="G320" s="228"/>
      <c r="H320" s="228"/>
      <c r="I320" s="228"/>
      <c r="J320" s="266" t="s">
        <v>23</v>
      </c>
      <c r="K320" s="228"/>
      <c r="L320" s="200"/>
    </row>
    <row r="321" spans="2:12" s="31" customFormat="1" x14ac:dyDescent="0.3">
      <c r="B321" s="46"/>
      <c r="C321" s="42"/>
      <c r="D321" s="30"/>
      <c r="E321" s="36"/>
      <c r="F321" s="36"/>
      <c r="G321" s="36"/>
      <c r="H321" s="27"/>
      <c r="I321" s="27"/>
      <c r="J321" s="27"/>
      <c r="K321" s="27"/>
      <c r="L321" s="200"/>
    </row>
    <row r="322" spans="2:12" s="31" customFormat="1" x14ac:dyDescent="0.3">
      <c r="B322" s="46"/>
      <c r="C322" s="42"/>
      <c r="D322" s="30"/>
      <c r="E322" s="36"/>
      <c r="F322" s="36"/>
      <c r="G322" s="36"/>
      <c r="H322" s="27"/>
      <c r="I322" s="27"/>
      <c r="J322" s="27"/>
      <c r="K322" s="27"/>
      <c r="L322" s="200"/>
    </row>
    <row r="323" spans="2:12" s="31" customFormat="1" x14ac:dyDescent="0.3">
      <c r="B323" s="46"/>
      <c r="C323" s="42"/>
      <c r="D323" s="30"/>
      <c r="E323" s="36"/>
      <c r="F323" s="36"/>
      <c r="G323" s="36"/>
      <c r="H323" s="27"/>
      <c r="I323" s="27"/>
      <c r="J323" s="27"/>
      <c r="K323" s="27"/>
      <c r="L323" s="200"/>
    </row>
    <row r="324" spans="2:12" s="31" customFormat="1" x14ac:dyDescent="0.3">
      <c r="B324" s="46"/>
      <c r="C324" s="42"/>
      <c r="D324" s="30"/>
      <c r="E324" s="36"/>
      <c r="F324" s="36"/>
      <c r="G324" s="36"/>
      <c r="H324" s="27"/>
      <c r="I324" s="27"/>
      <c r="J324" s="27"/>
      <c r="K324" s="27"/>
      <c r="L324" s="200"/>
    </row>
    <row r="325" spans="2:12" s="31" customFormat="1" x14ac:dyDescent="0.3">
      <c r="B325" s="46"/>
      <c r="C325" s="42"/>
      <c r="D325" s="30"/>
      <c r="E325" s="36"/>
      <c r="F325" s="36"/>
      <c r="G325" s="36"/>
      <c r="H325" s="27"/>
      <c r="I325" s="27"/>
      <c r="J325" s="27"/>
      <c r="K325" s="27"/>
      <c r="L325" s="200"/>
    </row>
    <row r="326" spans="2:12" s="31" customFormat="1" x14ac:dyDescent="0.3">
      <c r="B326" s="46"/>
      <c r="C326" s="42"/>
      <c r="D326" s="30"/>
      <c r="E326" s="36"/>
      <c r="F326" s="36"/>
      <c r="G326" s="36"/>
      <c r="H326" s="27"/>
      <c r="I326" s="27"/>
      <c r="J326" s="27"/>
      <c r="K326" s="27"/>
      <c r="L326" s="200"/>
    </row>
    <row r="327" spans="2:12" s="31" customFormat="1" x14ac:dyDescent="0.3">
      <c r="B327" s="46"/>
      <c r="C327" s="42"/>
      <c r="D327" s="30"/>
      <c r="E327" s="36"/>
      <c r="F327" s="36"/>
      <c r="G327" s="36"/>
      <c r="H327" s="27"/>
      <c r="I327" s="27"/>
      <c r="J327" s="27"/>
      <c r="K327" s="27"/>
      <c r="L327" s="200"/>
    </row>
    <row r="328" spans="2:12" x14ac:dyDescent="0.3">
      <c r="B328" s="54"/>
      <c r="C328" s="42"/>
      <c r="D328" s="30"/>
      <c r="E328" s="54"/>
      <c r="F328" s="54"/>
      <c r="G328" s="54"/>
      <c r="H328" s="54"/>
      <c r="I328" s="54"/>
      <c r="J328" s="54"/>
      <c r="K328" s="54"/>
      <c r="L328" s="200"/>
    </row>
    <row r="329" spans="2:12" x14ac:dyDescent="0.3">
      <c r="B329" s="54"/>
      <c r="C329" s="42"/>
      <c r="D329" s="30"/>
      <c r="E329" s="54"/>
      <c r="F329" s="54"/>
      <c r="G329" s="54"/>
      <c r="H329" s="54"/>
      <c r="I329" s="54"/>
      <c r="J329" s="54"/>
      <c r="K329" s="54"/>
      <c r="L329" s="200"/>
    </row>
    <row r="330" spans="2:12" x14ac:dyDescent="0.3">
      <c r="B330" s="54"/>
      <c r="C330" s="42"/>
      <c r="D330" s="30"/>
      <c r="E330" s="54"/>
      <c r="F330" s="54"/>
      <c r="G330" s="54"/>
      <c r="H330" s="54"/>
      <c r="I330" s="54"/>
      <c r="J330" s="54"/>
      <c r="K330" s="54"/>
      <c r="L330" s="200"/>
    </row>
    <row r="331" spans="2:12" x14ac:dyDescent="0.3">
      <c r="B331" s="54"/>
      <c r="C331" s="42"/>
      <c r="D331" s="30"/>
      <c r="E331" s="54"/>
      <c r="F331" s="54"/>
      <c r="G331" s="54"/>
      <c r="H331" s="54"/>
      <c r="I331" s="54"/>
      <c r="J331" s="54"/>
      <c r="K331" s="54"/>
      <c r="L331" s="200"/>
    </row>
    <row r="332" spans="2:12" x14ac:dyDescent="0.3">
      <c r="B332" s="54"/>
      <c r="C332" s="42"/>
      <c r="D332" s="30"/>
      <c r="E332" s="54"/>
      <c r="F332" s="54"/>
      <c r="G332" s="54"/>
      <c r="H332" s="54"/>
      <c r="I332" s="54"/>
      <c r="J332" s="54"/>
      <c r="K332" s="54"/>
      <c r="L332" s="200"/>
    </row>
    <row r="333" spans="2:12" x14ac:dyDescent="0.3">
      <c r="B333" s="54"/>
      <c r="C333" s="42"/>
      <c r="D333" s="30"/>
      <c r="E333" s="54"/>
      <c r="F333" s="54"/>
      <c r="G333" s="54"/>
      <c r="H333" s="54"/>
      <c r="I333" s="54"/>
      <c r="J333" s="54"/>
      <c r="K333" s="54"/>
      <c r="L333" s="200"/>
    </row>
    <row r="334" spans="2:12" x14ac:dyDescent="0.3">
      <c r="B334" s="54"/>
      <c r="C334" s="42"/>
      <c r="D334" s="30"/>
      <c r="E334" s="54"/>
      <c r="F334" s="54"/>
      <c r="G334" s="54"/>
      <c r="H334" s="54"/>
      <c r="I334" s="54"/>
      <c r="J334" s="54"/>
      <c r="K334" s="54"/>
      <c r="L334" s="200"/>
    </row>
    <row r="335" spans="2:12" x14ac:dyDescent="0.3">
      <c r="B335" s="54"/>
      <c r="C335" s="42"/>
      <c r="D335" s="30"/>
      <c r="E335" s="54"/>
      <c r="F335" s="54"/>
      <c r="G335" s="54"/>
      <c r="H335" s="54"/>
      <c r="I335" s="54"/>
      <c r="J335" s="54"/>
      <c r="K335" s="54"/>
      <c r="L335" s="200"/>
    </row>
    <row r="336" spans="2:12" x14ac:dyDescent="0.3">
      <c r="B336" s="54"/>
      <c r="C336" s="42"/>
      <c r="D336" s="30"/>
      <c r="E336" s="54"/>
      <c r="F336" s="54"/>
      <c r="G336" s="54"/>
      <c r="H336" s="54"/>
      <c r="I336" s="54"/>
      <c r="J336" s="54"/>
      <c r="K336" s="54"/>
      <c r="L336" s="200"/>
    </row>
    <row r="337" spans="2:12" x14ac:dyDescent="0.3">
      <c r="B337" s="54"/>
      <c r="C337" s="42"/>
      <c r="D337" s="30"/>
      <c r="E337" s="54"/>
      <c r="F337" s="54"/>
      <c r="G337" s="54"/>
      <c r="H337" s="54"/>
      <c r="I337" s="54"/>
      <c r="J337" s="54"/>
      <c r="K337" s="54"/>
      <c r="L337" s="200"/>
    </row>
    <row r="338" spans="2:12" x14ac:dyDescent="0.3">
      <c r="B338" s="54"/>
      <c r="C338" s="42"/>
      <c r="D338" s="30"/>
      <c r="E338" s="54"/>
      <c r="F338" s="54"/>
      <c r="G338" s="54"/>
      <c r="H338" s="54"/>
      <c r="I338" s="54"/>
      <c r="J338" s="54"/>
      <c r="K338" s="54"/>
      <c r="L338" s="200"/>
    </row>
    <row r="339" spans="2:12" x14ac:dyDescent="0.3">
      <c r="B339" s="54"/>
      <c r="C339" s="42"/>
      <c r="D339" s="30"/>
      <c r="E339" s="54"/>
      <c r="F339" s="54"/>
      <c r="G339" s="54"/>
      <c r="H339" s="54"/>
      <c r="I339" s="54"/>
      <c r="J339" s="54"/>
      <c r="K339" s="54"/>
      <c r="L339" s="200"/>
    </row>
    <row r="340" spans="2:12" x14ac:dyDescent="0.3">
      <c r="B340" s="54"/>
      <c r="C340" s="42"/>
      <c r="D340" s="30"/>
      <c r="E340" s="54"/>
      <c r="F340" s="54"/>
      <c r="G340" s="54"/>
      <c r="H340" s="54"/>
      <c r="I340" s="54"/>
      <c r="J340" s="54"/>
      <c r="K340" s="54"/>
      <c r="L340" s="200"/>
    </row>
    <row r="341" spans="2:12" x14ac:dyDescent="0.3">
      <c r="B341" s="54"/>
      <c r="C341" s="42"/>
      <c r="D341" s="30"/>
      <c r="E341" s="54"/>
      <c r="F341" s="54"/>
      <c r="G341" s="54"/>
      <c r="H341" s="54"/>
      <c r="I341" s="54"/>
      <c r="J341" s="54"/>
      <c r="K341" s="54"/>
      <c r="L341" s="200"/>
    </row>
    <row r="342" spans="2:12" x14ac:dyDescent="0.3">
      <c r="B342" s="54"/>
      <c r="C342" s="42"/>
      <c r="D342" s="30"/>
      <c r="E342" s="54"/>
      <c r="F342" s="54"/>
      <c r="G342" s="54"/>
      <c r="H342" s="54"/>
      <c r="I342" s="54"/>
      <c r="J342" s="54"/>
      <c r="K342" s="54"/>
      <c r="L342" s="200"/>
    </row>
    <row r="343" spans="2:12" x14ac:dyDescent="0.3">
      <c r="B343" s="54"/>
      <c r="C343" s="42"/>
      <c r="D343" s="30"/>
      <c r="E343" s="54"/>
      <c r="F343" s="54"/>
      <c r="G343" s="54"/>
      <c r="H343" s="54"/>
      <c r="I343" s="54"/>
      <c r="J343" s="54"/>
      <c r="K343" s="54"/>
      <c r="L343" s="200"/>
    </row>
    <row r="344" spans="2:12" x14ac:dyDescent="0.3">
      <c r="B344" s="54"/>
      <c r="C344" s="42"/>
      <c r="D344" s="30"/>
      <c r="E344" s="54"/>
      <c r="F344" s="54"/>
      <c r="G344" s="54"/>
      <c r="H344" s="54"/>
      <c r="I344" s="54"/>
      <c r="J344" s="54"/>
      <c r="K344" s="54"/>
      <c r="L344" s="200"/>
    </row>
    <row r="345" spans="2:12" x14ac:dyDescent="0.3">
      <c r="B345" s="54"/>
      <c r="C345" s="42"/>
      <c r="D345" s="30"/>
      <c r="E345" s="54"/>
      <c r="F345" s="54"/>
      <c r="G345" s="54"/>
      <c r="H345" s="54"/>
      <c r="I345" s="54"/>
      <c r="J345" s="54"/>
      <c r="K345" s="54"/>
      <c r="L345" s="200"/>
    </row>
    <row r="346" spans="2:12" x14ac:dyDescent="0.3">
      <c r="B346" s="54"/>
      <c r="C346" s="42"/>
      <c r="D346" s="30"/>
      <c r="E346" s="54"/>
      <c r="F346" s="54"/>
      <c r="G346" s="54"/>
      <c r="H346" s="54"/>
      <c r="I346" s="54"/>
      <c r="J346" s="54"/>
      <c r="K346" s="54"/>
      <c r="L346" s="200"/>
    </row>
    <row r="347" spans="2:12" x14ac:dyDescent="0.3">
      <c r="B347" s="54"/>
      <c r="C347" s="42"/>
      <c r="D347" s="30"/>
      <c r="E347" s="54"/>
      <c r="F347" s="54"/>
      <c r="G347" s="54"/>
      <c r="H347" s="54"/>
      <c r="I347" s="54"/>
      <c r="J347" s="54"/>
      <c r="K347" s="54"/>
      <c r="L347" s="200"/>
    </row>
    <row r="348" spans="2:12" x14ac:dyDescent="0.3">
      <c r="B348" s="54"/>
      <c r="C348" s="42"/>
      <c r="D348" s="30"/>
      <c r="E348" s="54"/>
      <c r="F348" s="54"/>
      <c r="G348" s="54"/>
      <c r="H348" s="54"/>
      <c r="I348" s="54"/>
      <c r="J348" s="54"/>
      <c r="K348" s="54"/>
      <c r="L348" s="200"/>
    </row>
    <row r="349" spans="2:12" x14ac:dyDescent="0.3">
      <c r="B349" s="54"/>
      <c r="C349" s="42"/>
      <c r="D349" s="30"/>
      <c r="E349" s="54"/>
      <c r="F349" s="54"/>
      <c r="G349" s="54"/>
      <c r="H349" s="54"/>
      <c r="I349" s="54"/>
      <c r="J349" s="54"/>
      <c r="K349" s="54"/>
      <c r="L349" s="200"/>
    </row>
    <row r="350" spans="2:12" x14ac:dyDescent="0.3">
      <c r="B350" s="54"/>
      <c r="C350" s="42"/>
      <c r="D350" s="30"/>
      <c r="E350" s="54"/>
      <c r="F350" s="54"/>
      <c r="G350" s="54"/>
      <c r="H350" s="54"/>
      <c r="I350" s="54"/>
      <c r="J350" s="54"/>
      <c r="K350" s="54"/>
      <c r="L350" s="200"/>
    </row>
    <row r="351" spans="2:12" x14ac:dyDescent="0.3">
      <c r="B351" s="54"/>
      <c r="C351" s="42"/>
      <c r="D351" s="30"/>
      <c r="E351" s="54"/>
      <c r="F351" s="54"/>
      <c r="G351" s="54"/>
      <c r="H351" s="54"/>
      <c r="I351" s="54"/>
      <c r="J351" s="54"/>
      <c r="K351" s="54"/>
      <c r="L351" s="200"/>
    </row>
    <row r="352" spans="2:12" x14ac:dyDescent="0.3">
      <c r="B352" s="54"/>
      <c r="C352" s="42"/>
      <c r="D352" s="30"/>
      <c r="E352" s="54"/>
      <c r="F352" s="54"/>
      <c r="G352" s="54"/>
      <c r="H352" s="54"/>
      <c r="I352" s="54"/>
      <c r="J352" s="54"/>
      <c r="K352" s="54"/>
      <c r="L352" s="200"/>
    </row>
    <row r="353" spans="2:12" x14ac:dyDescent="0.3">
      <c r="B353" s="54"/>
      <c r="C353" s="42"/>
      <c r="D353" s="30"/>
      <c r="E353" s="54"/>
      <c r="F353" s="54"/>
      <c r="G353" s="54"/>
      <c r="H353" s="54"/>
      <c r="I353" s="54"/>
      <c r="J353" s="54"/>
      <c r="K353" s="54"/>
      <c r="L353" s="200"/>
    </row>
    <row r="354" spans="2:12" x14ac:dyDescent="0.3">
      <c r="B354" s="54"/>
      <c r="C354" s="42"/>
      <c r="D354" s="30"/>
      <c r="E354" s="54"/>
      <c r="F354" s="54"/>
      <c r="G354" s="54"/>
      <c r="H354" s="54"/>
      <c r="I354" s="54"/>
      <c r="J354" s="54"/>
      <c r="K354" s="54"/>
      <c r="L354" s="200"/>
    </row>
    <row r="355" spans="2:12" x14ac:dyDescent="0.3">
      <c r="B355" s="54"/>
      <c r="C355" s="42"/>
      <c r="D355" s="30"/>
      <c r="E355" s="54"/>
      <c r="F355" s="54"/>
      <c r="G355" s="54"/>
      <c r="H355" s="54"/>
      <c r="I355" s="54"/>
      <c r="J355" s="54"/>
      <c r="K355" s="54"/>
      <c r="L355" s="200"/>
    </row>
    <row r="356" spans="2:12" x14ac:dyDescent="0.3">
      <c r="B356" s="54"/>
      <c r="C356" s="42"/>
      <c r="D356" s="30"/>
      <c r="E356" s="54"/>
      <c r="F356" s="54"/>
      <c r="G356" s="54"/>
      <c r="H356" s="54"/>
      <c r="I356" s="54"/>
      <c r="J356" s="54"/>
      <c r="K356" s="54"/>
      <c r="L356" s="200"/>
    </row>
    <row r="357" spans="2:12" x14ac:dyDescent="0.3">
      <c r="B357" s="54"/>
      <c r="C357" s="42"/>
      <c r="D357" s="30"/>
      <c r="E357" s="54"/>
      <c r="F357" s="54"/>
      <c r="G357" s="54"/>
      <c r="H357" s="54"/>
      <c r="I357" s="54"/>
      <c r="J357" s="54"/>
      <c r="K357" s="54"/>
      <c r="L357" s="200"/>
    </row>
    <row r="358" spans="2:12" x14ac:dyDescent="0.3">
      <c r="B358" s="54"/>
      <c r="C358" s="42"/>
      <c r="D358" s="30"/>
      <c r="E358" s="54"/>
      <c r="F358" s="54"/>
      <c r="G358" s="54"/>
      <c r="H358" s="54"/>
      <c r="I358" s="54"/>
      <c r="J358" s="54"/>
      <c r="K358" s="54"/>
      <c r="L358" s="200"/>
    </row>
    <row r="359" spans="2:12" x14ac:dyDescent="0.3">
      <c r="B359" s="54"/>
      <c r="C359" s="42"/>
      <c r="D359" s="30"/>
      <c r="E359" s="54"/>
      <c r="F359" s="54"/>
      <c r="G359" s="54"/>
      <c r="H359" s="54"/>
      <c r="I359" s="54"/>
      <c r="J359" s="54"/>
      <c r="K359" s="54"/>
      <c r="L359" s="200"/>
    </row>
    <row r="360" spans="2:12" x14ac:dyDescent="0.3">
      <c r="B360" s="54"/>
      <c r="C360" s="42"/>
      <c r="D360" s="30"/>
      <c r="E360" s="54"/>
      <c r="F360" s="54"/>
      <c r="G360" s="54"/>
      <c r="H360" s="54"/>
      <c r="I360" s="54"/>
      <c r="J360" s="54"/>
      <c r="K360" s="54"/>
      <c r="L360" s="200"/>
    </row>
    <row r="361" spans="2:12" x14ac:dyDescent="0.3">
      <c r="B361" s="54"/>
      <c r="C361" s="42"/>
      <c r="D361" s="30"/>
      <c r="E361" s="54"/>
      <c r="F361" s="54"/>
      <c r="G361" s="54"/>
      <c r="H361" s="54"/>
      <c r="I361" s="54"/>
      <c r="J361" s="54"/>
      <c r="K361" s="54"/>
      <c r="L361" s="200"/>
    </row>
    <row r="362" spans="2:12" x14ac:dyDescent="0.3">
      <c r="B362" s="54"/>
      <c r="C362" s="42"/>
      <c r="D362" s="30"/>
      <c r="E362" s="54"/>
      <c r="F362" s="54"/>
      <c r="G362" s="54"/>
      <c r="H362" s="54"/>
      <c r="I362" s="54"/>
      <c r="J362" s="54"/>
      <c r="K362" s="54"/>
      <c r="L362" s="200"/>
    </row>
    <row r="363" spans="2:12" x14ac:dyDescent="0.3">
      <c r="B363" s="54"/>
      <c r="C363" s="42"/>
      <c r="D363" s="30"/>
      <c r="E363" s="54"/>
      <c r="F363" s="54"/>
      <c r="G363" s="54"/>
      <c r="H363" s="54"/>
      <c r="I363" s="54"/>
      <c r="J363" s="54"/>
      <c r="K363" s="54"/>
      <c r="L363" s="200"/>
    </row>
    <row r="364" spans="2:12" x14ac:dyDescent="0.3">
      <c r="B364" s="54"/>
      <c r="C364" s="42"/>
      <c r="D364" s="30"/>
      <c r="E364" s="54"/>
      <c r="F364" s="54"/>
      <c r="G364" s="54"/>
      <c r="H364" s="54"/>
      <c r="I364" s="54"/>
      <c r="J364" s="54"/>
      <c r="K364" s="54"/>
      <c r="L364" s="200"/>
    </row>
    <row r="365" spans="2:12" x14ac:dyDescent="0.3">
      <c r="B365" s="54"/>
      <c r="C365" s="42"/>
      <c r="D365" s="30"/>
      <c r="E365" s="54"/>
      <c r="F365" s="54"/>
      <c r="G365" s="54"/>
      <c r="H365" s="54"/>
      <c r="I365" s="54"/>
      <c r="J365" s="54"/>
      <c r="K365" s="54"/>
      <c r="L365" s="200"/>
    </row>
    <row r="366" spans="2:12" x14ac:dyDescent="0.3">
      <c r="B366" s="54"/>
      <c r="C366" s="42"/>
      <c r="D366" s="30"/>
      <c r="E366" s="54"/>
      <c r="F366" s="54"/>
      <c r="G366" s="54"/>
      <c r="H366" s="54"/>
      <c r="I366" s="54"/>
      <c r="J366" s="54"/>
      <c r="K366" s="54"/>
      <c r="L366" s="200"/>
    </row>
    <row r="367" spans="2:12" x14ac:dyDescent="0.3">
      <c r="B367" s="54"/>
      <c r="C367" s="42"/>
      <c r="D367" s="30"/>
      <c r="E367" s="54"/>
      <c r="F367" s="54"/>
      <c r="G367" s="54"/>
      <c r="H367" s="54"/>
      <c r="I367" s="54"/>
      <c r="J367" s="54"/>
      <c r="K367" s="54"/>
      <c r="L367" s="200"/>
    </row>
    <row r="368" spans="2:12" x14ac:dyDescent="0.3">
      <c r="B368" s="54"/>
      <c r="C368" s="42"/>
      <c r="D368" s="30"/>
      <c r="E368" s="54"/>
      <c r="F368" s="54"/>
      <c r="G368" s="54"/>
      <c r="H368" s="54"/>
      <c r="I368" s="54"/>
      <c r="J368" s="54"/>
      <c r="K368" s="54"/>
      <c r="L368" s="200"/>
    </row>
    <row r="369" spans="2:12" x14ac:dyDescent="0.3">
      <c r="B369" s="54"/>
      <c r="C369" s="42"/>
      <c r="D369" s="30"/>
      <c r="E369" s="54"/>
      <c r="F369" s="54"/>
      <c r="G369" s="54"/>
      <c r="H369" s="54"/>
      <c r="I369" s="54"/>
      <c r="J369" s="54"/>
      <c r="K369" s="54"/>
      <c r="L369" s="200"/>
    </row>
    <row r="370" spans="2:12" x14ac:dyDescent="0.3">
      <c r="B370" s="54"/>
      <c r="C370" s="42"/>
      <c r="D370" s="30"/>
      <c r="E370" s="54"/>
      <c r="F370" s="54"/>
      <c r="G370" s="54"/>
      <c r="H370" s="54"/>
      <c r="I370" s="54"/>
      <c r="J370" s="54"/>
      <c r="K370" s="54"/>
      <c r="L370" s="200"/>
    </row>
    <row r="371" spans="2:12" x14ac:dyDescent="0.3">
      <c r="B371" s="54"/>
      <c r="C371" s="42"/>
      <c r="D371" s="30"/>
      <c r="E371" s="54"/>
      <c r="F371" s="54"/>
      <c r="G371" s="54"/>
      <c r="H371" s="54"/>
      <c r="I371" s="54"/>
      <c r="J371" s="54"/>
      <c r="K371" s="54"/>
      <c r="L371" s="200"/>
    </row>
    <row r="372" spans="2:12" x14ac:dyDescent="0.3">
      <c r="B372" s="54"/>
      <c r="C372" s="42"/>
      <c r="D372" s="30"/>
      <c r="E372" s="54"/>
      <c r="F372" s="54"/>
      <c r="G372" s="54"/>
      <c r="H372" s="54"/>
      <c r="I372" s="54"/>
      <c r="J372" s="54"/>
      <c r="K372" s="54"/>
      <c r="L372" s="200"/>
    </row>
    <row r="373" spans="2:12" x14ac:dyDescent="0.3">
      <c r="B373" s="54"/>
      <c r="C373" s="42"/>
      <c r="D373" s="30"/>
      <c r="E373" s="54"/>
      <c r="F373" s="54"/>
      <c r="G373" s="54"/>
      <c r="H373" s="54"/>
      <c r="I373" s="54"/>
      <c r="J373" s="54"/>
      <c r="K373" s="54"/>
      <c r="L373" s="200"/>
    </row>
    <row r="374" spans="2:12" x14ac:dyDescent="0.3">
      <c r="B374" s="54"/>
      <c r="C374" s="42"/>
      <c r="D374" s="30"/>
      <c r="E374" s="54"/>
      <c r="F374" s="54"/>
      <c r="G374" s="54"/>
      <c r="H374" s="54"/>
      <c r="I374" s="54"/>
      <c r="J374" s="54"/>
      <c r="K374" s="54"/>
      <c r="L374" s="200"/>
    </row>
    <row r="375" spans="2:12" x14ac:dyDescent="0.3">
      <c r="B375" s="54"/>
      <c r="C375" s="42"/>
      <c r="D375" s="30"/>
      <c r="E375" s="54"/>
      <c r="F375" s="54"/>
      <c r="G375" s="54"/>
      <c r="H375" s="54"/>
      <c r="I375" s="54"/>
      <c r="J375" s="54"/>
      <c r="K375" s="54"/>
      <c r="L375" s="200"/>
    </row>
    <row r="376" spans="2:12" x14ac:dyDescent="0.3">
      <c r="B376" s="54"/>
      <c r="C376" s="42"/>
      <c r="D376" s="30"/>
      <c r="E376" s="54"/>
      <c r="F376" s="54"/>
      <c r="G376" s="54"/>
      <c r="H376" s="54"/>
      <c r="I376" s="54"/>
      <c r="J376" s="54"/>
      <c r="K376" s="54"/>
      <c r="L376" s="200"/>
    </row>
    <row r="377" spans="2:12" x14ac:dyDescent="0.3">
      <c r="B377" s="54"/>
      <c r="C377" s="42"/>
      <c r="D377" s="30"/>
      <c r="E377" s="54"/>
      <c r="F377" s="54"/>
      <c r="G377" s="54"/>
      <c r="H377" s="54"/>
      <c r="I377" s="54"/>
      <c r="J377" s="54"/>
      <c r="K377" s="54"/>
      <c r="L377" s="200"/>
    </row>
    <row r="378" spans="2:12" x14ac:dyDescent="0.3">
      <c r="B378" s="54"/>
      <c r="C378" s="42"/>
      <c r="D378" s="30"/>
      <c r="E378" s="54"/>
      <c r="F378" s="54"/>
      <c r="G378" s="54"/>
      <c r="H378" s="54"/>
      <c r="I378" s="54"/>
      <c r="J378" s="54"/>
      <c r="K378" s="54"/>
      <c r="L378" s="200"/>
    </row>
    <row r="379" spans="2:12" x14ac:dyDescent="0.3">
      <c r="B379" s="54"/>
      <c r="C379" s="42"/>
      <c r="D379" s="30"/>
      <c r="E379" s="54"/>
      <c r="F379" s="54"/>
      <c r="G379" s="54"/>
      <c r="H379" s="54"/>
      <c r="I379" s="54"/>
      <c r="J379" s="54"/>
      <c r="K379" s="54"/>
      <c r="L379" s="200"/>
    </row>
    <row r="380" spans="2:12" x14ac:dyDescent="0.3">
      <c r="B380" s="54"/>
      <c r="C380" s="42"/>
      <c r="D380" s="30"/>
      <c r="E380" s="54"/>
      <c r="F380" s="54"/>
      <c r="G380" s="54"/>
      <c r="H380" s="54"/>
      <c r="I380" s="54"/>
      <c r="J380" s="54"/>
      <c r="K380" s="54"/>
      <c r="L380" s="200"/>
    </row>
    <row r="381" spans="2:12" x14ac:dyDescent="0.3">
      <c r="B381" s="54"/>
      <c r="C381" s="42"/>
      <c r="D381" s="30"/>
      <c r="E381" s="54"/>
      <c r="F381" s="54"/>
      <c r="G381" s="54"/>
      <c r="H381" s="54"/>
      <c r="I381" s="54"/>
      <c r="J381" s="54"/>
      <c r="K381" s="54"/>
      <c r="L381" s="200"/>
    </row>
    <row r="382" spans="2:12" x14ac:dyDescent="0.3">
      <c r="B382" s="54"/>
      <c r="C382" s="42"/>
      <c r="D382" s="30"/>
      <c r="E382" s="54"/>
      <c r="F382" s="54"/>
      <c r="G382" s="54"/>
      <c r="H382" s="54"/>
      <c r="I382" s="54"/>
      <c r="J382" s="54"/>
      <c r="K382" s="54"/>
      <c r="L382" s="200"/>
    </row>
    <row r="383" spans="2:12" x14ac:dyDescent="0.3">
      <c r="B383" s="54"/>
      <c r="C383" s="42"/>
      <c r="D383" s="30"/>
      <c r="E383" s="54"/>
      <c r="F383" s="54"/>
      <c r="G383" s="54"/>
      <c r="H383" s="54"/>
      <c r="I383" s="54"/>
      <c r="J383" s="54"/>
      <c r="K383" s="54"/>
      <c r="L383" s="200"/>
    </row>
    <row r="384" spans="2:12" x14ac:dyDescent="0.3">
      <c r="B384" s="54"/>
      <c r="C384" s="42"/>
      <c r="D384" s="30"/>
      <c r="E384" s="54"/>
      <c r="F384" s="54"/>
      <c r="G384" s="54"/>
      <c r="H384" s="54"/>
      <c r="I384" s="54"/>
      <c r="J384" s="54"/>
      <c r="K384" s="54"/>
      <c r="L384" s="200"/>
    </row>
    <row r="385" spans="2:12" x14ac:dyDescent="0.3">
      <c r="B385" s="54"/>
      <c r="C385" s="42"/>
      <c r="D385" s="30"/>
      <c r="E385" s="54"/>
      <c r="F385" s="54"/>
      <c r="G385" s="54"/>
      <c r="H385" s="54"/>
      <c r="I385" s="54"/>
      <c r="J385" s="54"/>
      <c r="K385" s="54"/>
      <c r="L385" s="200"/>
    </row>
    <row r="386" spans="2:12" x14ac:dyDescent="0.3">
      <c r="B386" s="54"/>
      <c r="C386" s="42"/>
      <c r="D386" s="30"/>
      <c r="E386" s="54"/>
      <c r="F386" s="54"/>
      <c r="G386" s="54"/>
      <c r="H386" s="54"/>
      <c r="I386" s="54"/>
      <c r="J386" s="54"/>
      <c r="K386" s="54"/>
      <c r="L386" s="200"/>
    </row>
    <row r="387" spans="2:12" x14ac:dyDescent="0.3">
      <c r="B387" s="54"/>
      <c r="C387" s="42"/>
      <c r="D387" s="30"/>
      <c r="E387" s="54"/>
      <c r="F387" s="54"/>
      <c r="G387" s="54"/>
      <c r="H387" s="54"/>
      <c r="I387" s="54"/>
      <c r="J387" s="54"/>
      <c r="K387" s="54"/>
      <c r="L387" s="200"/>
    </row>
    <row r="388" spans="2:12" x14ac:dyDescent="0.3">
      <c r="B388" s="54"/>
      <c r="C388" s="42"/>
      <c r="D388" s="30"/>
      <c r="E388" s="54"/>
      <c r="F388" s="54"/>
      <c r="G388" s="54"/>
      <c r="H388" s="54"/>
      <c r="I388" s="54"/>
      <c r="J388" s="54"/>
      <c r="K388" s="54"/>
      <c r="L388" s="200"/>
    </row>
    <row r="389" spans="2:12" x14ac:dyDescent="0.3">
      <c r="B389" s="54"/>
      <c r="C389" s="42"/>
      <c r="D389" s="30"/>
      <c r="E389" s="54"/>
      <c r="F389" s="54"/>
      <c r="G389" s="54"/>
      <c r="H389" s="54"/>
      <c r="I389" s="54"/>
      <c r="J389" s="54"/>
      <c r="K389" s="54"/>
      <c r="L389" s="200"/>
    </row>
    <row r="390" spans="2:12" x14ac:dyDescent="0.3">
      <c r="B390" s="54"/>
      <c r="C390" s="42"/>
      <c r="D390" s="30"/>
      <c r="E390" s="54"/>
      <c r="F390" s="54"/>
      <c r="G390" s="54"/>
      <c r="H390" s="54"/>
      <c r="I390" s="54"/>
      <c r="J390" s="54"/>
      <c r="K390" s="54"/>
      <c r="L390" s="200"/>
    </row>
    <row r="391" spans="2:12" x14ac:dyDescent="0.3">
      <c r="B391" s="54"/>
      <c r="C391" s="42"/>
      <c r="D391" s="30"/>
      <c r="E391" s="54"/>
      <c r="F391" s="54"/>
      <c r="G391" s="54"/>
      <c r="H391" s="54"/>
      <c r="I391" s="54"/>
      <c r="J391" s="54"/>
      <c r="K391" s="54"/>
      <c r="L391" s="200"/>
    </row>
    <row r="392" spans="2:12" x14ac:dyDescent="0.3">
      <c r="B392" s="54"/>
      <c r="C392" s="42"/>
      <c r="D392" s="30"/>
      <c r="E392" s="54"/>
      <c r="F392" s="54"/>
      <c r="G392" s="54"/>
      <c r="H392" s="54"/>
      <c r="I392" s="54"/>
      <c r="J392" s="54"/>
      <c r="K392" s="54"/>
      <c r="L392" s="200"/>
    </row>
    <row r="393" spans="2:12" x14ac:dyDescent="0.3">
      <c r="B393" s="54"/>
      <c r="C393" s="42"/>
      <c r="D393" s="30"/>
      <c r="E393" s="54"/>
      <c r="F393" s="54"/>
      <c r="G393" s="54"/>
      <c r="H393" s="54"/>
      <c r="I393" s="54"/>
      <c r="J393" s="54"/>
      <c r="K393" s="54"/>
      <c r="L393" s="200"/>
    </row>
    <row r="394" spans="2:12" x14ac:dyDescent="0.3">
      <c r="B394" s="54"/>
      <c r="C394" s="42"/>
      <c r="D394" s="30"/>
      <c r="E394" s="54"/>
      <c r="F394" s="54"/>
      <c r="G394" s="54"/>
      <c r="H394" s="54"/>
      <c r="I394" s="54"/>
      <c r="J394" s="54"/>
      <c r="K394" s="54"/>
      <c r="L394" s="200"/>
    </row>
    <row r="395" spans="2:12" x14ac:dyDescent="0.3">
      <c r="B395" s="54"/>
      <c r="C395" s="42"/>
      <c r="D395" s="30"/>
      <c r="E395" s="54"/>
      <c r="F395" s="54"/>
      <c r="G395" s="54"/>
      <c r="H395" s="54"/>
      <c r="I395" s="54"/>
      <c r="J395" s="54"/>
      <c r="K395" s="54"/>
      <c r="L395" s="200"/>
    </row>
    <row r="396" spans="2:12" x14ac:dyDescent="0.3">
      <c r="B396" s="54"/>
      <c r="C396" s="42"/>
      <c r="D396" s="30"/>
      <c r="E396" s="54"/>
      <c r="F396" s="54"/>
      <c r="G396" s="54"/>
      <c r="H396" s="54"/>
      <c r="I396" s="54"/>
      <c r="J396" s="54"/>
      <c r="K396" s="54"/>
      <c r="L396" s="200"/>
    </row>
    <row r="397" spans="2:12" x14ac:dyDescent="0.3">
      <c r="B397" s="54"/>
      <c r="C397" s="42"/>
      <c r="D397" s="30"/>
      <c r="E397" s="54"/>
      <c r="F397" s="54"/>
      <c r="G397" s="54"/>
      <c r="H397" s="54"/>
      <c r="I397" s="54"/>
      <c r="J397" s="54"/>
      <c r="K397" s="54"/>
      <c r="L397" s="200"/>
    </row>
    <row r="398" spans="2:12" x14ac:dyDescent="0.3">
      <c r="B398" s="54"/>
      <c r="C398" s="42"/>
      <c r="D398" s="30"/>
      <c r="E398" s="54"/>
      <c r="F398" s="54"/>
      <c r="G398" s="54"/>
      <c r="H398" s="54"/>
      <c r="I398" s="54"/>
      <c r="J398" s="54"/>
      <c r="K398" s="54"/>
      <c r="L398" s="200"/>
    </row>
    <row r="399" spans="2:12" x14ac:dyDescent="0.3">
      <c r="B399" s="54"/>
      <c r="C399" s="42"/>
      <c r="D399" s="30"/>
      <c r="E399" s="54"/>
      <c r="F399" s="54"/>
      <c r="G399" s="54"/>
      <c r="H399" s="54"/>
      <c r="I399" s="54"/>
      <c r="J399" s="54"/>
      <c r="K399" s="54"/>
      <c r="L399" s="200"/>
    </row>
    <row r="400" spans="2:12" x14ac:dyDescent="0.3">
      <c r="B400" s="54"/>
      <c r="C400" s="42"/>
      <c r="D400" s="30"/>
      <c r="E400" s="54"/>
      <c r="F400" s="54"/>
      <c r="G400" s="54"/>
      <c r="H400" s="54"/>
      <c r="I400" s="54"/>
      <c r="J400" s="54"/>
      <c r="K400" s="54"/>
      <c r="L400" s="200"/>
    </row>
    <row r="401" spans="2:12" x14ac:dyDescent="0.3">
      <c r="B401" s="54"/>
      <c r="C401" s="42"/>
      <c r="D401" s="30"/>
      <c r="E401" s="54"/>
      <c r="F401" s="54"/>
      <c r="G401" s="54"/>
      <c r="H401" s="54"/>
      <c r="I401" s="54"/>
      <c r="J401" s="54"/>
      <c r="K401" s="54"/>
      <c r="L401" s="200"/>
    </row>
    <row r="402" spans="2:12" x14ac:dyDescent="0.3">
      <c r="B402" s="54"/>
      <c r="C402" s="42"/>
      <c r="D402" s="30"/>
      <c r="E402" s="54"/>
      <c r="F402" s="54"/>
      <c r="G402" s="54"/>
      <c r="H402" s="54"/>
      <c r="I402" s="54"/>
      <c r="J402" s="54"/>
      <c r="K402" s="54"/>
      <c r="L402" s="200"/>
    </row>
    <row r="403" spans="2:12" x14ac:dyDescent="0.3">
      <c r="B403" s="54"/>
      <c r="C403" s="42"/>
      <c r="D403" s="30"/>
      <c r="E403" s="54"/>
      <c r="F403" s="54"/>
      <c r="G403" s="54"/>
      <c r="H403" s="54"/>
      <c r="I403" s="54"/>
      <c r="J403" s="54"/>
      <c r="K403" s="54"/>
      <c r="L403" s="200"/>
    </row>
    <row r="404" spans="2:12" x14ac:dyDescent="0.3">
      <c r="B404" s="54"/>
      <c r="C404" s="42"/>
      <c r="D404" s="30"/>
      <c r="E404" s="54"/>
      <c r="F404" s="54"/>
      <c r="G404" s="54"/>
      <c r="H404" s="54"/>
      <c r="I404" s="54"/>
      <c r="J404" s="54"/>
      <c r="K404" s="54"/>
      <c r="L404" s="200"/>
    </row>
    <row r="405" spans="2:12" x14ac:dyDescent="0.3">
      <c r="B405" s="54"/>
      <c r="C405" s="42"/>
      <c r="D405" s="30"/>
      <c r="E405" s="54"/>
      <c r="F405" s="54"/>
      <c r="G405" s="54"/>
      <c r="H405" s="54"/>
      <c r="I405" s="54"/>
      <c r="J405" s="54"/>
      <c r="K405" s="54"/>
      <c r="L405" s="200"/>
    </row>
    <row r="406" spans="2:12" x14ac:dyDescent="0.3">
      <c r="B406" s="54"/>
      <c r="C406" s="42"/>
      <c r="D406" s="30"/>
      <c r="E406" s="54"/>
      <c r="F406" s="54"/>
      <c r="G406" s="54"/>
      <c r="H406" s="54"/>
      <c r="I406" s="54"/>
      <c r="J406" s="54"/>
      <c r="K406" s="54"/>
      <c r="L406" s="200"/>
    </row>
    <row r="407" spans="2:12" x14ac:dyDescent="0.3">
      <c r="B407" s="54"/>
      <c r="C407" s="42"/>
      <c r="D407" s="30"/>
      <c r="E407" s="54"/>
      <c r="F407" s="54"/>
      <c r="G407" s="54"/>
      <c r="H407" s="54"/>
      <c r="I407" s="54"/>
      <c r="J407" s="54"/>
      <c r="K407" s="54"/>
      <c r="L407" s="200"/>
    </row>
    <row r="408" spans="2:12" x14ac:dyDescent="0.3">
      <c r="B408" s="54"/>
      <c r="C408" s="42"/>
      <c r="D408" s="30"/>
      <c r="E408" s="54"/>
      <c r="F408" s="54"/>
      <c r="G408" s="54"/>
      <c r="H408" s="54"/>
      <c r="I408" s="54"/>
      <c r="J408" s="54"/>
      <c r="K408" s="54"/>
      <c r="L408" s="200"/>
    </row>
    <row r="409" spans="2:12" x14ac:dyDescent="0.3">
      <c r="B409" s="54"/>
      <c r="C409" s="42"/>
      <c r="D409" s="30"/>
      <c r="E409" s="54"/>
      <c r="F409" s="54"/>
      <c r="G409" s="54"/>
      <c r="H409" s="54"/>
      <c r="I409" s="54"/>
      <c r="J409" s="54"/>
      <c r="K409" s="54"/>
      <c r="L409" s="200"/>
    </row>
    <row r="410" spans="2:12" x14ac:dyDescent="0.3">
      <c r="B410" s="54"/>
      <c r="C410" s="42"/>
      <c r="D410" s="30"/>
      <c r="E410" s="54"/>
      <c r="F410" s="54"/>
      <c r="G410" s="54"/>
      <c r="H410" s="54"/>
      <c r="I410" s="54"/>
      <c r="J410" s="54"/>
      <c r="K410" s="54"/>
      <c r="L410" s="200"/>
    </row>
    <row r="411" spans="2:12" x14ac:dyDescent="0.3">
      <c r="B411" s="54"/>
      <c r="C411" s="42"/>
      <c r="D411" s="30"/>
      <c r="E411" s="54"/>
      <c r="F411" s="54"/>
      <c r="G411" s="54"/>
      <c r="H411" s="54"/>
      <c r="I411" s="54"/>
      <c r="J411" s="54"/>
      <c r="K411" s="54"/>
      <c r="L411" s="200"/>
    </row>
    <row r="412" spans="2:12" x14ac:dyDescent="0.3">
      <c r="B412" s="54"/>
      <c r="C412" s="42"/>
      <c r="D412" s="30"/>
      <c r="E412" s="54"/>
      <c r="F412" s="54"/>
      <c r="G412" s="54"/>
      <c r="H412" s="54"/>
      <c r="I412" s="54"/>
      <c r="J412" s="54"/>
      <c r="K412" s="54"/>
      <c r="L412" s="200"/>
    </row>
    <row r="413" spans="2:12" x14ac:dyDescent="0.3">
      <c r="B413" s="54"/>
      <c r="C413" s="42"/>
      <c r="D413" s="30"/>
      <c r="E413" s="54"/>
      <c r="F413" s="54"/>
      <c r="G413" s="54"/>
      <c r="H413" s="54"/>
      <c r="I413" s="54"/>
      <c r="J413" s="54"/>
      <c r="K413" s="54"/>
      <c r="L413" s="200"/>
    </row>
    <row r="414" spans="2:12" x14ac:dyDescent="0.3">
      <c r="B414" s="54"/>
      <c r="C414" s="42"/>
      <c r="D414" s="30"/>
      <c r="E414" s="54"/>
      <c r="F414" s="54"/>
      <c r="G414" s="54"/>
      <c r="H414" s="54"/>
      <c r="I414" s="54"/>
      <c r="J414" s="54"/>
      <c r="K414" s="54"/>
      <c r="L414" s="200"/>
    </row>
    <row r="415" spans="2:12" x14ac:dyDescent="0.3">
      <c r="B415" s="54"/>
      <c r="C415" s="42"/>
      <c r="D415" s="30"/>
      <c r="E415" s="54"/>
      <c r="F415" s="54"/>
      <c r="G415" s="54"/>
      <c r="H415" s="54"/>
      <c r="I415" s="54"/>
      <c r="J415" s="54"/>
      <c r="K415" s="54"/>
      <c r="L415" s="200"/>
    </row>
    <row r="416" spans="2:12" x14ac:dyDescent="0.3">
      <c r="B416" s="54"/>
      <c r="C416" s="42"/>
      <c r="D416" s="30"/>
      <c r="E416" s="54"/>
      <c r="F416" s="54"/>
      <c r="G416" s="54"/>
      <c r="H416" s="54"/>
      <c r="I416" s="54"/>
      <c r="J416" s="54"/>
      <c r="K416" s="54"/>
      <c r="L416" s="200"/>
    </row>
    <row r="417" spans="2:12" x14ac:dyDescent="0.3">
      <c r="B417" s="54"/>
      <c r="C417" s="42"/>
      <c r="D417" s="30"/>
      <c r="E417" s="54"/>
      <c r="F417" s="54"/>
      <c r="G417" s="54"/>
      <c r="H417" s="54"/>
      <c r="I417" s="54"/>
      <c r="J417" s="54"/>
      <c r="K417" s="54"/>
      <c r="L417" s="200"/>
    </row>
    <row r="418" spans="2:12" x14ac:dyDescent="0.3">
      <c r="B418" s="54"/>
      <c r="C418" s="42"/>
      <c r="D418" s="30"/>
      <c r="E418" s="54"/>
      <c r="F418" s="54"/>
      <c r="G418" s="54"/>
      <c r="H418" s="54"/>
      <c r="I418" s="54"/>
      <c r="J418" s="54"/>
      <c r="K418" s="54"/>
      <c r="L418" s="200"/>
    </row>
    <row r="419" spans="2:12" x14ac:dyDescent="0.3">
      <c r="B419" s="54"/>
      <c r="C419" s="42"/>
      <c r="D419" s="30"/>
      <c r="E419" s="54"/>
      <c r="F419" s="54"/>
      <c r="G419" s="54"/>
      <c r="H419" s="54"/>
      <c r="I419" s="54"/>
      <c r="J419" s="54"/>
      <c r="K419" s="54"/>
      <c r="L419" s="200"/>
    </row>
    <row r="420" spans="2:12" x14ac:dyDescent="0.3">
      <c r="B420" s="54"/>
      <c r="C420" s="42"/>
      <c r="D420" s="30"/>
      <c r="E420" s="54"/>
      <c r="F420" s="54"/>
      <c r="G420" s="54"/>
      <c r="H420" s="54"/>
      <c r="I420" s="54"/>
      <c r="J420" s="54"/>
      <c r="K420" s="54"/>
      <c r="L420" s="200"/>
    </row>
    <row r="421" spans="2:12" x14ac:dyDescent="0.3">
      <c r="B421" s="54"/>
      <c r="C421" s="42"/>
      <c r="D421" s="30"/>
      <c r="E421" s="54"/>
      <c r="F421" s="54"/>
      <c r="G421" s="54"/>
      <c r="H421" s="54"/>
      <c r="I421" s="54"/>
      <c r="J421" s="54"/>
      <c r="K421" s="54"/>
      <c r="L421" s="200"/>
    </row>
    <row r="422" spans="2:12" x14ac:dyDescent="0.3">
      <c r="B422" s="54"/>
      <c r="C422" s="42"/>
      <c r="D422" s="30"/>
      <c r="E422" s="54"/>
      <c r="F422" s="54"/>
      <c r="G422" s="54"/>
      <c r="H422" s="54"/>
      <c r="I422" s="54"/>
      <c r="J422" s="54"/>
      <c r="K422" s="54"/>
      <c r="L422" s="200"/>
    </row>
    <row r="423" spans="2:12" x14ac:dyDescent="0.3">
      <c r="B423" s="54"/>
      <c r="C423" s="42"/>
      <c r="D423" s="30"/>
      <c r="E423" s="54"/>
      <c r="F423" s="54"/>
      <c r="G423" s="54"/>
      <c r="H423" s="54"/>
      <c r="I423" s="54"/>
      <c r="J423" s="54"/>
      <c r="K423" s="54"/>
      <c r="L423" s="200"/>
    </row>
    <row r="424" spans="2:12" x14ac:dyDescent="0.3">
      <c r="B424" s="54"/>
      <c r="C424" s="42"/>
      <c r="D424" s="30"/>
      <c r="E424" s="54"/>
      <c r="F424" s="54"/>
      <c r="G424" s="54"/>
      <c r="H424" s="54"/>
      <c r="I424" s="54"/>
      <c r="J424" s="54"/>
      <c r="K424" s="54"/>
      <c r="L424" s="200"/>
    </row>
    <row r="425" spans="2:12" x14ac:dyDescent="0.3">
      <c r="B425" s="54"/>
      <c r="C425" s="42"/>
      <c r="D425" s="30"/>
      <c r="E425" s="54"/>
      <c r="F425" s="54"/>
      <c r="G425" s="54"/>
      <c r="H425" s="54"/>
      <c r="I425" s="54"/>
      <c r="J425" s="54"/>
      <c r="K425" s="54"/>
      <c r="L425" s="200"/>
    </row>
    <row r="426" spans="2:12" x14ac:dyDescent="0.3">
      <c r="B426" s="54"/>
      <c r="C426" s="42"/>
      <c r="D426" s="30"/>
      <c r="E426" s="54"/>
      <c r="F426" s="54"/>
      <c r="G426" s="54"/>
      <c r="H426" s="54"/>
      <c r="I426" s="54"/>
      <c r="J426" s="54"/>
      <c r="K426" s="54"/>
      <c r="L426" s="200"/>
    </row>
    <row r="427" spans="2:12" x14ac:dyDescent="0.3">
      <c r="B427" s="54"/>
      <c r="C427" s="42"/>
      <c r="D427" s="30"/>
      <c r="E427" s="54"/>
      <c r="F427" s="54"/>
      <c r="G427" s="54"/>
      <c r="H427" s="54"/>
      <c r="I427" s="54"/>
      <c r="J427" s="54"/>
      <c r="K427" s="54"/>
      <c r="L427" s="200"/>
    </row>
    <row r="428" spans="2:12" x14ac:dyDescent="0.3">
      <c r="B428" s="54"/>
      <c r="C428" s="42"/>
      <c r="D428" s="30"/>
      <c r="E428" s="54"/>
      <c r="F428" s="54"/>
      <c r="G428" s="54"/>
      <c r="H428" s="54"/>
      <c r="I428" s="54"/>
      <c r="J428" s="54"/>
      <c r="K428" s="54"/>
      <c r="L428" s="200"/>
    </row>
    <row r="429" spans="2:12" x14ac:dyDescent="0.3">
      <c r="B429" s="54"/>
      <c r="C429" s="42"/>
      <c r="D429" s="30"/>
      <c r="E429" s="54"/>
      <c r="F429" s="54"/>
      <c r="G429" s="54"/>
      <c r="H429" s="54"/>
      <c r="I429" s="54"/>
      <c r="J429" s="54"/>
      <c r="K429" s="54"/>
      <c r="L429" s="200"/>
    </row>
    <row r="430" spans="2:12" x14ac:dyDescent="0.3">
      <c r="B430" s="54"/>
      <c r="C430" s="42"/>
      <c r="D430" s="30"/>
      <c r="E430" s="54"/>
      <c r="F430" s="54"/>
      <c r="G430" s="54"/>
      <c r="H430" s="54"/>
      <c r="I430" s="54"/>
      <c r="J430" s="54"/>
      <c r="K430" s="54"/>
      <c r="L430" s="200"/>
    </row>
    <row r="431" spans="2:12" x14ac:dyDescent="0.3">
      <c r="B431" s="54"/>
      <c r="C431" s="42"/>
      <c r="D431" s="30"/>
      <c r="E431" s="54"/>
      <c r="F431" s="54"/>
      <c r="G431" s="54"/>
      <c r="H431" s="54"/>
      <c r="I431" s="54"/>
      <c r="J431" s="54"/>
      <c r="K431" s="54"/>
      <c r="L431" s="200"/>
    </row>
    <row r="432" spans="2:12" x14ac:dyDescent="0.3">
      <c r="B432" s="54"/>
      <c r="C432" s="42"/>
      <c r="D432" s="30"/>
      <c r="E432" s="54"/>
      <c r="F432" s="54"/>
      <c r="G432" s="54"/>
      <c r="H432" s="54"/>
      <c r="I432" s="54"/>
      <c r="J432" s="54"/>
      <c r="K432" s="54"/>
      <c r="L432" s="200"/>
    </row>
    <row r="433" spans="2:12" x14ac:dyDescent="0.3">
      <c r="B433" s="54"/>
      <c r="C433" s="42"/>
      <c r="D433" s="30"/>
      <c r="E433" s="54"/>
      <c r="F433" s="54"/>
      <c r="G433" s="54"/>
      <c r="H433" s="54"/>
      <c r="I433" s="54"/>
      <c r="J433" s="54"/>
      <c r="K433" s="54"/>
      <c r="L433" s="200"/>
    </row>
    <row r="434" spans="2:12" x14ac:dyDescent="0.3">
      <c r="B434" s="54"/>
      <c r="C434" s="42"/>
      <c r="D434" s="30"/>
      <c r="E434" s="54"/>
      <c r="F434" s="54"/>
      <c r="G434" s="54"/>
      <c r="H434" s="54"/>
      <c r="I434" s="54"/>
      <c r="J434" s="54"/>
      <c r="K434" s="54"/>
      <c r="L434" s="200"/>
    </row>
    <row r="435" spans="2:12" x14ac:dyDescent="0.3">
      <c r="B435" s="54"/>
      <c r="C435" s="42"/>
      <c r="D435" s="30"/>
      <c r="E435" s="54"/>
      <c r="F435" s="54"/>
      <c r="G435" s="54"/>
      <c r="H435" s="54"/>
      <c r="I435" s="54"/>
      <c r="J435" s="54"/>
      <c r="K435" s="54"/>
      <c r="L435" s="200"/>
    </row>
    <row r="436" spans="2:12" x14ac:dyDescent="0.3">
      <c r="B436" s="54"/>
      <c r="C436" s="42"/>
      <c r="D436" s="30"/>
      <c r="E436" s="54"/>
      <c r="F436" s="54"/>
      <c r="G436" s="54"/>
      <c r="H436" s="54"/>
      <c r="I436" s="54"/>
      <c r="J436" s="54"/>
      <c r="K436" s="54"/>
      <c r="L436" s="200"/>
    </row>
    <row r="437" spans="2:12" x14ac:dyDescent="0.3">
      <c r="B437" s="54"/>
      <c r="C437" s="42"/>
      <c r="D437" s="30"/>
      <c r="E437" s="54"/>
      <c r="F437" s="54"/>
      <c r="G437" s="54"/>
      <c r="H437" s="54"/>
      <c r="I437" s="54"/>
      <c r="J437" s="54"/>
      <c r="K437" s="54"/>
      <c r="L437" s="200"/>
    </row>
    <row r="438" spans="2:12" x14ac:dyDescent="0.3">
      <c r="B438" s="54"/>
      <c r="C438" s="42"/>
      <c r="D438" s="30"/>
      <c r="E438" s="54"/>
      <c r="F438" s="54"/>
      <c r="G438" s="54"/>
      <c r="H438" s="54"/>
      <c r="I438" s="54"/>
      <c r="J438" s="54"/>
      <c r="K438" s="54"/>
      <c r="L438" s="200"/>
    </row>
    <row r="439" spans="2:12" x14ac:dyDescent="0.3">
      <c r="B439" s="54"/>
      <c r="C439" s="42"/>
      <c r="D439" s="30"/>
      <c r="E439" s="54"/>
      <c r="F439" s="54"/>
      <c r="G439" s="54"/>
      <c r="H439" s="54"/>
      <c r="I439" s="54"/>
      <c r="J439" s="54"/>
      <c r="K439" s="54"/>
      <c r="L439" s="200"/>
    </row>
    <row r="440" spans="2:12" x14ac:dyDescent="0.3">
      <c r="B440" s="54"/>
      <c r="C440" s="42"/>
      <c r="D440" s="30"/>
      <c r="E440" s="54"/>
      <c r="F440" s="54"/>
      <c r="G440" s="54"/>
      <c r="H440" s="54"/>
      <c r="I440" s="54"/>
      <c r="J440" s="54"/>
      <c r="K440" s="54"/>
      <c r="L440" s="200"/>
    </row>
    <row r="441" spans="2:12" x14ac:dyDescent="0.3">
      <c r="B441" s="54"/>
      <c r="C441" s="42"/>
      <c r="D441" s="30"/>
      <c r="E441" s="54"/>
      <c r="F441" s="54"/>
      <c r="G441" s="54"/>
      <c r="H441" s="54"/>
      <c r="I441" s="54"/>
      <c r="J441" s="54"/>
      <c r="K441" s="54"/>
      <c r="L441" s="200"/>
    </row>
    <row r="442" spans="2:12" x14ac:dyDescent="0.3">
      <c r="B442" s="54"/>
      <c r="C442" s="42"/>
      <c r="D442" s="30"/>
      <c r="E442" s="54"/>
      <c r="F442" s="54"/>
      <c r="G442" s="54"/>
      <c r="H442" s="54"/>
      <c r="I442" s="54"/>
      <c r="J442" s="54"/>
      <c r="K442" s="54"/>
      <c r="L442" s="200"/>
    </row>
    <row r="443" spans="2:12" x14ac:dyDescent="0.3">
      <c r="B443" s="54"/>
      <c r="C443" s="42"/>
      <c r="D443" s="30"/>
      <c r="E443" s="54"/>
      <c r="F443" s="54"/>
      <c r="G443" s="54"/>
      <c r="H443" s="54"/>
      <c r="I443" s="54"/>
      <c r="J443" s="54"/>
      <c r="K443" s="54"/>
      <c r="L443" s="200"/>
    </row>
    <row r="444" spans="2:12" x14ac:dyDescent="0.3">
      <c r="B444" s="54"/>
      <c r="C444" s="42"/>
      <c r="D444" s="30"/>
      <c r="E444" s="54"/>
      <c r="F444" s="54"/>
      <c r="G444" s="54"/>
      <c r="H444" s="54"/>
      <c r="I444" s="54"/>
      <c r="J444" s="54"/>
      <c r="K444" s="54"/>
      <c r="L444" s="200"/>
    </row>
    <row r="445" spans="2:12" x14ac:dyDescent="0.3">
      <c r="B445" s="54"/>
      <c r="C445" s="42"/>
      <c r="D445" s="30"/>
      <c r="E445" s="54"/>
      <c r="F445" s="54"/>
      <c r="G445" s="54"/>
      <c r="H445" s="54"/>
      <c r="I445" s="54"/>
      <c r="J445" s="54"/>
      <c r="K445" s="54"/>
      <c r="L445" s="200"/>
    </row>
    <row r="446" spans="2:12" x14ac:dyDescent="0.3">
      <c r="B446" s="54"/>
      <c r="C446" s="42"/>
      <c r="D446" s="30"/>
      <c r="E446" s="54"/>
      <c r="F446" s="54"/>
      <c r="G446" s="54"/>
      <c r="H446" s="54"/>
      <c r="I446" s="54"/>
      <c r="J446" s="54"/>
      <c r="K446" s="54"/>
      <c r="L446" s="200"/>
    </row>
    <row r="447" spans="2:12" x14ac:dyDescent="0.3">
      <c r="B447" s="54"/>
      <c r="C447" s="42"/>
      <c r="D447" s="30"/>
      <c r="E447" s="54"/>
      <c r="F447" s="54"/>
      <c r="G447" s="54"/>
      <c r="H447" s="54"/>
      <c r="I447" s="54"/>
      <c r="J447" s="54"/>
      <c r="K447" s="54"/>
      <c r="L447" s="200"/>
    </row>
    <row r="448" spans="2:12" x14ac:dyDescent="0.3">
      <c r="B448" s="54"/>
      <c r="C448" s="42"/>
      <c r="D448" s="30"/>
      <c r="E448" s="54"/>
      <c r="F448" s="54"/>
      <c r="G448" s="54"/>
      <c r="H448" s="54"/>
      <c r="I448" s="54"/>
      <c r="J448" s="54"/>
      <c r="K448" s="54"/>
      <c r="L448" s="200"/>
    </row>
    <row r="449" spans="2:12" x14ac:dyDescent="0.3">
      <c r="B449" s="54"/>
      <c r="C449" s="42"/>
      <c r="D449" s="30"/>
      <c r="E449" s="54"/>
      <c r="F449" s="54"/>
      <c r="G449" s="54"/>
      <c r="H449" s="54"/>
      <c r="I449" s="54"/>
      <c r="J449" s="54"/>
      <c r="K449" s="54"/>
      <c r="L449" s="200"/>
    </row>
    <row r="450" spans="2:12" x14ac:dyDescent="0.3">
      <c r="B450" s="54"/>
      <c r="C450" s="42"/>
      <c r="D450" s="30"/>
      <c r="E450" s="54"/>
      <c r="F450" s="54"/>
      <c r="G450" s="54"/>
      <c r="H450" s="54"/>
      <c r="I450" s="54"/>
      <c r="J450" s="54"/>
      <c r="K450" s="54"/>
      <c r="L450" s="200"/>
    </row>
    <row r="451" spans="2:12" x14ac:dyDescent="0.3">
      <c r="B451" s="54"/>
      <c r="C451" s="42"/>
      <c r="D451" s="30"/>
      <c r="E451" s="54"/>
      <c r="F451" s="54"/>
      <c r="G451" s="54"/>
      <c r="H451" s="54"/>
      <c r="I451" s="54"/>
      <c r="J451" s="54"/>
      <c r="K451" s="54"/>
      <c r="L451" s="200"/>
    </row>
    <row r="452" spans="2:12" x14ac:dyDescent="0.3">
      <c r="B452" s="54"/>
      <c r="C452" s="42"/>
      <c r="D452" s="30"/>
      <c r="E452" s="54"/>
      <c r="F452" s="54"/>
      <c r="G452" s="54"/>
      <c r="H452" s="54"/>
      <c r="I452" s="54"/>
      <c r="J452" s="54"/>
      <c r="K452" s="54"/>
      <c r="L452" s="200"/>
    </row>
    <row r="453" spans="2:12" x14ac:dyDescent="0.3">
      <c r="B453" s="54"/>
      <c r="C453" s="42"/>
      <c r="D453" s="30"/>
      <c r="E453" s="54"/>
      <c r="F453" s="54"/>
      <c r="G453" s="54"/>
      <c r="H453" s="54"/>
      <c r="I453" s="54"/>
      <c r="J453" s="54"/>
      <c r="K453" s="54"/>
      <c r="L453" s="200"/>
    </row>
    <row r="454" spans="2:12" x14ac:dyDescent="0.3">
      <c r="B454" s="54"/>
      <c r="C454" s="42"/>
      <c r="D454" s="30"/>
      <c r="E454" s="54"/>
      <c r="F454" s="54"/>
      <c r="G454" s="54"/>
      <c r="H454" s="54"/>
      <c r="I454" s="54"/>
      <c r="J454" s="54"/>
      <c r="K454" s="54"/>
      <c r="L454" s="200"/>
    </row>
    <row r="455" spans="2:12" x14ac:dyDescent="0.3">
      <c r="B455" s="54"/>
      <c r="C455" s="42"/>
      <c r="D455" s="30"/>
      <c r="E455" s="54"/>
      <c r="F455" s="54"/>
      <c r="G455" s="54"/>
      <c r="H455" s="54"/>
      <c r="I455" s="54"/>
      <c r="J455" s="54"/>
      <c r="K455" s="54"/>
      <c r="L455" s="200"/>
    </row>
    <row r="456" spans="2:12" x14ac:dyDescent="0.3">
      <c r="B456" s="54"/>
      <c r="C456" s="42"/>
      <c r="D456" s="30"/>
      <c r="E456" s="54"/>
      <c r="F456" s="54"/>
      <c r="G456" s="54"/>
      <c r="H456" s="54"/>
      <c r="I456" s="54"/>
      <c r="J456" s="54"/>
      <c r="K456" s="54"/>
      <c r="L456" s="200"/>
    </row>
    <row r="457" spans="2:12" x14ac:dyDescent="0.3">
      <c r="B457" s="54"/>
      <c r="C457" s="42"/>
      <c r="D457" s="30"/>
      <c r="E457" s="54"/>
      <c r="F457" s="54"/>
      <c r="G457" s="54"/>
      <c r="H457" s="54"/>
      <c r="I457" s="54"/>
      <c r="J457" s="54"/>
      <c r="K457" s="54"/>
      <c r="L457" s="200"/>
    </row>
    <row r="458" spans="2:12" x14ac:dyDescent="0.3">
      <c r="B458" s="54"/>
      <c r="C458" s="42"/>
      <c r="D458" s="30"/>
      <c r="E458" s="54"/>
      <c r="F458" s="54"/>
      <c r="G458" s="54"/>
      <c r="H458" s="54"/>
      <c r="I458" s="54"/>
      <c r="J458" s="54"/>
      <c r="K458" s="54"/>
      <c r="L458" s="200"/>
    </row>
    <row r="459" spans="2:12" x14ac:dyDescent="0.3">
      <c r="B459" s="54"/>
      <c r="C459" s="42"/>
      <c r="D459" s="30"/>
      <c r="E459" s="54"/>
      <c r="F459" s="54"/>
      <c r="G459" s="54"/>
      <c r="H459" s="54"/>
      <c r="I459" s="54"/>
      <c r="J459" s="54"/>
      <c r="K459" s="54"/>
      <c r="L459" s="200"/>
    </row>
    <row r="460" spans="2:12" x14ac:dyDescent="0.3">
      <c r="B460" s="54"/>
      <c r="C460" s="42"/>
      <c r="D460" s="30"/>
      <c r="E460" s="54"/>
      <c r="F460" s="54"/>
      <c r="G460" s="54"/>
      <c r="H460" s="54"/>
      <c r="I460" s="54"/>
      <c r="J460" s="54"/>
      <c r="K460" s="54"/>
      <c r="L460" s="200"/>
    </row>
    <row r="461" spans="2:12" x14ac:dyDescent="0.3">
      <c r="B461" s="54"/>
      <c r="C461" s="42"/>
      <c r="D461" s="30"/>
      <c r="E461" s="54"/>
      <c r="F461" s="54"/>
      <c r="G461" s="54"/>
      <c r="H461" s="54"/>
      <c r="I461" s="54"/>
      <c r="J461" s="54"/>
      <c r="K461" s="54"/>
      <c r="L461" s="200"/>
    </row>
    <row r="462" spans="2:12" x14ac:dyDescent="0.3">
      <c r="B462" s="54"/>
      <c r="C462" s="42"/>
      <c r="D462" s="30"/>
      <c r="E462" s="54"/>
      <c r="F462" s="54"/>
      <c r="G462" s="54"/>
      <c r="H462" s="54"/>
      <c r="I462" s="54"/>
      <c r="J462" s="54"/>
      <c r="K462" s="54"/>
      <c r="L462" s="200"/>
    </row>
    <row r="463" spans="2:12" x14ac:dyDescent="0.3">
      <c r="B463" s="54"/>
      <c r="C463" s="42"/>
      <c r="D463" s="30"/>
      <c r="E463" s="54"/>
      <c r="F463" s="54"/>
      <c r="G463" s="54"/>
      <c r="H463" s="54"/>
      <c r="I463" s="54"/>
      <c r="J463" s="54"/>
      <c r="K463" s="54"/>
      <c r="L463" s="200"/>
    </row>
    <row r="464" spans="2:12" x14ac:dyDescent="0.3">
      <c r="B464" s="54"/>
      <c r="C464" s="42"/>
      <c r="D464" s="30"/>
      <c r="E464" s="54"/>
      <c r="F464" s="54"/>
      <c r="G464" s="54"/>
      <c r="H464" s="54"/>
      <c r="I464" s="54"/>
      <c r="J464" s="54"/>
      <c r="K464" s="54"/>
      <c r="L464" s="200"/>
    </row>
    <row r="465" spans="2:12" x14ac:dyDescent="0.3">
      <c r="B465" s="54"/>
      <c r="C465" s="42"/>
      <c r="D465" s="30"/>
      <c r="E465" s="54"/>
      <c r="F465" s="54"/>
      <c r="G465" s="54"/>
      <c r="H465" s="54"/>
      <c r="I465" s="54"/>
      <c r="J465" s="54"/>
      <c r="K465" s="54"/>
      <c r="L465" s="200"/>
    </row>
    <row r="466" spans="2:12" x14ac:dyDescent="0.3">
      <c r="B466" s="54"/>
      <c r="C466" s="42"/>
      <c r="D466" s="30"/>
      <c r="E466" s="54"/>
      <c r="F466" s="54"/>
      <c r="G466" s="54"/>
      <c r="H466" s="54"/>
      <c r="I466" s="54"/>
      <c r="J466" s="54"/>
      <c r="K466" s="54"/>
      <c r="L466" s="200"/>
    </row>
    <row r="467" spans="2:12" x14ac:dyDescent="0.3">
      <c r="B467" s="54"/>
      <c r="C467" s="42"/>
      <c r="D467" s="30"/>
      <c r="E467" s="54"/>
      <c r="F467" s="54"/>
      <c r="G467" s="54"/>
      <c r="H467" s="54"/>
      <c r="I467" s="54"/>
      <c r="J467" s="54"/>
      <c r="K467" s="54"/>
      <c r="L467" s="200"/>
    </row>
    <row r="468" spans="2:12" x14ac:dyDescent="0.3">
      <c r="B468" s="54"/>
      <c r="C468" s="42"/>
      <c r="D468" s="30"/>
      <c r="E468" s="54"/>
      <c r="F468" s="54"/>
      <c r="G468" s="54"/>
      <c r="H468" s="54"/>
      <c r="I468" s="54"/>
      <c r="J468" s="54"/>
      <c r="K468" s="54"/>
      <c r="L468" s="200"/>
    </row>
    <row r="469" spans="2:12" x14ac:dyDescent="0.3">
      <c r="B469" s="54"/>
      <c r="C469" s="42"/>
      <c r="D469" s="30"/>
      <c r="E469" s="54"/>
      <c r="F469" s="54"/>
      <c r="G469" s="54"/>
      <c r="H469" s="54"/>
      <c r="I469" s="54"/>
      <c r="J469" s="54"/>
      <c r="K469" s="54"/>
      <c r="L469" s="200"/>
    </row>
    <row r="470" spans="2:12" x14ac:dyDescent="0.3">
      <c r="B470" s="54"/>
      <c r="C470" s="42"/>
      <c r="D470" s="30"/>
      <c r="E470" s="54"/>
      <c r="F470" s="54"/>
      <c r="G470" s="54"/>
      <c r="H470" s="54"/>
      <c r="I470" s="54"/>
      <c r="J470" s="54"/>
      <c r="K470" s="54"/>
      <c r="L470" s="200"/>
    </row>
    <row r="471" spans="2:12" x14ac:dyDescent="0.3">
      <c r="B471" s="54"/>
      <c r="C471" s="42"/>
      <c r="D471" s="30"/>
      <c r="E471" s="54"/>
      <c r="F471" s="54"/>
      <c r="G471" s="54"/>
      <c r="H471" s="54"/>
      <c r="I471" s="54"/>
      <c r="J471" s="54"/>
      <c r="K471" s="54"/>
      <c r="L471" s="200"/>
    </row>
    <row r="472" spans="2:12" x14ac:dyDescent="0.3">
      <c r="B472" s="54"/>
      <c r="C472" s="42"/>
      <c r="D472" s="30"/>
      <c r="E472" s="54"/>
      <c r="F472" s="54"/>
      <c r="G472" s="54"/>
      <c r="H472" s="54"/>
      <c r="I472" s="54"/>
      <c r="J472" s="54"/>
      <c r="K472" s="54"/>
      <c r="L472" s="200"/>
    </row>
    <row r="473" spans="2:12" x14ac:dyDescent="0.3">
      <c r="B473" s="54"/>
      <c r="C473" s="42"/>
      <c r="D473" s="30"/>
      <c r="E473" s="54"/>
      <c r="F473" s="54"/>
      <c r="G473" s="54"/>
      <c r="H473" s="54"/>
      <c r="I473" s="54"/>
      <c r="J473" s="54"/>
      <c r="K473" s="54"/>
      <c r="L473" s="200"/>
    </row>
    <row r="474" spans="2:12" x14ac:dyDescent="0.3">
      <c r="B474" s="54"/>
      <c r="C474" s="42"/>
      <c r="D474" s="30"/>
      <c r="E474" s="54"/>
      <c r="F474" s="54"/>
      <c r="G474" s="54"/>
      <c r="H474" s="54"/>
      <c r="I474" s="54"/>
      <c r="J474" s="54"/>
      <c r="K474" s="54"/>
      <c r="L474" s="200"/>
    </row>
    <row r="475" spans="2:12" x14ac:dyDescent="0.3">
      <c r="B475" s="54"/>
      <c r="C475" s="42"/>
      <c r="D475" s="30"/>
      <c r="E475" s="54"/>
      <c r="F475" s="54"/>
      <c r="G475" s="54"/>
      <c r="H475" s="54"/>
      <c r="I475" s="54"/>
      <c r="J475" s="54"/>
      <c r="K475" s="54"/>
      <c r="L475" s="200"/>
    </row>
    <row r="476" spans="2:12" x14ac:dyDescent="0.3">
      <c r="B476" s="54"/>
      <c r="C476" s="42"/>
      <c r="D476" s="30"/>
      <c r="E476" s="54"/>
      <c r="F476" s="54"/>
      <c r="G476" s="54"/>
      <c r="H476" s="54"/>
      <c r="I476" s="54"/>
      <c r="J476" s="54"/>
      <c r="K476" s="54"/>
      <c r="L476" s="200"/>
    </row>
    <row r="477" spans="2:12" x14ac:dyDescent="0.3">
      <c r="B477" s="54"/>
      <c r="C477" s="42"/>
      <c r="D477" s="30"/>
      <c r="E477" s="54"/>
      <c r="F477" s="54"/>
      <c r="G477" s="54"/>
      <c r="H477" s="54"/>
      <c r="I477" s="54"/>
      <c r="J477" s="54"/>
      <c r="K477" s="54"/>
      <c r="L477" s="200"/>
    </row>
    <row r="478" spans="2:12" x14ac:dyDescent="0.3">
      <c r="B478" s="54"/>
      <c r="C478" s="42"/>
      <c r="D478" s="30"/>
      <c r="E478" s="54"/>
      <c r="F478" s="54"/>
      <c r="G478" s="54"/>
      <c r="H478" s="54"/>
      <c r="I478" s="54"/>
      <c r="J478" s="54"/>
      <c r="K478" s="54"/>
      <c r="L478" s="200"/>
    </row>
    <row r="479" spans="2:12" x14ac:dyDescent="0.3">
      <c r="B479" s="54"/>
      <c r="C479" s="42"/>
      <c r="D479" s="30"/>
      <c r="E479" s="54"/>
      <c r="F479" s="54"/>
      <c r="G479" s="54"/>
      <c r="H479" s="54"/>
      <c r="I479" s="54"/>
      <c r="J479" s="54"/>
      <c r="K479" s="54"/>
      <c r="L479" s="200"/>
    </row>
    <row r="480" spans="2:12" x14ac:dyDescent="0.3">
      <c r="B480" s="54"/>
      <c r="C480" s="42"/>
      <c r="D480" s="30"/>
      <c r="E480" s="54"/>
      <c r="F480" s="54"/>
      <c r="G480" s="54"/>
      <c r="H480" s="54"/>
      <c r="I480" s="54"/>
      <c r="J480" s="54"/>
      <c r="K480" s="54"/>
      <c r="L480" s="200"/>
    </row>
    <row r="481" spans="2:12" x14ac:dyDescent="0.3">
      <c r="B481" s="54"/>
      <c r="C481" s="42"/>
      <c r="D481" s="30"/>
      <c r="E481" s="54"/>
      <c r="F481" s="54"/>
      <c r="G481" s="54"/>
      <c r="H481" s="54"/>
      <c r="I481" s="54"/>
      <c r="J481" s="54"/>
      <c r="K481" s="54"/>
      <c r="L481" s="200"/>
    </row>
    <row r="482" spans="2:12" x14ac:dyDescent="0.3">
      <c r="B482" s="54"/>
      <c r="C482" s="42"/>
      <c r="D482" s="30"/>
      <c r="E482" s="54"/>
      <c r="F482" s="54"/>
      <c r="G482" s="54"/>
      <c r="H482" s="54"/>
      <c r="I482" s="54"/>
      <c r="J482" s="54"/>
      <c r="K482" s="54"/>
      <c r="L482" s="200"/>
    </row>
    <row r="483" spans="2:12" x14ac:dyDescent="0.3">
      <c r="B483" s="54"/>
      <c r="C483" s="42"/>
      <c r="D483" s="30"/>
      <c r="E483" s="54"/>
      <c r="F483" s="54"/>
      <c r="G483" s="54"/>
      <c r="H483" s="54"/>
      <c r="I483" s="54"/>
      <c r="J483" s="54"/>
      <c r="K483" s="54"/>
      <c r="L483" s="200"/>
    </row>
    <row r="484" spans="2:12" x14ac:dyDescent="0.3">
      <c r="B484" s="54"/>
      <c r="C484" s="42"/>
      <c r="D484" s="30"/>
      <c r="E484" s="54"/>
      <c r="F484" s="54"/>
      <c r="G484" s="54"/>
      <c r="H484" s="54"/>
      <c r="I484" s="54"/>
      <c r="J484" s="54"/>
      <c r="K484" s="54"/>
      <c r="L484" s="200"/>
    </row>
    <row r="485" spans="2:12" x14ac:dyDescent="0.3">
      <c r="B485" s="54"/>
      <c r="C485" s="42"/>
      <c r="D485" s="30"/>
      <c r="E485" s="54"/>
      <c r="F485" s="54"/>
      <c r="G485" s="54"/>
      <c r="H485" s="54"/>
      <c r="I485" s="54"/>
      <c r="J485" s="54"/>
      <c r="K485" s="54"/>
      <c r="L485" s="200"/>
    </row>
    <row r="486" spans="2:12" x14ac:dyDescent="0.3">
      <c r="B486" s="54"/>
      <c r="C486" s="42"/>
      <c r="D486" s="30"/>
      <c r="E486" s="54"/>
      <c r="F486" s="54"/>
      <c r="G486" s="54"/>
      <c r="H486" s="54"/>
      <c r="I486" s="54"/>
      <c r="J486" s="54"/>
      <c r="K486" s="54"/>
      <c r="L486" s="200"/>
    </row>
    <row r="487" spans="2:12" x14ac:dyDescent="0.3">
      <c r="B487" s="54"/>
      <c r="C487" s="42"/>
      <c r="D487" s="30"/>
      <c r="E487" s="54"/>
      <c r="F487" s="54"/>
      <c r="G487" s="54"/>
      <c r="H487" s="54"/>
      <c r="I487" s="54"/>
      <c r="J487" s="54"/>
      <c r="K487" s="54"/>
      <c r="L487" s="200"/>
    </row>
    <row r="488" spans="2:12" x14ac:dyDescent="0.3">
      <c r="B488" s="54"/>
      <c r="C488" s="42"/>
      <c r="D488" s="30"/>
      <c r="E488" s="54"/>
      <c r="F488" s="54"/>
      <c r="G488" s="54"/>
      <c r="H488" s="54"/>
      <c r="I488" s="54"/>
      <c r="J488" s="54"/>
      <c r="K488" s="54"/>
      <c r="L488" s="200"/>
    </row>
    <row r="489" spans="2:12" x14ac:dyDescent="0.3">
      <c r="B489" s="54"/>
      <c r="C489" s="42"/>
      <c r="D489" s="30"/>
      <c r="E489" s="54"/>
      <c r="F489" s="54"/>
      <c r="G489" s="54"/>
      <c r="H489" s="54"/>
      <c r="I489" s="54"/>
      <c r="J489" s="54"/>
      <c r="K489" s="54"/>
      <c r="L489" s="200"/>
    </row>
  </sheetData>
  <autoFilter ref="B8:K313">
    <sortState ref="B41:M48">
      <sortCondition ref="D8:D312"/>
    </sortState>
  </autoFilter>
  <mergeCells count="17">
    <mergeCell ref="K6:K7"/>
    <mergeCell ref="D315:G315"/>
    <mergeCell ref="D316:G316"/>
    <mergeCell ref="D317:G317"/>
    <mergeCell ref="L6:L8"/>
    <mergeCell ref="C1:L1"/>
    <mergeCell ref="B2:L2"/>
    <mergeCell ref="J4:L4"/>
    <mergeCell ref="B4:C4"/>
    <mergeCell ref="B3:L3"/>
    <mergeCell ref="B6:B7"/>
    <mergeCell ref="J6:J7"/>
    <mergeCell ref="E6:G6"/>
    <mergeCell ref="C6:C7"/>
    <mergeCell ref="D6:D7"/>
    <mergeCell ref="H6:H7"/>
    <mergeCell ref="I6:I7"/>
  </mergeCells>
  <conditionalFormatting sqref="H318:H1048576 H313:H314 H4:H24">
    <cfRule type="duplicateValues" dxfId="40" priority="44"/>
  </conditionalFormatting>
  <conditionalFormatting sqref="H25:H32">
    <cfRule type="duplicateValues" dxfId="39" priority="43"/>
  </conditionalFormatting>
  <conditionalFormatting sqref="H33:H40">
    <cfRule type="duplicateValues" dxfId="38" priority="42"/>
  </conditionalFormatting>
  <conditionalFormatting sqref="H41:H48">
    <cfRule type="duplicateValues" dxfId="37" priority="41"/>
  </conditionalFormatting>
  <conditionalFormatting sqref="H49:H56">
    <cfRule type="duplicateValues" dxfId="36" priority="39"/>
  </conditionalFormatting>
  <conditionalFormatting sqref="H57:H64">
    <cfRule type="duplicateValues" dxfId="35" priority="38"/>
  </conditionalFormatting>
  <conditionalFormatting sqref="H65:H72">
    <cfRule type="duplicateValues" dxfId="34" priority="37"/>
  </conditionalFormatting>
  <conditionalFormatting sqref="H73:H80">
    <cfRule type="duplicateValues" dxfId="33" priority="36"/>
  </conditionalFormatting>
  <conditionalFormatting sqref="H81:H88">
    <cfRule type="duplicateValues" dxfId="32" priority="35"/>
  </conditionalFormatting>
  <conditionalFormatting sqref="H89:H96">
    <cfRule type="duplicateValues" dxfId="31" priority="34"/>
  </conditionalFormatting>
  <conditionalFormatting sqref="H97:H104">
    <cfRule type="duplicateValues" dxfId="30" priority="33"/>
  </conditionalFormatting>
  <conditionalFormatting sqref="H105:H112">
    <cfRule type="duplicateValues" dxfId="29" priority="32"/>
  </conditionalFormatting>
  <conditionalFormatting sqref="H113:H120">
    <cfRule type="duplicateValues" dxfId="28" priority="31"/>
  </conditionalFormatting>
  <conditionalFormatting sqref="H121:H128">
    <cfRule type="duplicateValues" dxfId="27" priority="30"/>
  </conditionalFormatting>
  <conditionalFormatting sqref="H129:H136">
    <cfRule type="duplicateValues" dxfId="26" priority="29"/>
  </conditionalFormatting>
  <conditionalFormatting sqref="H137:H144">
    <cfRule type="duplicateValues" dxfId="25" priority="28"/>
  </conditionalFormatting>
  <conditionalFormatting sqref="H145:H152">
    <cfRule type="duplicateValues" dxfId="24" priority="27"/>
  </conditionalFormatting>
  <conditionalFormatting sqref="H153:H160">
    <cfRule type="duplicateValues" dxfId="23" priority="26"/>
  </conditionalFormatting>
  <conditionalFormatting sqref="H161:H168">
    <cfRule type="duplicateValues" dxfId="22" priority="25"/>
  </conditionalFormatting>
  <conditionalFormatting sqref="H169:H184">
    <cfRule type="duplicateValues" dxfId="21" priority="23"/>
  </conditionalFormatting>
  <conditionalFormatting sqref="H185:H192">
    <cfRule type="duplicateValues" dxfId="20" priority="22"/>
  </conditionalFormatting>
  <conditionalFormatting sqref="H193:H200">
    <cfRule type="duplicateValues" dxfId="19" priority="21"/>
  </conditionalFormatting>
  <conditionalFormatting sqref="H201:H208">
    <cfRule type="duplicateValues" dxfId="18" priority="20"/>
  </conditionalFormatting>
  <conditionalFormatting sqref="H209:H216">
    <cfRule type="duplicateValues" dxfId="17" priority="19"/>
  </conditionalFormatting>
  <conditionalFormatting sqref="H217:H224">
    <cfRule type="duplicateValues" dxfId="16" priority="18"/>
  </conditionalFormatting>
  <conditionalFormatting sqref="H225:H232">
    <cfRule type="duplicateValues" dxfId="15" priority="17"/>
  </conditionalFormatting>
  <conditionalFormatting sqref="H233:H240">
    <cfRule type="duplicateValues" dxfId="14" priority="16"/>
  </conditionalFormatting>
  <conditionalFormatting sqref="H241:H248">
    <cfRule type="duplicateValues" dxfId="13" priority="15"/>
  </conditionalFormatting>
  <conditionalFormatting sqref="H249:H256">
    <cfRule type="duplicateValues" dxfId="12" priority="14"/>
  </conditionalFormatting>
  <conditionalFormatting sqref="H257:H264">
    <cfRule type="duplicateValues" dxfId="11" priority="13"/>
  </conditionalFormatting>
  <conditionalFormatting sqref="H265:H272">
    <cfRule type="duplicateValues" dxfId="10" priority="12"/>
  </conditionalFormatting>
  <conditionalFormatting sqref="H273:H280">
    <cfRule type="duplicateValues" dxfId="9" priority="11"/>
  </conditionalFormatting>
  <conditionalFormatting sqref="H281:H288">
    <cfRule type="duplicateValues" dxfId="8" priority="10"/>
  </conditionalFormatting>
  <conditionalFormatting sqref="H289:H296">
    <cfRule type="duplicateValues" dxfId="7" priority="9"/>
  </conditionalFormatting>
  <conditionalFormatting sqref="H297:H304">
    <cfRule type="duplicateValues" dxfId="6" priority="8"/>
  </conditionalFormatting>
  <conditionalFormatting sqref="H305:H312">
    <cfRule type="duplicateValues" dxfId="5" priority="4"/>
  </conditionalFormatting>
  <hyperlinks>
    <hyperlink ref="C217" r:id="rId1" display="https://230020.kiasuo.ru/ous/4187872/students/1240000000280725182"/>
    <hyperlink ref="C218" r:id="rId2" display="https://230020.kiasuo.ru/ous/4187872/students/1240000000296718742"/>
    <hyperlink ref="C223" r:id="rId3" display="https://230020.kiasuo.ru/ous/4187872/students/2423002000001028451"/>
    <hyperlink ref="C224" r:id="rId4" display="https://230020.kiasuo.ru/ous/4187872/students/2423002000001028312"/>
  </hyperlinks>
  <pageMargins left="0.11811023622047245" right="0.11811023622047245" top="0.55118110236220474" bottom="0.35433070866141736" header="0.31496062992125984" footer="0.31496062992125984"/>
  <pageSetup paperSize="9" scale="75" orientation="portrait" r:id="rId5"/>
  <rowBreaks count="7" manualBreakCount="7">
    <brk id="40" max="11" man="1"/>
    <brk id="80" max="11" man="1"/>
    <brk id="120" max="11" man="1"/>
    <brk id="160" max="11" man="1"/>
    <brk id="200" max="11" man="1"/>
    <brk id="240" max="11" man="1"/>
    <brk id="280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4"/>
  <sheetViews>
    <sheetView view="pageBreakPreview" zoomScaleNormal="100" zoomScaleSheetLayoutView="100" workbookViewId="0">
      <selection activeCell="D17" sqref="D17"/>
    </sheetView>
  </sheetViews>
  <sheetFormatPr defaultRowHeight="15" x14ac:dyDescent="0.25"/>
  <cols>
    <col min="1" max="1" width="6.7109375" style="7" customWidth="1"/>
    <col min="2" max="2" width="9.7109375" style="7" hidden="1" customWidth="1"/>
    <col min="3" max="3" width="23.42578125" style="16" customWidth="1"/>
    <col min="4" max="4" width="27" style="16" customWidth="1"/>
    <col min="5" max="5" width="10.140625" style="7" bestFit="1" customWidth="1"/>
    <col min="6" max="6" width="9.140625" style="7"/>
    <col min="7" max="7" width="8.7109375" style="7" customWidth="1"/>
    <col min="8" max="8" width="11.140625" style="20" customWidth="1"/>
    <col min="9" max="9" width="8.5703125" style="11" customWidth="1"/>
    <col min="10" max="10" width="9" style="50" hidden="1" customWidth="1"/>
    <col min="11" max="11" width="9.85546875" style="11" customWidth="1"/>
    <col min="12" max="12" width="0" style="7" hidden="1" customWidth="1"/>
    <col min="13" max="13" width="0" style="3" hidden="1" customWidth="1"/>
  </cols>
  <sheetData>
    <row r="1" spans="1:13" x14ac:dyDescent="0.25">
      <c r="B1" s="256" t="s">
        <v>1</v>
      </c>
      <c r="C1" s="256"/>
      <c r="D1" s="256"/>
      <c r="E1" s="256"/>
      <c r="F1" s="256"/>
      <c r="G1" s="256"/>
      <c r="H1" s="256"/>
      <c r="I1" s="256"/>
      <c r="J1" s="256"/>
      <c r="K1" s="256"/>
    </row>
    <row r="2" spans="1:13" x14ac:dyDescent="0.25">
      <c r="B2" s="256" t="s">
        <v>0</v>
      </c>
      <c r="C2" s="256"/>
      <c r="D2" s="256"/>
      <c r="E2" s="256"/>
      <c r="F2" s="256"/>
      <c r="G2" s="256"/>
      <c r="H2" s="256"/>
      <c r="I2" s="256"/>
      <c r="J2" s="256"/>
      <c r="K2" s="256"/>
    </row>
    <row r="3" spans="1:13" s="1" customFormat="1" ht="18" customHeight="1" x14ac:dyDescent="0.25">
      <c r="A3" s="8"/>
      <c r="B3" s="257" t="s">
        <v>2</v>
      </c>
      <c r="C3" s="257"/>
      <c r="D3" s="257"/>
      <c r="E3" s="257"/>
      <c r="F3" s="257"/>
      <c r="G3" s="257"/>
      <c r="H3" s="257"/>
      <c r="I3" s="257"/>
      <c r="J3" s="257"/>
      <c r="K3" s="257"/>
      <c r="L3" s="8"/>
      <c r="M3" s="4"/>
    </row>
    <row r="4" spans="1:13" s="1" customFormat="1" ht="28.5" customHeight="1" x14ac:dyDescent="0.25">
      <c r="A4" s="8"/>
      <c r="B4" s="9"/>
      <c r="C4" s="10"/>
      <c r="D4" s="53" t="s">
        <v>10</v>
      </c>
      <c r="E4" s="52">
        <v>45064</v>
      </c>
      <c r="F4" s="9"/>
      <c r="G4" s="9"/>
      <c r="H4" s="18"/>
      <c r="I4" s="9"/>
      <c r="J4" s="51"/>
      <c r="K4" s="11"/>
      <c r="L4" s="8"/>
      <c r="M4" s="4"/>
    </row>
    <row r="5" spans="1:13" ht="45" customHeight="1" x14ac:dyDescent="0.25">
      <c r="A5" s="251" t="s">
        <v>3</v>
      </c>
      <c r="B5" s="258" t="s">
        <v>13</v>
      </c>
      <c r="C5" s="251" t="s">
        <v>5</v>
      </c>
      <c r="D5" s="251" t="s">
        <v>4</v>
      </c>
      <c r="E5" s="251" t="s">
        <v>6</v>
      </c>
      <c r="F5" s="251"/>
      <c r="G5" s="251"/>
      <c r="H5" s="252" t="s">
        <v>7</v>
      </c>
      <c r="I5" s="252" t="s">
        <v>8</v>
      </c>
      <c r="J5" s="255" t="s">
        <v>12</v>
      </c>
      <c r="K5" s="252" t="s">
        <v>11</v>
      </c>
      <c r="L5" s="255" t="s">
        <v>12</v>
      </c>
      <c r="M5" s="254" t="s">
        <v>14</v>
      </c>
    </row>
    <row r="6" spans="1:13" ht="21" customHeight="1" x14ac:dyDescent="0.25">
      <c r="A6" s="251"/>
      <c r="B6" s="258"/>
      <c r="C6" s="251"/>
      <c r="D6" s="251"/>
      <c r="E6" s="17">
        <v>1</v>
      </c>
      <c r="F6" s="17">
        <v>2</v>
      </c>
      <c r="G6" s="17">
        <v>3</v>
      </c>
      <c r="H6" s="252"/>
      <c r="I6" s="252"/>
      <c r="J6" s="255"/>
      <c r="K6" s="253"/>
      <c r="L6" s="255"/>
      <c r="M6" s="254"/>
    </row>
    <row r="7" spans="1:13" x14ac:dyDescent="0.25">
      <c r="A7" s="12"/>
      <c r="B7" s="19">
        <v>2</v>
      </c>
      <c r="C7" s="23">
        <v>3</v>
      </c>
      <c r="D7" s="23">
        <v>4</v>
      </c>
      <c r="E7" s="19">
        <v>5</v>
      </c>
      <c r="F7" s="19">
        <v>6</v>
      </c>
      <c r="G7" s="19">
        <v>7</v>
      </c>
      <c r="H7" s="24">
        <v>8</v>
      </c>
      <c r="I7" s="25">
        <v>9</v>
      </c>
      <c r="J7" s="25"/>
      <c r="K7" s="24">
        <v>10</v>
      </c>
      <c r="L7" s="12">
        <v>12</v>
      </c>
      <c r="M7" s="2"/>
    </row>
    <row r="8" spans="1:13" ht="15.75" customHeight="1" x14ac:dyDescent="0.3">
      <c r="A8" s="19">
        <v>1</v>
      </c>
      <c r="B8" s="19">
        <v>7</v>
      </c>
      <c r="C8" s="23" t="str">
        <f>'КОМАНДНЫЙ '!C199</f>
        <v xml:space="preserve">Ибрагимов Дениз </v>
      </c>
      <c r="D8" s="23" t="str">
        <f>'КОМАНДНЫЙ '!D199</f>
        <v>СОВЕТСКИЙ РАЙОН</v>
      </c>
      <c r="E8" s="19">
        <f>'КОМАНДНЫЙ '!E199</f>
        <v>290</v>
      </c>
      <c r="F8" s="19">
        <f>'КОМАНДНЫЙ '!F199</f>
        <v>294</v>
      </c>
      <c r="G8" s="19">
        <f>'КОМАНДНЫЙ '!G199</f>
        <v>298</v>
      </c>
      <c r="H8" s="19">
        <f t="shared" ref="H8:H71" si="0">MAX(E8:G8)</f>
        <v>298</v>
      </c>
      <c r="I8" s="214">
        <f t="shared" ref="I8:I11" si="1">AVERAGE(E8:G8)</f>
        <v>294</v>
      </c>
      <c r="J8" s="214">
        <f>H8+I8</f>
        <v>592</v>
      </c>
      <c r="K8" s="19">
        <f>RANK(H8,$H$8:$H$304)</f>
        <v>1</v>
      </c>
      <c r="L8" s="26"/>
      <c r="M8" s="49"/>
    </row>
    <row r="9" spans="1:13" ht="15.75" customHeight="1" x14ac:dyDescent="0.3">
      <c r="A9" s="19">
        <v>2</v>
      </c>
      <c r="B9" s="19">
        <v>7</v>
      </c>
      <c r="C9" s="23" t="str">
        <f>'КОМАНДНЫЙ '!C183</f>
        <v>Шулика Данил</v>
      </c>
      <c r="D9" s="23" t="str">
        <f>'КОМАНДНЫЙ '!D183</f>
        <v>ОКТЯБРЬСКИЙ РАЙОН</v>
      </c>
      <c r="E9" s="19">
        <f>'КОМАНДНЫЙ '!E183</f>
        <v>295</v>
      </c>
      <c r="F9" s="19">
        <f>'КОМАНДНЫЙ '!F183</f>
        <v>288</v>
      </c>
      <c r="G9" s="19">
        <f>'КОМАНДНЫЙ '!G183</f>
        <v>293</v>
      </c>
      <c r="H9" s="19">
        <f t="shared" si="0"/>
        <v>295</v>
      </c>
      <c r="I9" s="214">
        <f t="shared" si="1"/>
        <v>292</v>
      </c>
      <c r="J9" s="214">
        <f t="shared" ref="J9:J72" si="2">H9+I9</f>
        <v>587</v>
      </c>
      <c r="K9" s="19">
        <f>RANK(H9,$H$8:$H$304)</f>
        <v>2</v>
      </c>
      <c r="L9" s="26"/>
      <c r="M9" s="49"/>
    </row>
    <row r="10" spans="1:13" ht="15.75" customHeight="1" x14ac:dyDescent="0.3">
      <c r="A10" s="19">
        <v>3</v>
      </c>
      <c r="B10" s="19">
        <v>2</v>
      </c>
      <c r="C10" s="23" t="str">
        <f>'КОМАНДНЫЙ '!C194</f>
        <v>Трусов   Данил</v>
      </c>
      <c r="D10" s="23" t="str">
        <f>'КОМАНДНЫЙ '!D194</f>
        <v>СОВЕТСКИЙ РАЙОН</v>
      </c>
      <c r="E10" s="19">
        <f>'КОМАНДНЫЙ '!E194</f>
        <v>277</v>
      </c>
      <c r="F10" s="19">
        <f>'КОМАНДНЫЙ '!F194</f>
        <v>291</v>
      </c>
      <c r="G10" s="19">
        <f>'КОМАНДНЫЙ '!G194</f>
        <v>289</v>
      </c>
      <c r="H10" s="19">
        <f t="shared" si="0"/>
        <v>291</v>
      </c>
      <c r="I10" s="214">
        <f t="shared" si="1"/>
        <v>285.66666666666669</v>
      </c>
      <c r="J10" s="214">
        <f t="shared" si="2"/>
        <v>576.66666666666674</v>
      </c>
      <c r="K10" s="19">
        <f>RANK(H10,$H$8:$H$304)</f>
        <v>3</v>
      </c>
      <c r="L10" s="26"/>
      <c r="M10" s="49"/>
    </row>
    <row r="11" spans="1:13" ht="15.75" customHeight="1" x14ac:dyDescent="0.25">
      <c r="A11" s="12">
        <v>4</v>
      </c>
      <c r="B11" s="12">
        <v>5</v>
      </c>
      <c r="C11" s="13" t="str">
        <f>'КОМАНДНЫЙ '!C21</f>
        <v>Орехов Арсений</v>
      </c>
      <c r="D11" s="13" t="str">
        <f>'КОМАНДНЫЙ '!D21</f>
        <v>БАЛАХТИНСКИЙ РАЙОН</v>
      </c>
      <c r="E11" s="12">
        <f>'КОМАНДНЫЙ '!E21</f>
        <v>278</v>
      </c>
      <c r="F11" s="12">
        <f>'КОМАНДНЫЙ '!F21</f>
        <v>0</v>
      </c>
      <c r="G11" s="12">
        <f>'КОМАНДНЫЙ '!G21</f>
        <v>291</v>
      </c>
      <c r="H11" s="19">
        <f t="shared" si="0"/>
        <v>291</v>
      </c>
      <c r="I11" s="14">
        <f t="shared" si="1"/>
        <v>189.66666666666666</v>
      </c>
      <c r="J11" s="14">
        <f t="shared" si="2"/>
        <v>480.66666666666663</v>
      </c>
      <c r="K11" s="12">
        <f>RANK(H11,$H$8:$H$304)+1</f>
        <v>4</v>
      </c>
      <c r="L11" s="15" t="e">
        <f>$H11+$I11/#REF!</f>
        <v>#REF!</v>
      </c>
      <c r="M11" s="6"/>
    </row>
    <row r="12" spans="1:13" ht="15.75" customHeight="1" x14ac:dyDescent="0.25">
      <c r="A12" s="12">
        <v>5</v>
      </c>
      <c r="B12" s="12">
        <v>6</v>
      </c>
      <c r="C12" s="13" t="str">
        <f>'КОМАНДНЫЙ '!C198</f>
        <v>Осипов Богдан</v>
      </c>
      <c r="D12" s="13" t="str">
        <f>'КОМАНДНЫЙ '!D198</f>
        <v>СОВЕТСКИЙ РАЙОН</v>
      </c>
      <c r="E12" s="12">
        <f>'КОМАНДНЫЙ '!E198</f>
        <v>286</v>
      </c>
      <c r="F12" s="12">
        <f>'КОМАНДНЫЙ '!F198</f>
        <v>283</v>
      </c>
      <c r="G12" s="12">
        <f>'КОМАНДНЫЙ '!G198</f>
        <v>288</v>
      </c>
      <c r="H12" s="19">
        <f t="shared" si="0"/>
        <v>288</v>
      </c>
      <c r="I12" s="14"/>
      <c r="J12" s="14">
        <f t="shared" si="2"/>
        <v>288</v>
      </c>
      <c r="K12" s="12">
        <f t="shared" ref="K12:K75" si="3">RANK(H12,$H$8:$H$304)</f>
        <v>5</v>
      </c>
      <c r="L12" s="26"/>
      <c r="M12" s="6"/>
    </row>
    <row r="13" spans="1:13" ht="15.75" customHeight="1" x14ac:dyDescent="0.25">
      <c r="A13" s="12">
        <v>6</v>
      </c>
      <c r="B13" s="12">
        <v>7</v>
      </c>
      <c r="C13" s="13" t="str">
        <f>'КОМАНДНЫЙ '!C263</f>
        <v>Сумарев Александр</v>
      </c>
      <c r="D13" s="13" t="str">
        <f>'КОМАНДНЫЙ '!D263</f>
        <v>ЗАТО г. ЖЕЛЕЗНОГОРСК</v>
      </c>
      <c r="E13" s="12">
        <f>'КОМАНДНЫЙ '!E263</f>
        <v>284</v>
      </c>
      <c r="F13" s="12">
        <f>'КОМАНДНЫЙ '!F263</f>
        <v>0</v>
      </c>
      <c r="G13" s="12">
        <f>'КОМАНДНЫЙ '!G263</f>
        <v>0</v>
      </c>
      <c r="H13" s="19">
        <f t="shared" si="0"/>
        <v>284</v>
      </c>
      <c r="I13" s="14"/>
      <c r="J13" s="14">
        <f t="shared" si="2"/>
        <v>284</v>
      </c>
      <c r="K13" s="12">
        <f t="shared" si="3"/>
        <v>6</v>
      </c>
      <c r="L13" s="26"/>
      <c r="M13" s="6"/>
    </row>
    <row r="14" spans="1:13" ht="15.75" customHeight="1" x14ac:dyDescent="0.25">
      <c r="A14" s="12">
        <v>7</v>
      </c>
      <c r="B14" s="12">
        <v>4</v>
      </c>
      <c r="C14" s="13" t="str">
        <f>'КОМАНДНЫЙ '!C196</f>
        <v xml:space="preserve">Нешетаев Евгений </v>
      </c>
      <c r="D14" s="13" t="str">
        <f>'КОМАНДНЫЙ '!D196</f>
        <v>СОВЕТСКИЙ РАЙОН</v>
      </c>
      <c r="E14" s="12">
        <f>'КОМАНДНЫЙ '!E196</f>
        <v>267</v>
      </c>
      <c r="F14" s="12">
        <f>'КОМАНДНЫЙ '!F196</f>
        <v>262</v>
      </c>
      <c r="G14" s="12">
        <f>'КОМАНДНЫЙ '!G196</f>
        <v>282</v>
      </c>
      <c r="H14" s="19">
        <f t="shared" si="0"/>
        <v>282</v>
      </c>
      <c r="I14" s="14"/>
      <c r="J14" s="14">
        <f t="shared" si="2"/>
        <v>282</v>
      </c>
      <c r="K14" s="12">
        <f t="shared" si="3"/>
        <v>7</v>
      </c>
      <c r="L14" s="26"/>
      <c r="M14" s="6"/>
    </row>
    <row r="15" spans="1:13" ht="15.75" customHeight="1" x14ac:dyDescent="0.25">
      <c r="A15" s="12">
        <v>8</v>
      </c>
      <c r="B15" s="12">
        <v>4</v>
      </c>
      <c r="C15" s="13" t="str">
        <f>'КОМАНДНЫЙ '!C12</f>
        <v>Сатеев Никита</v>
      </c>
      <c r="D15" s="13" t="str">
        <f>'КОМАНДНЫЙ '!D12</f>
        <v>АБАНСКИЙ РАЙОН</v>
      </c>
      <c r="E15" s="12">
        <f>'КОМАНДНЫЙ '!E12</f>
        <v>277</v>
      </c>
      <c r="F15" s="12">
        <f>'КОМАНДНЫЙ '!F12</f>
        <v>281</v>
      </c>
      <c r="G15" s="12">
        <f>'КОМАНДНЫЙ '!G12</f>
        <v>274</v>
      </c>
      <c r="H15" s="19">
        <f t="shared" si="0"/>
        <v>281</v>
      </c>
      <c r="I15" s="14"/>
      <c r="J15" s="14">
        <f t="shared" si="2"/>
        <v>281</v>
      </c>
      <c r="K15" s="12">
        <f t="shared" si="3"/>
        <v>8</v>
      </c>
      <c r="L15" s="15" t="e">
        <f>$H15+$I15/#REF!</f>
        <v>#REF!</v>
      </c>
      <c r="M15" s="6"/>
    </row>
    <row r="16" spans="1:13" ht="15.75" customHeight="1" x14ac:dyDescent="0.25">
      <c r="A16" s="12">
        <v>9</v>
      </c>
      <c r="B16" s="12">
        <v>6</v>
      </c>
      <c r="C16" s="13" t="str">
        <f>'КОМАНДНЫЙ '!C30</f>
        <v>Ермолович Максим</v>
      </c>
      <c r="D16" s="13" t="str">
        <f>'КОМАНДНЫЙ '!D30</f>
        <v>БОЛЬШЕМУРТИНСКИЙ РАЙОН</v>
      </c>
      <c r="E16" s="12">
        <f>'КОМАНДНЫЙ '!E30</f>
        <v>271</v>
      </c>
      <c r="F16" s="12">
        <f>'КОМАНДНЫЙ '!F30</f>
        <v>266</v>
      </c>
      <c r="G16" s="12">
        <f>'КОМАНДНЫЙ '!G30</f>
        <v>281</v>
      </c>
      <c r="H16" s="19">
        <f t="shared" si="0"/>
        <v>281</v>
      </c>
      <c r="I16" s="14"/>
      <c r="J16" s="14">
        <f t="shared" si="2"/>
        <v>281</v>
      </c>
      <c r="K16" s="12">
        <f t="shared" si="3"/>
        <v>8</v>
      </c>
      <c r="L16" s="15" t="e">
        <f>$H16+$I16/#REF!</f>
        <v>#REF!</v>
      </c>
      <c r="M16" s="6"/>
    </row>
    <row r="17" spans="1:13" ht="15.75" customHeight="1" x14ac:dyDescent="0.25">
      <c r="A17" s="12">
        <v>10</v>
      </c>
      <c r="B17" s="12">
        <v>7</v>
      </c>
      <c r="C17" s="13" t="str">
        <f>'КОМАНДНЫЙ '!C55</f>
        <v>Леденев Кирилл</v>
      </c>
      <c r="D17" s="13" t="str">
        <f>'КОМАНДНЫЙ '!D55</f>
        <v>ЕРМАКОВСКИЙ РАЙОН</v>
      </c>
      <c r="E17" s="12">
        <f>'КОМАНДНЫЙ '!E55</f>
        <v>0</v>
      </c>
      <c r="F17" s="12">
        <f>'КОМАНДНЫЙ '!F55</f>
        <v>270</v>
      </c>
      <c r="G17" s="12">
        <f>'КОМАНДНЫЙ '!G55</f>
        <v>280</v>
      </c>
      <c r="H17" s="19">
        <f t="shared" si="0"/>
        <v>280</v>
      </c>
      <c r="I17" s="14"/>
      <c r="J17" s="14">
        <f t="shared" si="2"/>
        <v>280</v>
      </c>
      <c r="K17" s="12">
        <f t="shared" si="3"/>
        <v>10</v>
      </c>
      <c r="L17" s="26"/>
      <c r="M17" s="6"/>
    </row>
    <row r="18" spans="1:13" ht="15.75" customHeight="1" x14ac:dyDescent="0.25">
      <c r="A18" s="12">
        <v>11</v>
      </c>
      <c r="B18" s="12">
        <v>3</v>
      </c>
      <c r="C18" s="13" t="str">
        <f>'КОМАНДНЫЙ '!C147</f>
        <v xml:space="preserve">Какашвили Даниил </v>
      </c>
      <c r="D18" s="13" t="str">
        <f>'КОМАНДНЫЙ '!D147</f>
        <v>СЕВЕРО-ЕНИСЕЙСКИЙ РАЙОН</v>
      </c>
      <c r="E18" s="12">
        <f>'КОМАНДНЫЙ '!E147</f>
        <v>280</v>
      </c>
      <c r="F18" s="12">
        <f>'КОМАНДНЫЙ '!F147</f>
        <v>277</v>
      </c>
      <c r="G18" s="12">
        <f>'КОМАНДНЫЙ '!G147</f>
        <v>278</v>
      </c>
      <c r="H18" s="19">
        <f t="shared" si="0"/>
        <v>280</v>
      </c>
      <c r="I18" s="14"/>
      <c r="J18" s="14">
        <f t="shared" si="2"/>
        <v>280</v>
      </c>
      <c r="K18" s="12">
        <f t="shared" si="3"/>
        <v>10</v>
      </c>
      <c r="L18" s="26"/>
      <c r="M18" s="6"/>
    </row>
    <row r="19" spans="1:13" ht="15.75" customHeight="1" x14ac:dyDescent="0.25">
      <c r="A19" s="12">
        <v>12</v>
      </c>
      <c r="B19" s="12">
        <v>8</v>
      </c>
      <c r="C19" s="13" t="str">
        <f>'КОМАНДНЫЙ '!C272</f>
        <v>Хуторской Даниил</v>
      </c>
      <c r="D19" s="13" t="str">
        <f>'КОМАНДНЫЙ '!D272</f>
        <v>ЗАТО г.ЗЕЛЕНОГОРСК</v>
      </c>
      <c r="E19" s="12">
        <f>'КОМАНДНЫЙ '!E272</f>
        <v>269</v>
      </c>
      <c r="F19" s="12">
        <f>'КОМАНДНЫЙ '!F272</f>
        <v>274</v>
      </c>
      <c r="G19" s="12">
        <f>'КОМАНДНЫЙ '!G272</f>
        <v>280</v>
      </c>
      <c r="H19" s="19">
        <f t="shared" si="0"/>
        <v>280</v>
      </c>
      <c r="I19" s="14"/>
      <c r="J19" s="14">
        <f t="shared" si="2"/>
        <v>280</v>
      </c>
      <c r="K19" s="12">
        <f t="shared" si="3"/>
        <v>10</v>
      </c>
      <c r="L19" s="26"/>
      <c r="M19" s="6"/>
    </row>
    <row r="20" spans="1:13" ht="15.75" customHeight="1" x14ac:dyDescent="0.25">
      <c r="A20" s="12">
        <v>13</v>
      </c>
      <c r="B20" s="12">
        <v>7</v>
      </c>
      <c r="C20" s="13" t="str">
        <f>'КОМАНДНЫЙ '!C215</f>
        <v>Иванов Роман</v>
      </c>
      <c r="D20" s="13" t="str">
        <f>'КОМАНДНЫЙ '!D215</f>
        <v>БОГОТОЛ</v>
      </c>
      <c r="E20" s="12">
        <f>'КОМАНДНЫЙ '!E215</f>
        <v>261</v>
      </c>
      <c r="F20" s="12">
        <f>'КОМАНДНЫЙ '!F215</f>
        <v>280</v>
      </c>
      <c r="G20" s="12">
        <f>'КОМАНДНЫЙ '!G215</f>
        <v>268</v>
      </c>
      <c r="H20" s="19">
        <f t="shared" si="0"/>
        <v>280</v>
      </c>
      <c r="I20" s="14"/>
      <c r="J20" s="14">
        <f t="shared" si="2"/>
        <v>280</v>
      </c>
      <c r="K20" s="12">
        <f t="shared" si="3"/>
        <v>10</v>
      </c>
      <c r="L20" s="26"/>
      <c r="M20" s="6"/>
    </row>
    <row r="21" spans="1:13" ht="15.75" customHeight="1" x14ac:dyDescent="0.25">
      <c r="A21" s="12">
        <v>14</v>
      </c>
      <c r="B21" s="12">
        <v>1</v>
      </c>
      <c r="C21" s="13" t="str">
        <f>'КОМАНДНЫЙ '!C193</f>
        <v xml:space="preserve">Сташевский  Тимофей </v>
      </c>
      <c r="D21" s="13" t="str">
        <f>'КОМАНДНЫЙ '!D193</f>
        <v>СОВЕТСКИЙ РАЙОН</v>
      </c>
      <c r="E21" s="12">
        <f>'КОМАНДНЫЙ '!E193</f>
        <v>274</v>
      </c>
      <c r="F21" s="12">
        <f>'КОМАНДНЫЙ '!F193</f>
        <v>275</v>
      </c>
      <c r="G21" s="12">
        <f>'КОМАНДНЫЙ '!G193</f>
        <v>279</v>
      </c>
      <c r="H21" s="19">
        <f t="shared" si="0"/>
        <v>279</v>
      </c>
      <c r="I21" s="14"/>
      <c r="J21" s="14">
        <f t="shared" si="2"/>
        <v>279</v>
      </c>
      <c r="K21" s="12">
        <f t="shared" si="3"/>
        <v>14</v>
      </c>
      <c r="L21" s="26"/>
      <c r="M21" s="6"/>
    </row>
    <row r="22" spans="1:13" ht="15.75" customHeight="1" x14ac:dyDescent="0.25">
      <c r="A22" s="12">
        <v>15</v>
      </c>
      <c r="B22" s="12">
        <v>2</v>
      </c>
      <c r="C22" s="13" t="str">
        <f>'КОМАНДНЫЙ '!C42</f>
        <v>Дорогов Кирилл</v>
      </c>
      <c r="D22" s="13" t="str">
        <f>'КОМАНДНЫЙ '!D42</f>
        <v>ЕНИСЕЙСКИЙ РАОЙН</v>
      </c>
      <c r="E22" s="12">
        <f>'КОМАНДНЫЙ '!E42</f>
        <v>278</v>
      </c>
      <c r="F22" s="12">
        <f>'КОМАНДНЫЙ '!F42</f>
        <v>262</v>
      </c>
      <c r="G22" s="12">
        <f>'КОМАНДНЫЙ '!G42</f>
        <v>275</v>
      </c>
      <c r="H22" s="19">
        <f t="shared" si="0"/>
        <v>278</v>
      </c>
      <c r="I22" s="14"/>
      <c r="J22" s="14">
        <f t="shared" si="2"/>
        <v>278</v>
      </c>
      <c r="K22" s="12">
        <f t="shared" si="3"/>
        <v>15</v>
      </c>
      <c r="L22" s="15" t="e">
        <f>$H22+$I22/#REF!</f>
        <v>#REF!</v>
      </c>
      <c r="M22" s="6"/>
    </row>
    <row r="23" spans="1:13" ht="15.75" customHeight="1" x14ac:dyDescent="0.25">
      <c r="A23" s="12">
        <v>16</v>
      </c>
      <c r="B23" s="12">
        <v>8</v>
      </c>
      <c r="C23" s="13" t="str">
        <f>'КОМАНДНЫЙ '!C200</f>
        <v>Романовский Богдан</v>
      </c>
      <c r="D23" s="13" t="str">
        <f>'КОМАНДНЫЙ '!D200</f>
        <v>СОВЕТСКИЙ РАЙОН</v>
      </c>
      <c r="E23" s="12">
        <f>'КОМАНДНЫЙ '!E200</f>
        <v>0</v>
      </c>
      <c r="F23" s="12">
        <f>'КОМАНДНЫЙ '!F200</f>
        <v>273</v>
      </c>
      <c r="G23" s="12">
        <f>'КОМАНДНЫЙ '!G200</f>
        <v>278</v>
      </c>
      <c r="H23" s="19">
        <f t="shared" si="0"/>
        <v>278</v>
      </c>
      <c r="I23" s="14"/>
      <c r="J23" s="14">
        <f t="shared" si="2"/>
        <v>278</v>
      </c>
      <c r="K23" s="12">
        <f t="shared" si="3"/>
        <v>15</v>
      </c>
      <c r="L23" s="26"/>
      <c r="M23" s="6"/>
    </row>
    <row r="24" spans="1:13" ht="15.75" customHeight="1" x14ac:dyDescent="0.25">
      <c r="A24" s="12">
        <v>17</v>
      </c>
      <c r="B24" s="12">
        <v>8</v>
      </c>
      <c r="C24" s="13" t="str">
        <f>'КОМАНДНЫЙ '!C208</f>
        <v>Дайнеко Вадим</v>
      </c>
      <c r="D24" s="13" t="str">
        <f>'КОМАНДНЫЙ '!D208</f>
        <v>АЧИНСК</v>
      </c>
      <c r="E24" s="12">
        <f>'КОМАНДНЫЙ '!E208</f>
        <v>275</v>
      </c>
      <c r="F24" s="12">
        <f>'КОМАНДНЫЙ '!F208</f>
        <v>274</v>
      </c>
      <c r="G24" s="12">
        <f>'КОМАНДНЫЙ '!G208</f>
        <v>277</v>
      </c>
      <c r="H24" s="19">
        <f t="shared" si="0"/>
        <v>277</v>
      </c>
      <c r="I24" s="14"/>
      <c r="J24" s="14">
        <f t="shared" si="2"/>
        <v>277</v>
      </c>
      <c r="K24" s="12">
        <f t="shared" si="3"/>
        <v>17</v>
      </c>
      <c r="L24" s="26"/>
      <c r="M24" s="6"/>
    </row>
    <row r="25" spans="1:13" ht="15.75" customHeight="1" x14ac:dyDescent="0.25">
      <c r="A25" s="12">
        <v>18</v>
      </c>
      <c r="B25" s="12">
        <v>1</v>
      </c>
      <c r="C25" s="13" t="str">
        <f>'КОМАНДНЫЙ '!C49</f>
        <v>Репетюк Владислав</v>
      </c>
      <c r="D25" s="13" t="str">
        <f>'КОМАНДНЫЙ '!D49</f>
        <v>ЕРМАКОВСКИЙ РАЙОН</v>
      </c>
      <c r="E25" s="12">
        <f>'КОМАНДНЫЙ '!E49</f>
        <v>276</v>
      </c>
      <c r="F25" s="12">
        <f>'КОМАНДНЫЙ '!F49</f>
        <v>0</v>
      </c>
      <c r="G25" s="12">
        <f>'КОМАНДНЫЙ '!G49</f>
        <v>267</v>
      </c>
      <c r="H25" s="19">
        <f t="shared" si="0"/>
        <v>276</v>
      </c>
      <c r="I25" s="14"/>
      <c r="J25" s="14">
        <f t="shared" si="2"/>
        <v>276</v>
      </c>
      <c r="K25" s="12">
        <f t="shared" si="3"/>
        <v>18</v>
      </c>
      <c r="L25" s="26"/>
      <c r="M25" s="6"/>
    </row>
    <row r="26" spans="1:13" ht="15.75" customHeight="1" x14ac:dyDescent="0.25">
      <c r="A26" s="12">
        <v>19</v>
      </c>
      <c r="B26" s="12">
        <v>8</v>
      </c>
      <c r="C26" s="13" t="str">
        <f>'КОМАНДНЫЙ '!C240</f>
        <v xml:space="preserve">Ясюк Дмитрий </v>
      </c>
      <c r="D26" s="13" t="str">
        <f>'КОМАНДНЫЙ '!D240</f>
        <v>ЕНИСЕЙСК</v>
      </c>
      <c r="E26" s="12">
        <f>'КОМАНДНЫЙ '!E240</f>
        <v>270</v>
      </c>
      <c r="F26" s="12">
        <f>'КОМАНДНЫЙ '!F240</f>
        <v>269</v>
      </c>
      <c r="G26" s="12">
        <f>'КОМАНДНЫЙ '!G240</f>
        <v>276</v>
      </c>
      <c r="H26" s="19">
        <f t="shared" si="0"/>
        <v>276</v>
      </c>
      <c r="I26" s="14"/>
      <c r="J26" s="14">
        <f t="shared" si="2"/>
        <v>276</v>
      </c>
      <c r="K26" s="12">
        <f t="shared" si="3"/>
        <v>18</v>
      </c>
      <c r="L26" s="26"/>
      <c r="M26" s="6"/>
    </row>
    <row r="27" spans="1:13" ht="15.75" customHeight="1" x14ac:dyDescent="0.25">
      <c r="A27" s="12">
        <v>20</v>
      </c>
      <c r="B27" s="12">
        <v>8</v>
      </c>
      <c r="C27" s="13" t="str">
        <f>'КОМАНДНЫЙ '!C24</f>
        <v>Рау Андрей</v>
      </c>
      <c r="D27" s="13" t="str">
        <f>'КОМАНДНЫЙ '!D24</f>
        <v>БАЛАХТИНСКИЙ РАЙОН</v>
      </c>
      <c r="E27" s="12">
        <f>'КОМАНДНЫЙ '!E24</f>
        <v>269</v>
      </c>
      <c r="F27" s="12">
        <f>'КОМАНДНЫЙ '!F24</f>
        <v>275</v>
      </c>
      <c r="G27" s="12">
        <f>'КОМАНДНЫЙ '!G24</f>
        <v>267</v>
      </c>
      <c r="H27" s="19">
        <f t="shared" si="0"/>
        <v>275</v>
      </c>
      <c r="I27" s="14"/>
      <c r="J27" s="14">
        <f t="shared" si="2"/>
        <v>275</v>
      </c>
      <c r="K27" s="12">
        <f t="shared" si="3"/>
        <v>20</v>
      </c>
      <c r="L27" s="15" t="e">
        <f>$H27+$I27/#REF!</f>
        <v>#REF!</v>
      </c>
      <c r="M27" s="6"/>
    </row>
    <row r="28" spans="1:13" ht="15.75" customHeight="1" x14ac:dyDescent="0.25">
      <c r="A28" s="12">
        <v>21</v>
      </c>
      <c r="B28" s="12">
        <v>4</v>
      </c>
      <c r="C28" s="13" t="str">
        <f>'КОМАНДНЫЙ '!C108</f>
        <v xml:space="preserve">Плотницкий Ярослав </v>
      </c>
      <c r="D28" s="13" t="str">
        <f>'КОМАНДНЫЙ '!D108</f>
        <v>КУРАГИНСКИЙ РАЙОН</v>
      </c>
      <c r="E28" s="12">
        <f>'КОМАНДНЫЙ '!E108</f>
        <v>269</v>
      </c>
      <c r="F28" s="12">
        <f>'КОМАНДНЫЙ '!F108</f>
        <v>275</v>
      </c>
      <c r="G28" s="12">
        <f>'КОМАНДНЫЙ '!G108</f>
        <v>0</v>
      </c>
      <c r="H28" s="19">
        <f t="shared" si="0"/>
        <v>275</v>
      </c>
      <c r="I28" s="14"/>
      <c r="J28" s="14">
        <f t="shared" si="2"/>
        <v>275</v>
      </c>
      <c r="K28" s="12">
        <f t="shared" si="3"/>
        <v>20</v>
      </c>
      <c r="L28" s="26"/>
      <c r="M28" s="6"/>
    </row>
    <row r="29" spans="1:13" ht="15.75" customHeight="1" x14ac:dyDescent="0.25">
      <c r="A29" s="12">
        <v>22</v>
      </c>
      <c r="B29" s="12">
        <v>6</v>
      </c>
      <c r="C29" s="13" t="str">
        <f>'КОМАНДНЫЙ '!C110</f>
        <v xml:space="preserve">Матеньков Данила </v>
      </c>
      <c r="D29" s="13" t="str">
        <f>'КОМАНДНЫЙ '!D110</f>
        <v>КУРАГИНСКИЙ РАЙОН</v>
      </c>
      <c r="E29" s="12">
        <f>'КОМАНДНЫЙ '!E110</f>
        <v>255</v>
      </c>
      <c r="F29" s="12">
        <f>'КОМАНДНЫЙ '!F110</f>
        <v>275</v>
      </c>
      <c r="G29" s="12">
        <f>'КОМАНДНЫЙ '!G110</f>
        <v>0</v>
      </c>
      <c r="H29" s="19">
        <f t="shared" si="0"/>
        <v>275</v>
      </c>
      <c r="I29" s="14"/>
      <c r="J29" s="14">
        <f t="shared" si="2"/>
        <v>275</v>
      </c>
      <c r="K29" s="12">
        <f t="shared" si="3"/>
        <v>20</v>
      </c>
      <c r="L29" s="26"/>
      <c r="M29" s="6"/>
    </row>
    <row r="30" spans="1:13" ht="15.75" customHeight="1" x14ac:dyDescent="0.25">
      <c r="A30" s="12">
        <v>23</v>
      </c>
      <c r="B30" s="12">
        <v>3</v>
      </c>
      <c r="C30" s="13" t="str">
        <f>'КОМАНДНЫЙ '!C195</f>
        <v xml:space="preserve">Степанов Андрей </v>
      </c>
      <c r="D30" s="13" t="str">
        <f>'КОМАНДНЫЙ '!D195</f>
        <v>СОВЕТСКИЙ РАЙОН</v>
      </c>
      <c r="E30" s="12">
        <f>'КОМАНДНЫЙ '!E195</f>
        <v>275</v>
      </c>
      <c r="F30" s="12">
        <f>'КОМАНДНЫЙ '!F195</f>
        <v>272</v>
      </c>
      <c r="G30" s="12">
        <f>'КОМАНДНЫЙ '!G195</f>
        <v>271</v>
      </c>
      <c r="H30" s="19">
        <f t="shared" si="0"/>
        <v>275</v>
      </c>
      <c r="I30" s="14"/>
      <c r="J30" s="14">
        <f t="shared" si="2"/>
        <v>275</v>
      </c>
      <c r="K30" s="12">
        <f t="shared" si="3"/>
        <v>20</v>
      </c>
      <c r="L30" s="26"/>
      <c r="M30" s="6"/>
    </row>
    <row r="31" spans="1:13" ht="15.75" customHeight="1" x14ac:dyDescent="0.25">
      <c r="A31" s="12">
        <v>24</v>
      </c>
      <c r="B31" s="12">
        <v>2</v>
      </c>
      <c r="C31" s="13" t="str">
        <f>'КОМАНДНЫЙ '!C106</f>
        <v xml:space="preserve">Шибун Матвей </v>
      </c>
      <c r="D31" s="13" t="str">
        <f>'КОМАНДНЫЙ '!D106</f>
        <v>КУРАГИНСКИЙ РАЙОН</v>
      </c>
      <c r="E31" s="12">
        <f>'КОМАНДНЫЙ '!E106</f>
        <v>0</v>
      </c>
      <c r="F31" s="12">
        <f>'КОМАНДНЫЙ '!F106</f>
        <v>274</v>
      </c>
      <c r="G31" s="12">
        <f>'КОМАНДНЫЙ '!G106</f>
        <v>249</v>
      </c>
      <c r="H31" s="19">
        <f t="shared" si="0"/>
        <v>274</v>
      </c>
      <c r="I31" s="14"/>
      <c r="J31" s="14">
        <f t="shared" si="2"/>
        <v>274</v>
      </c>
      <c r="K31" s="12">
        <f t="shared" si="3"/>
        <v>24</v>
      </c>
      <c r="L31" s="26"/>
      <c r="M31" s="6"/>
    </row>
    <row r="32" spans="1:13" ht="15.75" customHeight="1" x14ac:dyDescent="0.25">
      <c r="A32" s="12">
        <v>25</v>
      </c>
      <c r="B32" s="12">
        <v>8</v>
      </c>
      <c r="C32" s="13" t="str">
        <f>'КОМАНДНЫЙ '!C264</f>
        <v>Селиванов Егор</v>
      </c>
      <c r="D32" s="13" t="str">
        <f>'КОМАНДНЫЙ '!D264</f>
        <v>ЗАТО г. ЖЕЛЕЗНОГОРСК</v>
      </c>
      <c r="E32" s="12">
        <f>'КОМАНДНЫЙ '!E264</f>
        <v>264</v>
      </c>
      <c r="F32" s="12">
        <f>'КОМАНДНЫЙ '!F264</f>
        <v>274</v>
      </c>
      <c r="G32" s="12">
        <f>'КОМАНДНЫЙ '!G264</f>
        <v>274</v>
      </c>
      <c r="H32" s="19">
        <f t="shared" si="0"/>
        <v>274</v>
      </c>
      <c r="I32" s="14"/>
      <c r="J32" s="14">
        <f t="shared" si="2"/>
        <v>274</v>
      </c>
      <c r="K32" s="12">
        <f t="shared" si="3"/>
        <v>24</v>
      </c>
      <c r="L32" s="26"/>
      <c r="M32" s="6"/>
    </row>
    <row r="33" spans="1:13" ht="15.75" customHeight="1" x14ac:dyDescent="0.25">
      <c r="A33" s="12">
        <v>26</v>
      </c>
      <c r="B33" s="12">
        <v>2</v>
      </c>
      <c r="C33" s="13" t="str">
        <f>'КОМАНДНЫЙ '!C178</f>
        <v xml:space="preserve">Цуканов Максим </v>
      </c>
      <c r="D33" s="13" t="str">
        <f>'КОМАНДНЫЙ '!D178</f>
        <v>ОКТЯБРЬСКИЙ РАЙОН</v>
      </c>
      <c r="E33" s="12">
        <f>'КОМАНДНЫЙ '!E178</f>
        <v>261</v>
      </c>
      <c r="F33" s="12">
        <f>'КОМАНДНЫЙ '!F178</f>
        <v>260</v>
      </c>
      <c r="G33" s="12">
        <f>'КОМАНДНЫЙ '!G178</f>
        <v>272</v>
      </c>
      <c r="H33" s="19">
        <f t="shared" si="0"/>
        <v>272</v>
      </c>
      <c r="I33" s="14"/>
      <c r="J33" s="14">
        <f t="shared" si="2"/>
        <v>272</v>
      </c>
      <c r="K33" s="12">
        <f t="shared" si="3"/>
        <v>26</v>
      </c>
      <c r="L33" s="26"/>
      <c r="M33" s="6"/>
    </row>
    <row r="34" spans="1:13" ht="15.75" customHeight="1" x14ac:dyDescent="0.25">
      <c r="A34" s="12">
        <v>27</v>
      </c>
      <c r="B34" s="12">
        <v>5</v>
      </c>
      <c r="C34" s="13" t="str">
        <f>'КОМАНДНЫЙ '!C181</f>
        <v xml:space="preserve">Чесноков Павел </v>
      </c>
      <c r="D34" s="13" t="str">
        <f>'КОМАНДНЫЙ '!D181</f>
        <v>ОКТЯБРЬСКИЙ РАЙОН</v>
      </c>
      <c r="E34" s="12">
        <f>'КОМАНДНЫЙ '!E181</f>
        <v>0</v>
      </c>
      <c r="F34" s="12">
        <f>'КОМАНДНЫЙ '!F181</f>
        <v>272</v>
      </c>
      <c r="G34" s="12">
        <f>'КОМАНДНЫЙ '!G181</f>
        <v>255</v>
      </c>
      <c r="H34" s="19">
        <f t="shared" si="0"/>
        <v>272</v>
      </c>
      <c r="I34" s="14"/>
      <c r="J34" s="14">
        <f t="shared" si="2"/>
        <v>272</v>
      </c>
      <c r="K34" s="12">
        <f t="shared" si="3"/>
        <v>26</v>
      </c>
      <c r="L34" s="26"/>
      <c r="M34" s="6"/>
    </row>
    <row r="35" spans="1:13" ht="15.75" customHeight="1" x14ac:dyDescent="0.25">
      <c r="A35" s="12">
        <v>28</v>
      </c>
      <c r="B35" s="12">
        <v>5</v>
      </c>
      <c r="C35" s="13" t="str">
        <f>'КОМАНДНЫЙ '!C285</f>
        <v xml:space="preserve">Петров Даниил </v>
      </c>
      <c r="D35" s="13" t="str">
        <f>'КОМАНДНЫЙ '!D285</f>
        <v>МИНУСИНСК</v>
      </c>
      <c r="E35" s="12">
        <f>'КОМАНДНЫЙ '!E285</f>
        <v>260</v>
      </c>
      <c r="F35" s="12">
        <f>'КОМАНДНЫЙ '!F285</f>
        <v>269</v>
      </c>
      <c r="G35" s="12">
        <f>'КОМАНДНЫЙ '!G285</f>
        <v>272</v>
      </c>
      <c r="H35" s="19">
        <f t="shared" si="0"/>
        <v>272</v>
      </c>
      <c r="I35" s="14"/>
      <c r="J35" s="14">
        <f t="shared" si="2"/>
        <v>272</v>
      </c>
      <c r="K35" s="12">
        <f t="shared" si="3"/>
        <v>26</v>
      </c>
      <c r="L35" s="26"/>
      <c r="M35" s="6"/>
    </row>
    <row r="36" spans="1:13" ht="15.75" customHeight="1" x14ac:dyDescent="0.25">
      <c r="A36" s="12">
        <v>29</v>
      </c>
      <c r="B36" s="12">
        <v>5</v>
      </c>
      <c r="C36" s="13" t="str">
        <f>'КОМАНДНЫЙ '!C37</f>
        <v>Минтиненко Алксей</v>
      </c>
      <c r="D36" s="13" t="str">
        <f>'КОМАНДНЫЙ '!D37</f>
        <v>ЕМЕЛЬЯНОВСКИЙ РАЙОН</v>
      </c>
      <c r="E36" s="12">
        <f>'КОМАНДНЫЙ '!E37</f>
        <v>260</v>
      </c>
      <c r="F36" s="12">
        <f>'КОМАНДНЫЙ '!F37</f>
        <v>270</v>
      </c>
      <c r="G36" s="12">
        <f>'КОМАНДНЫЙ '!G37</f>
        <v>263</v>
      </c>
      <c r="H36" s="19">
        <f t="shared" si="0"/>
        <v>270</v>
      </c>
      <c r="I36" s="14"/>
      <c r="J36" s="14">
        <f t="shared" si="2"/>
        <v>270</v>
      </c>
      <c r="K36" s="12">
        <f t="shared" si="3"/>
        <v>29</v>
      </c>
      <c r="L36" s="15" t="e">
        <f>$H36+$I36/#REF!</f>
        <v>#REF!</v>
      </c>
      <c r="M36" s="6"/>
    </row>
    <row r="37" spans="1:13" ht="15.75" customHeight="1" x14ac:dyDescent="0.25">
      <c r="A37" s="12">
        <v>30</v>
      </c>
      <c r="B37" s="12">
        <v>7</v>
      </c>
      <c r="C37" s="13" t="str">
        <f>'КОМАНДНЫЙ '!C191</f>
        <v xml:space="preserve">Шарковский Дмитрий </v>
      </c>
      <c r="D37" s="13" t="str">
        <f>'КОМАНДНЫЙ '!D191</f>
        <v>СВЕРДЛОВСКИЙ РАЙОН</v>
      </c>
      <c r="E37" s="12">
        <f>'КОМАНДНЫЙ '!E191</f>
        <v>245</v>
      </c>
      <c r="F37" s="12">
        <f>'КОМАНДНЫЙ '!F191</f>
        <v>260</v>
      </c>
      <c r="G37" s="12">
        <f>'КОМАНДНЫЙ '!G191</f>
        <v>270</v>
      </c>
      <c r="H37" s="19">
        <f t="shared" si="0"/>
        <v>270</v>
      </c>
      <c r="I37" s="14"/>
      <c r="J37" s="14">
        <f t="shared" si="2"/>
        <v>270</v>
      </c>
      <c r="K37" s="12">
        <f t="shared" si="3"/>
        <v>29</v>
      </c>
      <c r="L37" s="26"/>
      <c r="M37" s="6"/>
    </row>
    <row r="38" spans="1:13" ht="15.75" customHeight="1" x14ac:dyDescent="0.25">
      <c r="A38" s="12">
        <v>31</v>
      </c>
      <c r="B38" s="12">
        <v>5</v>
      </c>
      <c r="C38" s="13" t="str">
        <f>'КОМАНДНЫЙ '!C253</f>
        <v>Васильев Геннадий</v>
      </c>
      <c r="D38" s="13" t="str">
        <f>'КОМАНДНЫЙ '!D253</f>
        <v>ЛЕСОСИБИРСК</v>
      </c>
      <c r="E38" s="12">
        <f>'КОМАНДНЫЙ '!E253</f>
        <v>270</v>
      </c>
      <c r="F38" s="12">
        <f>'КОМАНДНЫЙ '!F253</f>
        <v>0</v>
      </c>
      <c r="G38" s="12">
        <f>'КОМАНДНЫЙ '!G253</f>
        <v>0</v>
      </c>
      <c r="H38" s="19">
        <f t="shared" si="0"/>
        <v>270</v>
      </c>
      <c r="I38" s="14"/>
      <c r="J38" s="14">
        <f t="shared" si="2"/>
        <v>270</v>
      </c>
      <c r="K38" s="12">
        <f t="shared" si="3"/>
        <v>29</v>
      </c>
      <c r="L38" s="26"/>
      <c r="M38" s="6"/>
    </row>
    <row r="39" spans="1:13" ht="15.75" customHeight="1" x14ac:dyDescent="0.25">
      <c r="A39" s="12">
        <v>32</v>
      </c>
      <c r="B39" s="12">
        <v>2</v>
      </c>
      <c r="C39" s="13" t="str">
        <f>'КОМАНДНЫЙ '!C90</f>
        <v>Ланг Кирилл</v>
      </c>
      <c r="D39" s="13" t="str">
        <f>'КОМАНДНЫЙ '!D90</f>
        <v>КАРАТУЗСКИЙ РАЙОН</v>
      </c>
      <c r="E39" s="12">
        <v>255</v>
      </c>
      <c r="F39" s="12">
        <v>264</v>
      </c>
      <c r="G39" s="12">
        <v>269</v>
      </c>
      <c r="H39" s="19">
        <f t="shared" si="0"/>
        <v>269</v>
      </c>
      <c r="I39" s="14"/>
      <c r="J39" s="14">
        <f t="shared" si="2"/>
        <v>269</v>
      </c>
      <c r="K39" s="12">
        <f t="shared" si="3"/>
        <v>32</v>
      </c>
      <c r="L39" s="26"/>
      <c r="M39" s="6"/>
    </row>
    <row r="40" spans="1:13" ht="15.75" customHeight="1" x14ac:dyDescent="0.25">
      <c r="A40" s="12">
        <v>33</v>
      </c>
      <c r="B40" s="12">
        <v>1</v>
      </c>
      <c r="C40" s="13" t="str">
        <f>'КОМАНДНЫЙ '!C57</f>
        <v xml:space="preserve">Снигирь Никита </v>
      </c>
      <c r="D40" s="13" t="str">
        <f>'КОМАНДНЫЙ '!D57</f>
        <v>ИДРИНСКИЙ РАЙОН</v>
      </c>
      <c r="E40" s="12">
        <f>'КОМАНДНЫЙ '!E57</f>
        <v>268</v>
      </c>
      <c r="F40" s="12">
        <f>'КОМАНДНЫЙ '!F57</f>
        <v>267</v>
      </c>
      <c r="G40" s="12">
        <f>'КОМАНДНЫЙ '!G57</f>
        <v>261</v>
      </c>
      <c r="H40" s="19">
        <f t="shared" si="0"/>
        <v>268</v>
      </c>
      <c r="I40" s="14"/>
      <c r="J40" s="14">
        <f t="shared" si="2"/>
        <v>268</v>
      </c>
      <c r="K40" s="12">
        <f t="shared" si="3"/>
        <v>33</v>
      </c>
      <c r="L40" s="26"/>
      <c r="M40" s="6"/>
    </row>
    <row r="41" spans="1:13" ht="15.75" customHeight="1" x14ac:dyDescent="0.25">
      <c r="A41" s="12">
        <v>34</v>
      </c>
      <c r="B41" s="12">
        <v>5</v>
      </c>
      <c r="C41" s="13" t="str">
        <f>'КОМАНДНЫЙ '!C93</f>
        <v>Сикачёв Артем</v>
      </c>
      <c r="D41" s="13" t="str">
        <f>'КОМАНДНЫЙ '!D93</f>
        <v>КАРАТУЗСКИЙ РАЙОН</v>
      </c>
      <c r="E41" s="12">
        <v>249</v>
      </c>
      <c r="F41" s="12">
        <v>268</v>
      </c>
      <c r="G41" s="12">
        <v>265</v>
      </c>
      <c r="H41" s="19">
        <f t="shared" si="0"/>
        <v>268</v>
      </c>
      <c r="I41" s="14"/>
      <c r="J41" s="14">
        <f t="shared" si="2"/>
        <v>268</v>
      </c>
      <c r="K41" s="12">
        <f t="shared" si="3"/>
        <v>33</v>
      </c>
      <c r="L41" s="26"/>
      <c r="M41" s="6"/>
    </row>
    <row r="42" spans="1:13" ht="15.75" customHeight="1" x14ac:dyDescent="0.25">
      <c r="A42" s="12">
        <v>35</v>
      </c>
      <c r="B42" s="12">
        <v>1</v>
      </c>
      <c r="C42" s="13" t="str">
        <f>'КОМАНДНЫЙ '!C281</f>
        <v xml:space="preserve">Малыхин Денис </v>
      </c>
      <c r="D42" s="13" t="str">
        <f>'КОМАНДНЫЙ '!D281</f>
        <v>МИНУСИНСК</v>
      </c>
      <c r="E42" s="12">
        <f>'КОМАНДНЫЙ '!E281</f>
        <v>0</v>
      </c>
      <c r="F42" s="12">
        <f>'КОМАНДНЫЙ '!F281</f>
        <v>268</v>
      </c>
      <c r="G42" s="12">
        <f>'КОМАНДНЫЙ '!G281</f>
        <v>266</v>
      </c>
      <c r="H42" s="19">
        <f t="shared" si="0"/>
        <v>268</v>
      </c>
      <c r="I42" s="14"/>
      <c r="J42" s="14">
        <f t="shared" si="2"/>
        <v>268</v>
      </c>
      <c r="K42" s="12">
        <f t="shared" si="3"/>
        <v>33</v>
      </c>
      <c r="L42" s="26"/>
      <c r="M42" s="6"/>
    </row>
    <row r="43" spans="1:13" ht="15.75" customHeight="1" x14ac:dyDescent="0.25">
      <c r="A43" s="12">
        <v>36</v>
      </c>
      <c r="B43" s="12">
        <v>3</v>
      </c>
      <c r="C43" s="13" t="str">
        <f>'КОМАНДНЫЙ '!C35</f>
        <v>Поляков Александр</v>
      </c>
      <c r="D43" s="13" t="str">
        <f>'КОМАНДНЫЙ '!D35</f>
        <v>ЕМЕЛЬЯНОВСКИЙ РАЙОН</v>
      </c>
      <c r="E43" s="12">
        <f>'КОМАНДНЫЙ '!E35</f>
        <v>253</v>
      </c>
      <c r="F43" s="12">
        <f>'КОМАНДНЫЙ '!F35</f>
        <v>267</v>
      </c>
      <c r="G43" s="12">
        <f>'КОМАНДНЫЙ '!G35</f>
        <v>262</v>
      </c>
      <c r="H43" s="19">
        <f t="shared" si="0"/>
        <v>267</v>
      </c>
      <c r="I43" s="14"/>
      <c r="J43" s="14">
        <f t="shared" si="2"/>
        <v>267</v>
      </c>
      <c r="K43" s="12">
        <f t="shared" si="3"/>
        <v>36</v>
      </c>
      <c r="L43" s="15" t="e">
        <f>$H43+$I43/#REF!</f>
        <v>#REF!</v>
      </c>
      <c r="M43" s="6"/>
    </row>
    <row r="44" spans="1:13" ht="15.75" customHeight="1" x14ac:dyDescent="0.25">
      <c r="A44" s="12">
        <v>37</v>
      </c>
      <c r="B44" s="12">
        <v>7</v>
      </c>
      <c r="C44" s="13" t="str">
        <f>'КОМАНДНЫЙ '!C87</f>
        <v xml:space="preserve">Доманицкий Артем </v>
      </c>
      <c r="D44" s="13" t="str">
        <f>'КОМАНДНЫЙ '!D87</f>
        <v>КАЗАЧИНСКИЙ РАЙОН</v>
      </c>
      <c r="E44" s="12">
        <f>'КОМАНДНЫЙ '!E87</f>
        <v>263</v>
      </c>
      <c r="F44" s="12">
        <f>'КОМАНДНЫЙ '!F87</f>
        <v>267</v>
      </c>
      <c r="G44" s="12">
        <f>'КОМАНДНЫЙ '!G87</f>
        <v>265</v>
      </c>
      <c r="H44" s="19">
        <f t="shared" si="0"/>
        <v>267</v>
      </c>
      <c r="I44" s="14"/>
      <c r="J44" s="14">
        <f t="shared" si="2"/>
        <v>267</v>
      </c>
      <c r="K44" s="12">
        <f t="shared" si="3"/>
        <v>36</v>
      </c>
      <c r="L44" s="26"/>
      <c r="M44" s="6"/>
    </row>
    <row r="45" spans="1:13" ht="15.75" customHeight="1" x14ac:dyDescent="0.25">
      <c r="A45" s="12">
        <v>38</v>
      </c>
      <c r="B45" s="12">
        <v>6</v>
      </c>
      <c r="C45" s="13" t="str">
        <f>'КОМАНДНЫЙ '!C70</f>
        <v>Горохов Никита</v>
      </c>
      <c r="D45" s="13" t="str">
        <f>'КОМАНДНЫЙ '!D70</f>
        <v>ИЛАНСКИЙ РАЙОН</v>
      </c>
      <c r="E45" s="12">
        <f>'КОМАНДНЫЙ '!E70</f>
        <v>266</v>
      </c>
      <c r="F45" s="12">
        <f>'КОМАНДНЫЙ '!F70</f>
        <v>262</v>
      </c>
      <c r="G45" s="12">
        <f>'КОМАНДНЫЙ '!G70</f>
        <v>265</v>
      </c>
      <c r="H45" s="19">
        <f t="shared" si="0"/>
        <v>266</v>
      </c>
      <c r="I45" s="14"/>
      <c r="J45" s="14">
        <f t="shared" si="2"/>
        <v>266</v>
      </c>
      <c r="K45" s="12">
        <f t="shared" si="3"/>
        <v>38</v>
      </c>
      <c r="L45" s="26"/>
      <c r="M45" s="6"/>
    </row>
    <row r="46" spans="1:13" ht="15.75" customHeight="1" x14ac:dyDescent="0.25">
      <c r="A46" s="12">
        <v>39</v>
      </c>
      <c r="B46" s="12">
        <v>3</v>
      </c>
      <c r="C46" s="13" t="str">
        <f>'КОМАНДНЫЙ '!C235</f>
        <v xml:space="preserve">Шутемов Роман </v>
      </c>
      <c r="D46" s="13" t="str">
        <f>'КОМАНДНЫЙ '!D235</f>
        <v>ЕНИСЕЙСК</v>
      </c>
      <c r="E46" s="12">
        <f>'КОМАНДНЫЙ '!E235</f>
        <v>255</v>
      </c>
      <c r="F46" s="12">
        <f>'КОМАНДНЫЙ '!F235</f>
        <v>262</v>
      </c>
      <c r="G46" s="12">
        <f>'КОМАНДНЫЙ '!G235</f>
        <v>266</v>
      </c>
      <c r="H46" s="19">
        <f t="shared" si="0"/>
        <v>266</v>
      </c>
      <c r="I46" s="14"/>
      <c r="J46" s="14">
        <f t="shared" si="2"/>
        <v>266</v>
      </c>
      <c r="K46" s="12">
        <f t="shared" si="3"/>
        <v>38</v>
      </c>
      <c r="L46" s="26"/>
      <c r="M46" s="6"/>
    </row>
    <row r="47" spans="1:13" ht="15.75" customHeight="1" x14ac:dyDescent="0.25">
      <c r="A47" s="12">
        <v>40</v>
      </c>
      <c r="B47" s="12">
        <v>8</v>
      </c>
      <c r="C47" s="13" t="str">
        <f>'КОМАНДНЫЙ '!C248</f>
        <v xml:space="preserve">Плотников Данил </v>
      </c>
      <c r="D47" s="13" t="str">
        <f>'КОМАНДНЫЙ '!D248</f>
        <v>КАНСК</v>
      </c>
      <c r="E47" s="12">
        <f>'КОМАНДНЫЙ '!E248</f>
        <v>266</v>
      </c>
      <c r="F47" s="12">
        <f>'КОМАНДНЫЙ '!F248</f>
        <v>266</v>
      </c>
      <c r="G47" s="12">
        <f>'КОМАНДНЫЙ '!G248</f>
        <v>261</v>
      </c>
      <c r="H47" s="19">
        <f t="shared" si="0"/>
        <v>266</v>
      </c>
      <c r="I47" s="14"/>
      <c r="J47" s="14">
        <f t="shared" si="2"/>
        <v>266</v>
      </c>
      <c r="K47" s="12">
        <f t="shared" si="3"/>
        <v>38</v>
      </c>
      <c r="L47" s="26"/>
      <c r="M47" s="6"/>
    </row>
    <row r="48" spans="1:13" x14ac:dyDescent="0.25">
      <c r="A48" s="12">
        <v>41</v>
      </c>
      <c r="B48" s="12">
        <v>3</v>
      </c>
      <c r="C48" s="13" t="str">
        <f>'КОМАНДНЫЙ '!C291</f>
        <v>Путилов Никита</v>
      </c>
      <c r="D48" s="13" t="str">
        <f>'КОМАНДНЫЙ '!D291</f>
        <v>НАЗАРОВО</v>
      </c>
      <c r="E48" s="12">
        <f>'КОМАНДНЫЙ '!E291</f>
        <v>266</v>
      </c>
      <c r="F48" s="12">
        <f>'КОМАНДНЫЙ '!F291</f>
        <v>0</v>
      </c>
      <c r="G48" s="12">
        <f>'КОМАНДНЫЙ '!G291</f>
        <v>247</v>
      </c>
      <c r="H48" s="19">
        <f t="shared" si="0"/>
        <v>266</v>
      </c>
      <c r="I48" s="14"/>
      <c r="J48" s="14">
        <f t="shared" si="2"/>
        <v>266</v>
      </c>
      <c r="K48" s="12">
        <f t="shared" si="3"/>
        <v>38</v>
      </c>
      <c r="L48" s="26"/>
      <c r="M48" s="6"/>
    </row>
    <row r="49" spans="1:13" x14ac:dyDescent="0.25">
      <c r="A49" s="12">
        <v>42</v>
      </c>
      <c r="B49" s="12">
        <v>1</v>
      </c>
      <c r="C49" s="13" t="str">
        <f>'КОМАНДНЫЙ '!C257</f>
        <v xml:space="preserve">Фролов Владислав </v>
      </c>
      <c r="D49" s="13" t="str">
        <f>'КОМАНДНЫЙ '!D257</f>
        <v>ЗАТО г.ЖЕЛЕЗНОГОРСК</v>
      </c>
      <c r="E49" s="12">
        <f>'КОМАНДНЫЙ '!E257</f>
        <v>257</v>
      </c>
      <c r="F49" s="12">
        <f>'КОМАНДНЫЙ '!F257</f>
        <v>252</v>
      </c>
      <c r="G49" s="12">
        <f>'КОМАНДНЫЙ '!G257</f>
        <v>265</v>
      </c>
      <c r="H49" s="19">
        <f t="shared" si="0"/>
        <v>265</v>
      </c>
      <c r="I49" s="14"/>
      <c r="J49" s="14">
        <f t="shared" si="2"/>
        <v>265</v>
      </c>
      <c r="K49" s="12">
        <f t="shared" si="3"/>
        <v>42</v>
      </c>
      <c r="L49" s="26"/>
      <c r="M49" s="6"/>
    </row>
    <row r="50" spans="1:13" x14ac:dyDescent="0.25">
      <c r="A50" s="12">
        <v>43</v>
      </c>
      <c r="B50" s="12">
        <v>4</v>
      </c>
      <c r="C50" s="13" t="str">
        <f>'КОМАНДНЫЙ '!C44</f>
        <v>Сухалитка Сергей</v>
      </c>
      <c r="D50" s="13" t="str">
        <f>'КОМАНДНЫЙ '!D44</f>
        <v>ЕНИСЕЙСКИЙ РАОЙН</v>
      </c>
      <c r="E50" s="12">
        <f>'КОМАНДНЫЙ '!E44</f>
        <v>255</v>
      </c>
      <c r="F50" s="12">
        <f>'КОМАНДНЫЙ '!F44</f>
        <v>265</v>
      </c>
      <c r="G50" s="12">
        <f>'КОМАНДНЫЙ '!G44</f>
        <v>0</v>
      </c>
      <c r="H50" s="19">
        <f t="shared" si="0"/>
        <v>265</v>
      </c>
      <c r="I50" s="14"/>
      <c r="J50" s="14">
        <f t="shared" si="2"/>
        <v>265</v>
      </c>
      <c r="K50" s="12">
        <f t="shared" si="3"/>
        <v>42</v>
      </c>
      <c r="L50" s="15" t="e">
        <f>$H50+$I50/#REF!</f>
        <v>#REF!</v>
      </c>
      <c r="M50" s="6"/>
    </row>
    <row r="51" spans="1:13" x14ac:dyDescent="0.25">
      <c r="A51" s="12">
        <v>44</v>
      </c>
      <c r="B51" s="12">
        <v>2</v>
      </c>
      <c r="C51" s="13" t="str">
        <f>'КОМАНДНЫЙ '!C82</f>
        <v>Павлов Александр</v>
      </c>
      <c r="D51" s="13" t="str">
        <f>'КОМАНДНЫЙ '!D82</f>
        <v>КАЗАЧИНСКИЙ РАЙОН</v>
      </c>
      <c r="E51" s="12">
        <f>'КОМАНДНЫЙ '!E82</f>
        <v>265</v>
      </c>
      <c r="F51" s="12">
        <f>'КОМАНДНЫЙ '!F82</f>
        <v>264</v>
      </c>
      <c r="G51" s="12">
        <f>'КОМАНДНЫЙ '!G82</f>
        <v>0</v>
      </c>
      <c r="H51" s="19">
        <f t="shared" si="0"/>
        <v>265</v>
      </c>
      <c r="I51" s="14"/>
      <c r="J51" s="14">
        <f t="shared" si="2"/>
        <v>265</v>
      </c>
      <c r="K51" s="12">
        <f t="shared" si="3"/>
        <v>42</v>
      </c>
      <c r="L51" s="26"/>
      <c r="M51" s="6"/>
    </row>
    <row r="52" spans="1:13" x14ac:dyDescent="0.25">
      <c r="A52" s="12">
        <v>45</v>
      </c>
      <c r="B52" s="12">
        <v>5</v>
      </c>
      <c r="C52" s="13" t="str">
        <f>'КОМАНДНЫЙ '!C173</f>
        <v>Саматбеков Ислам</v>
      </c>
      <c r="D52" s="13" t="str">
        <f>'КОМАНДНЫЙ '!D173</f>
        <v>ЛЕНИНСКИЙ РАЙОН</v>
      </c>
      <c r="E52" s="12">
        <f>'КОМАНДНЫЙ '!E173</f>
        <v>256</v>
      </c>
      <c r="F52" s="12">
        <f>'КОМАНДНЫЙ '!F173</f>
        <v>0</v>
      </c>
      <c r="G52" s="12">
        <f>'КОМАНДНЫЙ '!G173</f>
        <v>264</v>
      </c>
      <c r="H52" s="19">
        <f t="shared" si="0"/>
        <v>264</v>
      </c>
      <c r="I52" s="14"/>
      <c r="J52" s="14">
        <f t="shared" si="2"/>
        <v>264</v>
      </c>
      <c r="K52" s="12">
        <f t="shared" si="3"/>
        <v>45</v>
      </c>
      <c r="L52" s="26"/>
      <c r="M52" s="6"/>
    </row>
    <row r="53" spans="1:13" x14ac:dyDescent="0.25">
      <c r="A53" s="12">
        <v>46</v>
      </c>
      <c r="B53" s="12">
        <v>7</v>
      </c>
      <c r="C53" s="13" t="str">
        <f>'КОМАНДНЫЙ '!C287</f>
        <v>Клуев Наиль</v>
      </c>
      <c r="D53" s="13" t="str">
        <f>'КОМАНДНЫЙ '!D287</f>
        <v>МИНУСИНСК</v>
      </c>
      <c r="E53" s="12">
        <f>'КОМАНДНЫЙ '!E287</f>
        <v>250</v>
      </c>
      <c r="F53" s="12">
        <f>'КОМАНДНЫЙ '!F287</f>
        <v>264</v>
      </c>
      <c r="G53" s="12">
        <f>'КОМАНДНЫЙ '!G287</f>
        <v>261</v>
      </c>
      <c r="H53" s="19">
        <f t="shared" si="0"/>
        <v>264</v>
      </c>
      <c r="I53" s="14"/>
      <c r="J53" s="14">
        <f t="shared" si="2"/>
        <v>264</v>
      </c>
      <c r="K53" s="12">
        <f t="shared" si="3"/>
        <v>45</v>
      </c>
      <c r="L53" s="26"/>
      <c r="M53" s="6"/>
    </row>
    <row r="54" spans="1:13" x14ac:dyDescent="0.25">
      <c r="A54" s="12">
        <v>47</v>
      </c>
      <c r="B54" s="12">
        <v>2</v>
      </c>
      <c r="C54" s="13" t="str">
        <f>'КОМАНДНЫЙ '!C306</f>
        <v>Тонких Дмитрий</v>
      </c>
      <c r="D54" s="13" t="str">
        <f>'КОМАНДНЫЙ '!D306</f>
        <v>ШАРЫПОВО</v>
      </c>
      <c r="E54" s="12">
        <f>'КОМАНДНЫЙ '!E306</f>
        <v>264</v>
      </c>
      <c r="F54" s="12">
        <f>'КОМАНДНЫЙ '!F306</f>
        <v>0</v>
      </c>
      <c r="G54" s="12">
        <f>'КОМАНДНЫЙ '!G306</f>
        <v>252</v>
      </c>
      <c r="H54" s="19">
        <f t="shared" si="0"/>
        <v>264</v>
      </c>
      <c r="I54" s="14"/>
      <c r="J54" s="14">
        <f t="shared" si="2"/>
        <v>264</v>
      </c>
      <c r="K54" s="12">
        <f t="shared" si="3"/>
        <v>45</v>
      </c>
      <c r="L54" s="26"/>
      <c r="M54" s="6"/>
    </row>
    <row r="55" spans="1:13" x14ac:dyDescent="0.25">
      <c r="A55" s="12">
        <v>48</v>
      </c>
      <c r="B55" s="12">
        <v>5</v>
      </c>
      <c r="C55" s="13" t="str">
        <f>'КОМАНДНЫЙ '!C85</f>
        <v xml:space="preserve">Эрнст Владимир </v>
      </c>
      <c r="D55" s="13" t="str">
        <f>'КОМАНДНЫЙ '!D85</f>
        <v>КАЗАЧИНСКИЙ РАЙОН</v>
      </c>
      <c r="E55" s="12">
        <f>'КОМАНДНЫЙ '!E85</f>
        <v>254</v>
      </c>
      <c r="F55" s="12">
        <f>'КОМАНДНЫЙ '!F85</f>
        <v>259</v>
      </c>
      <c r="G55" s="12">
        <f>'КОМАНДНЫЙ '!G85</f>
        <v>264</v>
      </c>
      <c r="H55" s="19">
        <f t="shared" si="0"/>
        <v>264</v>
      </c>
      <c r="I55" s="14"/>
      <c r="J55" s="14">
        <f t="shared" si="2"/>
        <v>264</v>
      </c>
      <c r="K55" s="12">
        <f t="shared" si="3"/>
        <v>45</v>
      </c>
      <c r="L55" s="26"/>
      <c r="M55" s="6"/>
    </row>
    <row r="56" spans="1:13" x14ac:dyDescent="0.25">
      <c r="A56" s="12">
        <v>49</v>
      </c>
      <c r="B56" s="12">
        <v>1</v>
      </c>
      <c r="C56" s="13" t="str">
        <f>'КОМАНДНЫЙ '!C105</f>
        <v>Дранишников Данила</v>
      </c>
      <c r="D56" s="13" t="str">
        <f>'КОМАНДНЫЙ '!D105</f>
        <v>КУРАГИНСКИЙ РАЙОН</v>
      </c>
      <c r="E56" s="12">
        <f>'КОМАНДНЫЙ '!E105</f>
        <v>260</v>
      </c>
      <c r="F56" s="12">
        <f>'КОМАНДНЫЙ '!F105</f>
        <v>264</v>
      </c>
      <c r="G56" s="12">
        <f>'КОМАНДНЫЙ '!G105</f>
        <v>260</v>
      </c>
      <c r="H56" s="19">
        <f t="shared" si="0"/>
        <v>264</v>
      </c>
      <c r="I56" s="14"/>
      <c r="J56" s="14">
        <f t="shared" si="2"/>
        <v>264</v>
      </c>
      <c r="K56" s="12">
        <f t="shared" si="3"/>
        <v>45</v>
      </c>
      <c r="L56" s="26"/>
      <c r="M56" s="6"/>
    </row>
    <row r="57" spans="1:13" x14ac:dyDescent="0.25">
      <c r="A57" s="12">
        <v>50</v>
      </c>
      <c r="B57" s="12">
        <v>4</v>
      </c>
      <c r="C57" s="13" t="str">
        <f>'КОМАНДНЫЙ '!C180</f>
        <v xml:space="preserve">Гончаров Иван </v>
      </c>
      <c r="D57" s="13" t="str">
        <f>'КОМАНДНЫЙ '!D180</f>
        <v>ОКТЯБРЬСКИЙ РАЙОН</v>
      </c>
      <c r="E57" s="12">
        <f>'КОМАНДНЫЙ '!E180</f>
        <v>256</v>
      </c>
      <c r="F57" s="12">
        <f>'КОМАНДНЫЙ '!F180</f>
        <v>263</v>
      </c>
      <c r="G57" s="12">
        <f>'КОМАНДНЫЙ '!G180</f>
        <v>260</v>
      </c>
      <c r="H57" s="19">
        <f t="shared" si="0"/>
        <v>263</v>
      </c>
      <c r="I57" s="14"/>
      <c r="J57" s="14">
        <f t="shared" si="2"/>
        <v>263</v>
      </c>
      <c r="K57" s="12">
        <f t="shared" si="3"/>
        <v>50</v>
      </c>
      <c r="L57" s="26"/>
      <c r="M57" s="6"/>
    </row>
    <row r="58" spans="1:13" x14ac:dyDescent="0.25">
      <c r="A58" s="12">
        <v>51</v>
      </c>
      <c r="B58" s="12">
        <v>5</v>
      </c>
      <c r="C58" s="13" t="str">
        <f>'КОМАНДНЫЙ '!C197</f>
        <v xml:space="preserve">Чистов Евгений </v>
      </c>
      <c r="D58" s="13" t="str">
        <f>'КОМАНДНЫЙ '!D197</f>
        <v>СОВЕТСКИЙ РАЙОН</v>
      </c>
      <c r="E58" s="12" t="str">
        <f>'КОМАНДНЫЙ '!E197</f>
        <v>2+61</v>
      </c>
      <c r="F58" s="12">
        <f>'КОМАНДНЫЙ '!F197</f>
        <v>262</v>
      </c>
      <c r="G58" s="12">
        <f>'КОМАНДНЫЙ '!G197</f>
        <v>262</v>
      </c>
      <c r="H58" s="19">
        <f t="shared" si="0"/>
        <v>262</v>
      </c>
      <c r="I58" s="14"/>
      <c r="J58" s="14">
        <f t="shared" si="2"/>
        <v>262</v>
      </c>
      <c r="K58" s="12">
        <f t="shared" si="3"/>
        <v>51</v>
      </c>
      <c r="L58" s="26"/>
      <c r="M58" s="6"/>
    </row>
    <row r="59" spans="1:13" x14ac:dyDescent="0.25">
      <c r="A59" s="12">
        <v>52</v>
      </c>
      <c r="B59" s="12">
        <v>3</v>
      </c>
      <c r="C59" s="13" t="str">
        <f>'КОМАНДНЫЙ '!C259</f>
        <v>Бырсану Данила</v>
      </c>
      <c r="D59" s="13" t="str">
        <f>'КОМАНДНЫЙ '!D259</f>
        <v>ЗАТО г. ЖЕЛЕЗНОГОРСК</v>
      </c>
      <c r="E59" s="12">
        <f>'КОМАНДНЫЙ '!E259</f>
        <v>245</v>
      </c>
      <c r="F59" s="12">
        <f>'КОМАНДНЫЙ '!F259</f>
        <v>251</v>
      </c>
      <c r="G59" s="12">
        <f>'КОМАНДНЫЙ '!G259</f>
        <v>262</v>
      </c>
      <c r="H59" s="19">
        <f t="shared" si="0"/>
        <v>262</v>
      </c>
      <c r="I59" s="14"/>
      <c r="J59" s="14">
        <f t="shared" si="2"/>
        <v>262</v>
      </c>
      <c r="K59" s="12">
        <f t="shared" si="3"/>
        <v>51</v>
      </c>
      <c r="L59" s="26"/>
      <c r="M59" s="6"/>
    </row>
    <row r="60" spans="1:13" x14ac:dyDescent="0.25">
      <c r="A60" s="12">
        <v>53</v>
      </c>
      <c r="B60" s="12">
        <v>3</v>
      </c>
      <c r="C60" s="13" t="str">
        <f>'КОМАНДНЫЙ '!C283</f>
        <v>Балашов Андрей</v>
      </c>
      <c r="D60" s="13" t="str">
        <f>'КОМАНДНЫЙ '!D283</f>
        <v>МИНУСИНСК</v>
      </c>
      <c r="E60" s="12">
        <f>'КОМАНДНЫЙ '!E283</f>
        <v>252</v>
      </c>
      <c r="F60" s="12">
        <f>'КОМАНДНЫЙ '!F283</f>
        <v>262</v>
      </c>
      <c r="G60" s="12">
        <f>'КОМАНДНЫЙ '!G283</f>
        <v>260</v>
      </c>
      <c r="H60" s="19">
        <f t="shared" si="0"/>
        <v>262</v>
      </c>
      <c r="I60" s="14"/>
      <c r="J60" s="14">
        <f t="shared" si="2"/>
        <v>262</v>
      </c>
      <c r="K60" s="12">
        <f t="shared" si="3"/>
        <v>51</v>
      </c>
      <c r="L60" s="26"/>
      <c r="M60" s="6"/>
    </row>
    <row r="61" spans="1:13" x14ac:dyDescent="0.25">
      <c r="A61" s="12">
        <v>54</v>
      </c>
      <c r="B61" s="12">
        <v>4</v>
      </c>
      <c r="C61" s="13" t="str">
        <f>'КОМАНДНЫЙ '!C76</f>
        <v>Барышев Владислав</v>
      </c>
      <c r="D61" s="13" t="str">
        <f>'КОМАНДНЫЙ '!D76</f>
        <v>ИРБЕЙСКИЙ РАЙОН</v>
      </c>
      <c r="E61" s="12">
        <f>'КОМАНДНЫЙ '!E76</f>
        <v>254</v>
      </c>
      <c r="F61" s="12">
        <f>'КОМАНДНЫЙ '!F76</f>
        <v>252</v>
      </c>
      <c r="G61" s="12">
        <f>'КОМАНДНЫЙ '!G76</f>
        <v>262</v>
      </c>
      <c r="H61" s="19">
        <f t="shared" si="0"/>
        <v>262</v>
      </c>
      <c r="I61" s="14"/>
      <c r="J61" s="14">
        <f t="shared" si="2"/>
        <v>262</v>
      </c>
      <c r="K61" s="12">
        <f t="shared" si="3"/>
        <v>51</v>
      </c>
      <c r="L61" s="26"/>
      <c r="M61" s="6"/>
    </row>
    <row r="62" spans="1:13" x14ac:dyDescent="0.25">
      <c r="A62" s="12">
        <v>55</v>
      </c>
      <c r="B62" s="12">
        <v>8</v>
      </c>
      <c r="C62" s="13" t="str">
        <f>'КОМАНДНЫЙ '!C152</f>
        <v xml:space="preserve">Решетников Александр </v>
      </c>
      <c r="D62" s="13" t="str">
        <f>'КОМАНДНЫЙ '!D152</f>
        <v>СЕВЕРО-ЕНИСЕЙСКИЙ РАЙОН</v>
      </c>
      <c r="E62" s="12">
        <f>'КОМАНДНЫЙ '!E152</f>
        <v>258</v>
      </c>
      <c r="F62" s="12">
        <f>'КОМАНДНЫЙ '!F152</f>
        <v>262</v>
      </c>
      <c r="G62" s="12">
        <f>'КОМАНДНЫЙ '!G152</f>
        <v>255</v>
      </c>
      <c r="H62" s="19">
        <f t="shared" si="0"/>
        <v>262</v>
      </c>
      <c r="I62" s="14"/>
      <c r="J62" s="14">
        <f t="shared" si="2"/>
        <v>262</v>
      </c>
      <c r="K62" s="12">
        <f t="shared" si="3"/>
        <v>51</v>
      </c>
      <c r="L62" s="26"/>
      <c r="M62" s="6"/>
    </row>
    <row r="63" spans="1:13" x14ac:dyDescent="0.25">
      <c r="A63" s="12">
        <v>56</v>
      </c>
      <c r="B63" s="12">
        <v>3</v>
      </c>
      <c r="C63" s="13" t="str">
        <f>'КОМАНДНЫЙ '!C307</f>
        <v>Черкашин Никита</v>
      </c>
      <c r="D63" s="13" t="str">
        <f>'КОМАНДНЫЙ '!D307</f>
        <v>ШАРЫПОВО</v>
      </c>
      <c r="E63" s="12">
        <f>'КОМАНДНЫЙ '!E307</f>
        <v>253</v>
      </c>
      <c r="F63" s="12">
        <f>'КОМАНДНЫЙ '!F307</f>
        <v>261</v>
      </c>
      <c r="G63" s="12">
        <f>'КОМАНДНЫЙ '!G307</f>
        <v>260</v>
      </c>
      <c r="H63" s="19">
        <f t="shared" si="0"/>
        <v>261</v>
      </c>
      <c r="I63" s="14"/>
      <c r="J63" s="14">
        <f t="shared" si="2"/>
        <v>261</v>
      </c>
      <c r="K63" s="12">
        <f t="shared" si="3"/>
        <v>56</v>
      </c>
      <c r="L63" s="26"/>
      <c r="M63" s="6"/>
    </row>
    <row r="64" spans="1:13" x14ac:dyDescent="0.25">
      <c r="A64" s="12">
        <v>57</v>
      </c>
      <c r="B64" s="12">
        <v>6</v>
      </c>
      <c r="C64" s="13" t="str">
        <f>'КОМАНДНЫЙ '!C22</f>
        <v>Иконников Александр</v>
      </c>
      <c r="D64" s="13" t="str">
        <f>'КОМАНДНЫЙ '!D22</f>
        <v>БАЛАХТИНСКИЙ РАЙОН</v>
      </c>
      <c r="E64" s="12">
        <f>'КОМАНДНЫЙ '!E22</f>
        <v>252</v>
      </c>
      <c r="F64" s="12">
        <f>'КОМАНДНЫЙ '!F22</f>
        <v>260</v>
      </c>
      <c r="G64" s="12">
        <f>'КОМАНДНЫЙ '!G22</f>
        <v>0</v>
      </c>
      <c r="H64" s="19">
        <f t="shared" si="0"/>
        <v>260</v>
      </c>
      <c r="I64" s="14"/>
      <c r="J64" s="14">
        <f t="shared" si="2"/>
        <v>260</v>
      </c>
      <c r="K64" s="12">
        <f t="shared" si="3"/>
        <v>57</v>
      </c>
      <c r="L64" s="15" t="e">
        <f>$H64+$I64/#REF!</f>
        <v>#REF!</v>
      </c>
      <c r="M64" s="6"/>
    </row>
    <row r="65" spans="1:13" x14ac:dyDescent="0.25">
      <c r="A65" s="12">
        <v>58</v>
      </c>
      <c r="B65" s="12">
        <v>8</v>
      </c>
      <c r="C65" s="13" t="str">
        <f>'КОМАНДНЫЙ '!C112</f>
        <v xml:space="preserve">Уфаев Виктор </v>
      </c>
      <c r="D65" s="13" t="str">
        <f>'КОМАНДНЫЙ '!D112</f>
        <v>КУРАГИНСКИЙ РАЙОН</v>
      </c>
      <c r="E65" s="12">
        <f>'КОМАНДНЫЙ '!E112</f>
        <v>248</v>
      </c>
      <c r="F65" s="12">
        <f>'КОМАНДНЫЙ '!F112</f>
        <v>247</v>
      </c>
      <c r="G65" s="12">
        <f>'КОМАНДНЫЙ '!G112</f>
        <v>260</v>
      </c>
      <c r="H65" s="19">
        <f t="shared" si="0"/>
        <v>260</v>
      </c>
      <c r="I65" s="14"/>
      <c r="J65" s="14">
        <f t="shared" si="2"/>
        <v>260</v>
      </c>
      <c r="K65" s="12">
        <f t="shared" si="3"/>
        <v>57</v>
      </c>
      <c r="L65" s="26"/>
      <c r="M65" s="6"/>
    </row>
    <row r="66" spans="1:13" x14ac:dyDescent="0.25">
      <c r="A66" s="12">
        <v>59</v>
      </c>
      <c r="B66" s="12">
        <v>6</v>
      </c>
      <c r="C66" s="13" t="str">
        <f>'КОМАНДНЫЙ '!C222</f>
        <v xml:space="preserve">Гиричев Матвей </v>
      </c>
      <c r="D66" s="13" t="str">
        <f>'КОМАНДНЫЙ '!D222</f>
        <v>БОРОДИНО</v>
      </c>
      <c r="E66" s="12">
        <f>'КОМАНДНЫЙ '!E222</f>
        <v>258</v>
      </c>
      <c r="F66" s="12">
        <f>'КОМАНДНЫЙ '!F222</f>
        <v>260</v>
      </c>
      <c r="G66" s="12">
        <f>'КОМАНДНЫЙ '!G222</f>
        <v>0</v>
      </c>
      <c r="H66" s="19">
        <f t="shared" si="0"/>
        <v>260</v>
      </c>
      <c r="I66" s="14"/>
      <c r="J66" s="14">
        <f t="shared" si="2"/>
        <v>260</v>
      </c>
      <c r="K66" s="12">
        <f t="shared" si="3"/>
        <v>57</v>
      </c>
      <c r="L66" s="26"/>
      <c r="M66" s="6"/>
    </row>
    <row r="67" spans="1:13" x14ac:dyDescent="0.25">
      <c r="A67" s="12">
        <v>60</v>
      </c>
      <c r="B67" s="12">
        <v>6</v>
      </c>
      <c r="C67" s="13" t="str">
        <f>'КОМАНДНЫЙ '!C238</f>
        <v xml:space="preserve">Граф Владимир </v>
      </c>
      <c r="D67" s="13" t="str">
        <f>'КОМАНДНЫЙ '!D238</f>
        <v>ЕНИСЕЙСК</v>
      </c>
      <c r="E67" s="12">
        <f>'КОМАНДНЫЙ '!E238</f>
        <v>255</v>
      </c>
      <c r="F67" s="12">
        <f>'КОМАНДНЫЙ '!F238</f>
        <v>260</v>
      </c>
      <c r="G67" s="12">
        <f>'КОМАНДНЫЙ '!G238</f>
        <v>252</v>
      </c>
      <c r="H67" s="19">
        <f t="shared" si="0"/>
        <v>260</v>
      </c>
      <c r="I67" s="14"/>
      <c r="J67" s="14">
        <f t="shared" si="2"/>
        <v>260</v>
      </c>
      <c r="K67" s="12">
        <f t="shared" si="3"/>
        <v>57</v>
      </c>
      <c r="L67" s="26"/>
      <c r="M67" s="6"/>
    </row>
    <row r="68" spans="1:13" x14ac:dyDescent="0.25">
      <c r="A68" s="12">
        <v>61</v>
      </c>
      <c r="B68" s="12">
        <v>1</v>
      </c>
      <c r="C68" s="13" t="str">
        <f>'КОМАНДНЫЙ '!C241</f>
        <v>Максимов Яков</v>
      </c>
      <c r="D68" s="13" t="str">
        <f>'КОМАНДНЫЙ '!D241</f>
        <v>КАНСК</v>
      </c>
      <c r="E68" s="12">
        <f>'КОМАНДНЫЙ '!E241</f>
        <v>250</v>
      </c>
      <c r="F68" s="12">
        <f>'КОМАНДНЫЙ '!F241</f>
        <v>246</v>
      </c>
      <c r="G68" s="12">
        <f>'КОМАНДНЫЙ '!G241</f>
        <v>260</v>
      </c>
      <c r="H68" s="19">
        <f t="shared" si="0"/>
        <v>260</v>
      </c>
      <c r="I68" s="14"/>
      <c r="J68" s="14">
        <f t="shared" si="2"/>
        <v>260</v>
      </c>
      <c r="K68" s="12">
        <f t="shared" si="3"/>
        <v>57</v>
      </c>
      <c r="L68" s="26"/>
      <c r="M68" s="6"/>
    </row>
    <row r="69" spans="1:13" x14ac:dyDescent="0.25">
      <c r="A69" s="12">
        <v>62</v>
      </c>
      <c r="B69" s="12">
        <v>8</v>
      </c>
      <c r="C69" s="13" t="str">
        <f>'КОМАНДНЫЙ '!C280</f>
        <v xml:space="preserve">Селимов Артем </v>
      </c>
      <c r="D69" s="13" t="str">
        <f>'КОМАНДНЫЙ '!D280</f>
        <v>ЗАТО П.СОЛНЕЧНЫЙ</v>
      </c>
      <c r="E69" s="12">
        <f>'КОМАНДНЫЙ '!E280</f>
        <v>0</v>
      </c>
      <c r="F69" s="12">
        <f>'КОМАНДНЫЙ '!F280</f>
        <v>247</v>
      </c>
      <c r="G69" s="12">
        <f>'КОМАНДНЫЙ '!G280</f>
        <v>260</v>
      </c>
      <c r="H69" s="19">
        <f t="shared" si="0"/>
        <v>260</v>
      </c>
      <c r="I69" s="14"/>
      <c r="J69" s="14">
        <f t="shared" si="2"/>
        <v>260</v>
      </c>
      <c r="K69" s="12">
        <f t="shared" si="3"/>
        <v>57</v>
      </c>
      <c r="L69" s="26"/>
      <c r="M69" s="6"/>
    </row>
    <row r="70" spans="1:13" x14ac:dyDescent="0.25">
      <c r="A70" s="12">
        <v>63</v>
      </c>
      <c r="B70" s="12">
        <v>1</v>
      </c>
      <c r="C70" s="13" t="str">
        <f>'КОМАНДНЫЙ '!C289</f>
        <v>Пшеничный Давид</v>
      </c>
      <c r="D70" s="13" t="str">
        <f>'КОМАНДНЫЙ '!D289</f>
        <v>НАЗАРОВО</v>
      </c>
      <c r="E70" s="12">
        <f>'КОМАНДНЫЙ '!E289</f>
        <v>248</v>
      </c>
      <c r="F70" s="12">
        <f>'КОМАНДНЫЙ '!F289</f>
        <v>260</v>
      </c>
      <c r="G70" s="12">
        <f>'КОМАНДНЫЙ '!G289</f>
        <v>0</v>
      </c>
      <c r="H70" s="19">
        <f t="shared" si="0"/>
        <v>260</v>
      </c>
      <c r="I70" s="14"/>
      <c r="J70" s="14">
        <f t="shared" si="2"/>
        <v>260</v>
      </c>
      <c r="K70" s="12">
        <f t="shared" si="3"/>
        <v>57</v>
      </c>
      <c r="L70" s="26"/>
      <c r="M70" s="6"/>
    </row>
    <row r="71" spans="1:13" x14ac:dyDescent="0.25">
      <c r="A71" s="12">
        <v>64</v>
      </c>
      <c r="B71" s="12">
        <v>7</v>
      </c>
      <c r="C71" s="13" t="str">
        <f>'КОМАНДНЫЙ '!C295</f>
        <v xml:space="preserve">Качаев Глеб </v>
      </c>
      <c r="D71" s="13" t="str">
        <f>'КОМАНДНЫЙ '!D295</f>
        <v>НАЗАРОВО</v>
      </c>
      <c r="E71" s="12">
        <f>'КОМАНДНЫЙ '!E295</f>
        <v>0</v>
      </c>
      <c r="F71" s="12">
        <f>'КОМАНДНЫЙ '!F295</f>
        <v>246</v>
      </c>
      <c r="G71" s="12">
        <f>'КОМАНДНЫЙ '!G295</f>
        <v>260</v>
      </c>
      <c r="H71" s="19">
        <f t="shared" si="0"/>
        <v>260</v>
      </c>
      <c r="I71" s="14"/>
      <c r="J71" s="14">
        <f t="shared" si="2"/>
        <v>260</v>
      </c>
      <c r="K71" s="12">
        <f t="shared" si="3"/>
        <v>57</v>
      </c>
      <c r="L71" s="26"/>
      <c r="M71" s="6"/>
    </row>
    <row r="72" spans="1:13" x14ac:dyDescent="0.25">
      <c r="A72" s="12">
        <v>65</v>
      </c>
      <c r="B72" s="12">
        <v>5</v>
      </c>
      <c r="C72" s="13" t="str">
        <f>'КОМАНДНЫЙ '!C301</f>
        <v>Коротков Андрей</v>
      </c>
      <c r="D72" s="13" t="str">
        <f>'КОМАНДНЫЙ '!D301</f>
        <v>СОСНОВОБОРСК</v>
      </c>
      <c r="E72" s="12">
        <f>'КОМАНДНЫЙ '!E301</f>
        <v>251</v>
      </c>
      <c r="F72" s="12">
        <f>'КОМАНДНЫЙ '!F301</f>
        <v>260</v>
      </c>
      <c r="G72" s="12">
        <f>'КОМАНДНЫЙ '!G301</f>
        <v>0</v>
      </c>
      <c r="H72" s="19">
        <f t="shared" ref="H72:H135" si="4">MAX(E72:G72)</f>
        <v>260</v>
      </c>
      <c r="I72" s="14"/>
      <c r="J72" s="14">
        <f t="shared" si="2"/>
        <v>260</v>
      </c>
      <c r="K72" s="12">
        <f t="shared" si="3"/>
        <v>57</v>
      </c>
      <c r="L72" s="26"/>
      <c r="M72" s="6"/>
    </row>
    <row r="73" spans="1:13" x14ac:dyDescent="0.25">
      <c r="A73" s="12">
        <v>66</v>
      </c>
      <c r="B73" s="12">
        <v>7</v>
      </c>
      <c r="C73" s="13" t="str">
        <f>'КОМАНДНЫЙ '!C23</f>
        <v>Пупышко Егор</v>
      </c>
      <c r="D73" s="13" t="str">
        <f>'КОМАНДНЫЙ '!D23</f>
        <v>БАЛАХТИНСКИЙ РАЙОН</v>
      </c>
      <c r="E73" s="12">
        <f>'КОМАНДНЫЙ '!E23</f>
        <v>255</v>
      </c>
      <c r="F73" s="12">
        <f>'КОМАНДНЫЙ '!F23</f>
        <v>248</v>
      </c>
      <c r="G73" s="12">
        <f>'КОМАНДНЫЙ '!G23</f>
        <v>259</v>
      </c>
      <c r="H73" s="19">
        <f t="shared" si="4"/>
        <v>259</v>
      </c>
      <c r="I73" s="14"/>
      <c r="J73" s="14">
        <f t="shared" ref="J73:J136" si="5">H73+I73</f>
        <v>259</v>
      </c>
      <c r="K73" s="12">
        <f t="shared" si="3"/>
        <v>66</v>
      </c>
      <c r="L73" s="15" t="e">
        <f>$H73+$I73/#REF!</f>
        <v>#REF!</v>
      </c>
      <c r="M73" s="6"/>
    </row>
    <row r="74" spans="1:13" x14ac:dyDescent="0.25">
      <c r="A74" s="12">
        <v>67</v>
      </c>
      <c r="B74" s="12">
        <v>1</v>
      </c>
      <c r="C74" s="13" t="str">
        <f>'КОМАНДНЫЙ '!C113</f>
        <v>Швайгерт Александр</v>
      </c>
      <c r="D74" s="13" t="str">
        <f>'КОМАНДНЫЙ '!D113</f>
        <v>МИНУСИНСКИЙ РАЙОН</v>
      </c>
      <c r="E74" s="12">
        <f>'КОМАНДНЫЙ '!E113</f>
        <v>259</v>
      </c>
      <c r="F74" s="12">
        <f>'КОМАНДНЫЙ '!F113</f>
        <v>259</v>
      </c>
      <c r="G74" s="12">
        <f>'КОМАНДНЫЙ '!G113</f>
        <v>0</v>
      </c>
      <c r="H74" s="19">
        <f t="shared" si="4"/>
        <v>259</v>
      </c>
      <c r="I74" s="14"/>
      <c r="J74" s="14">
        <f t="shared" si="5"/>
        <v>259</v>
      </c>
      <c r="K74" s="12">
        <f t="shared" si="3"/>
        <v>66</v>
      </c>
      <c r="L74" s="26"/>
      <c r="M74" s="6"/>
    </row>
    <row r="75" spans="1:13" x14ac:dyDescent="0.25">
      <c r="A75" s="12">
        <v>68</v>
      </c>
      <c r="B75" s="12">
        <v>2</v>
      </c>
      <c r="C75" s="13" t="str">
        <f>'КОМАНДНЫЙ '!C250</f>
        <v>Ганеев Кирилл</v>
      </c>
      <c r="D75" s="13" t="str">
        <f>'КОМАНДНЫЙ '!D250</f>
        <v>ЛЕСОСИБИРСК</v>
      </c>
      <c r="E75" s="12">
        <f>'КОМАНДНЫЙ '!E250</f>
        <v>254</v>
      </c>
      <c r="F75" s="12">
        <f>'КОМАНДНЫЙ '!F250</f>
        <v>259</v>
      </c>
      <c r="G75" s="12">
        <f>'КОМАНДНЫЙ '!G250</f>
        <v>251</v>
      </c>
      <c r="H75" s="19">
        <f t="shared" si="4"/>
        <v>259</v>
      </c>
      <c r="I75" s="14"/>
      <c r="J75" s="14">
        <f t="shared" si="5"/>
        <v>259</v>
      </c>
      <c r="K75" s="12">
        <f t="shared" si="3"/>
        <v>66</v>
      </c>
      <c r="L75" s="26"/>
      <c r="M75" s="6"/>
    </row>
    <row r="76" spans="1:13" x14ac:dyDescent="0.25">
      <c r="A76" s="12">
        <v>69</v>
      </c>
      <c r="B76" s="12">
        <v>4</v>
      </c>
      <c r="C76" s="13" t="str">
        <f>'КОМАНДНЫЙ '!C252</f>
        <v>Нальгиев Мейрби</v>
      </c>
      <c r="D76" s="13" t="str">
        <f>'КОМАНДНЫЙ '!D252</f>
        <v>ЛЕСОСИБИРСК</v>
      </c>
      <c r="E76" s="12">
        <f>'КОМАНДНЫЙ '!E252</f>
        <v>259</v>
      </c>
      <c r="F76" s="12">
        <f>'КОМАНДНЫЙ '!F252</f>
        <v>257</v>
      </c>
      <c r="G76" s="12">
        <f>'КОМАНДНЫЙ '!G252</f>
        <v>0</v>
      </c>
      <c r="H76" s="19">
        <f t="shared" si="4"/>
        <v>259</v>
      </c>
      <c r="I76" s="14"/>
      <c r="J76" s="14">
        <f t="shared" si="5"/>
        <v>259</v>
      </c>
      <c r="K76" s="12">
        <f t="shared" ref="K76:K139" si="6">RANK(H76,$H$8:$H$304)</f>
        <v>66</v>
      </c>
      <c r="L76" s="26"/>
      <c r="M76" s="6"/>
    </row>
    <row r="77" spans="1:13" x14ac:dyDescent="0.25">
      <c r="A77" s="12">
        <v>70</v>
      </c>
      <c r="B77" s="12">
        <v>5</v>
      </c>
      <c r="C77" s="13" t="str">
        <f>'КОМАНДНЫЙ '!C157</f>
        <v xml:space="preserve">Коштунков Никита </v>
      </c>
      <c r="D77" s="13" t="str">
        <f>'КОМАНДНЫЙ '!D157</f>
        <v>СУХОБУЗИМСКИЙ РАЙОН</v>
      </c>
      <c r="E77" s="12">
        <f>'КОМАНДНЫЙ '!E157</f>
        <v>249</v>
      </c>
      <c r="F77" s="12">
        <f>'КОМАНДНЫЙ '!F157</f>
        <v>258</v>
      </c>
      <c r="G77" s="12">
        <f>'КОМАНДНЫЙ '!G157</f>
        <v>0</v>
      </c>
      <c r="H77" s="19">
        <f t="shared" si="4"/>
        <v>258</v>
      </c>
      <c r="I77" s="14"/>
      <c r="J77" s="14">
        <f t="shared" si="5"/>
        <v>258</v>
      </c>
      <c r="K77" s="12">
        <f t="shared" si="6"/>
        <v>70</v>
      </c>
      <c r="L77" s="26"/>
      <c r="M77" s="6"/>
    </row>
    <row r="78" spans="1:13" x14ac:dyDescent="0.25">
      <c r="A78" s="12">
        <v>71</v>
      </c>
      <c r="B78" s="12">
        <v>7</v>
      </c>
      <c r="C78" s="13" t="str">
        <f>'КОМАНДНЫЙ '!C239</f>
        <v xml:space="preserve">Бальде Данил </v>
      </c>
      <c r="D78" s="13" t="str">
        <f>'КОМАНДНЫЙ '!D239</f>
        <v>ЕНИСЕЙСК</v>
      </c>
      <c r="E78" s="12">
        <f>'КОМАНДНЫЙ '!E239</f>
        <v>257</v>
      </c>
      <c r="F78" s="12">
        <f>'КОМАНДНЫЙ '!F239</f>
        <v>0</v>
      </c>
      <c r="G78" s="12">
        <f>'КОМАНДНЫЙ '!G239</f>
        <v>252</v>
      </c>
      <c r="H78" s="19">
        <f t="shared" si="4"/>
        <v>257</v>
      </c>
      <c r="I78" s="14"/>
      <c r="J78" s="14">
        <f t="shared" si="5"/>
        <v>257</v>
      </c>
      <c r="K78" s="12">
        <f t="shared" si="6"/>
        <v>71</v>
      </c>
      <c r="L78" s="26"/>
      <c r="M78" s="6"/>
    </row>
    <row r="79" spans="1:13" x14ac:dyDescent="0.25">
      <c r="A79" s="12">
        <v>72</v>
      </c>
      <c r="B79" s="12">
        <v>6</v>
      </c>
      <c r="C79" s="13" t="str">
        <f>'КОМАНДНЫЙ '!C286</f>
        <v xml:space="preserve">Патлыка Тимофей </v>
      </c>
      <c r="D79" s="13" t="str">
        <f>'КОМАНДНЫЙ '!D286</f>
        <v>МИНУСИНСК</v>
      </c>
      <c r="E79" s="12">
        <f>'КОМАНДНЫЙ '!E286</f>
        <v>251</v>
      </c>
      <c r="F79" s="12">
        <f>'КОМАНДНЫЙ '!F286</f>
        <v>252</v>
      </c>
      <c r="G79" s="12">
        <f>'КОМАНДНЫЙ '!G286</f>
        <v>257</v>
      </c>
      <c r="H79" s="19">
        <f t="shared" si="4"/>
        <v>257</v>
      </c>
      <c r="I79" s="14"/>
      <c r="J79" s="14">
        <f t="shared" si="5"/>
        <v>257</v>
      </c>
      <c r="K79" s="12">
        <f t="shared" si="6"/>
        <v>71</v>
      </c>
      <c r="L79" s="26"/>
      <c r="M79" s="6"/>
    </row>
    <row r="80" spans="1:13" x14ac:dyDescent="0.25">
      <c r="A80" s="12">
        <v>73</v>
      </c>
      <c r="B80" s="12">
        <v>4</v>
      </c>
      <c r="C80" s="13" t="str">
        <f>'КОМАНДНЫЙ '!C308</f>
        <v>Лапухин Кирилл</v>
      </c>
      <c r="D80" s="13" t="str">
        <f>'КОМАНДНЫЙ '!D308</f>
        <v>ШАРЫПОВО</v>
      </c>
      <c r="E80" s="12">
        <f>'КОМАНДНЫЙ '!E308</f>
        <v>0</v>
      </c>
      <c r="F80" s="12">
        <f>'КОМАНДНЫЙ '!F308</f>
        <v>257</v>
      </c>
      <c r="G80" s="12">
        <f>'КОМАНДНЫЙ '!G308</f>
        <v>256</v>
      </c>
      <c r="H80" s="19">
        <f t="shared" si="4"/>
        <v>257</v>
      </c>
      <c r="I80" s="14"/>
      <c r="J80" s="14">
        <f t="shared" si="5"/>
        <v>257</v>
      </c>
      <c r="K80" s="12">
        <f t="shared" si="6"/>
        <v>71</v>
      </c>
      <c r="L80" s="26"/>
      <c r="M80" s="6"/>
    </row>
    <row r="81" spans="1:13" x14ac:dyDescent="0.25">
      <c r="A81" s="12">
        <v>74</v>
      </c>
      <c r="B81" s="12">
        <v>2</v>
      </c>
      <c r="C81" s="13" t="str">
        <f>'КОМАНДНЫЙ '!C122</f>
        <v xml:space="preserve">Шеметов Богдан </v>
      </c>
      <c r="D81" s="13" t="str">
        <f>'КОМАНДНЫЙ '!D122</f>
        <v>НАЗАРОВСКИЙ РАЙОН</v>
      </c>
      <c r="E81" s="12">
        <f>'КОМАНДНЫЙ '!E122</f>
        <v>243</v>
      </c>
      <c r="F81" s="12">
        <f>'КОМАНДНЫЙ '!F122</f>
        <v>255</v>
      </c>
      <c r="G81" s="12">
        <f>'КОМАНДНЫЙ '!G122</f>
        <v>256</v>
      </c>
      <c r="H81" s="19">
        <f t="shared" si="4"/>
        <v>256</v>
      </c>
      <c r="I81" s="14"/>
      <c r="J81" s="14">
        <f t="shared" si="5"/>
        <v>256</v>
      </c>
      <c r="K81" s="12">
        <f t="shared" si="6"/>
        <v>74</v>
      </c>
      <c r="L81" s="26"/>
      <c r="M81" s="6"/>
    </row>
    <row r="82" spans="1:13" x14ac:dyDescent="0.25">
      <c r="A82" s="12">
        <v>75</v>
      </c>
      <c r="B82" s="12">
        <v>3</v>
      </c>
      <c r="C82" s="13" t="str">
        <f>'КОМАНДНЫЙ '!C179</f>
        <v xml:space="preserve">Пучинин Денис </v>
      </c>
      <c r="D82" s="13" t="str">
        <f>'КОМАНДНЫЙ '!D179</f>
        <v>ОКТЯБРЬСКИЙ РАЙОН</v>
      </c>
      <c r="E82" s="12">
        <f>'КОМАНДНЫЙ '!E179</f>
        <v>255</v>
      </c>
      <c r="F82" s="12">
        <f>'КОМАНДНЫЙ '!F179</f>
        <v>250</v>
      </c>
      <c r="G82" s="12">
        <f>'КОМАНДНЫЙ '!G179</f>
        <v>256</v>
      </c>
      <c r="H82" s="19">
        <f t="shared" si="4"/>
        <v>256</v>
      </c>
      <c r="I82" s="14"/>
      <c r="J82" s="14">
        <f t="shared" si="5"/>
        <v>256</v>
      </c>
      <c r="K82" s="12">
        <f t="shared" si="6"/>
        <v>74</v>
      </c>
      <c r="L82" s="26"/>
      <c r="M82" s="6"/>
    </row>
    <row r="83" spans="1:13" x14ac:dyDescent="0.25">
      <c r="A83" s="12">
        <v>76</v>
      </c>
      <c r="B83" s="12">
        <v>5</v>
      </c>
      <c r="C83" s="13" t="str">
        <f>'КОМАНДНЫЙ '!C237</f>
        <v xml:space="preserve">Черкасов Станислав </v>
      </c>
      <c r="D83" s="13" t="str">
        <f>'КОМАНДНЫЙ '!D237</f>
        <v>ЕНИСЕЙСК</v>
      </c>
      <c r="E83" s="12">
        <f>'КОМАНДНЫЙ '!E237</f>
        <v>253</v>
      </c>
      <c r="F83" s="12">
        <f>'КОМАНДНЫЙ '!F237</f>
        <v>252</v>
      </c>
      <c r="G83" s="12">
        <f>'КОМАНДНЫЙ '!G237</f>
        <v>256</v>
      </c>
      <c r="H83" s="19">
        <f t="shared" si="4"/>
        <v>256</v>
      </c>
      <c r="I83" s="14"/>
      <c r="J83" s="14">
        <f t="shared" si="5"/>
        <v>256</v>
      </c>
      <c r="K83" s="12">
        <f t="shared" si="6"/>
        <v>74</v>
      </c>
      <c r="L83" s="26"/>
      <c r="M83" s="6"/>
    </row>
    <row r="84" spans="1:13" x14ac:dyDescent="0.25">
      <c r="A84" s="12">
        <v>77</v>
      </c>
      <c r="B84" s="12">
        <v>6</v>
      </c>
      <c r="C84" s="13" t="str">
        <f>'КОМАНДНЫЙ '!C254</f>
        <v>Бурцев Артем</v>
      </c>
      <c r="D84" s="13" t="str">
        <f>'КОМАНДНЫЙ '!D254</f>
        <v>ЛЕСОСИБИРСК</v>
      </c>
      <c r="E84" s="12">
        <f>'КОМАНДНЫЙ '!E254</f>
        <v>255</v>
      </c>
      <c r="F84" s="12">
        <f>'КОМАНДНЫЙ '!F254</f>
        <v>256</v>
      </c>
      <c r="G84" s="12">
        <f>'КОМАНДНЫЙ '!G254</f>
        <v>236</v>
      </c>
      <c r="H84" s="19">
        <f t="shared" si="4"/>
        <v>256</v>
      </c>
      <c r="I84" s="14"/>
      <c r="J84" s="14">
        <f t="shared" si="5"/>
        <v>256</v>
      </c>
      <c r="K84" s="12">
        <f t="shared" si="6"/>
        <v>74</v>
      </c>
      <c r="L84" s="26"/>
      <c r="M84" s="6"/>
    </row>
    <row r="85" spans="1:13" x14ac:dyDescent="0.25">
      <c r="A85" s="12">
        <v>78</v>
      </c>
      <c r="B85" s="12">
        <v>6</v>
      </c>
      <c r="C85" s="13" t="str">
        <f>'КОМАНДНЫЙ '!C302</f>
        <v xml:space="preserve">Сизых Антон </v>
      </c>
      <c r="D85" s="13" t="str">
        <f>'КОМАНДНЫЙ '!D302</f>
        <v>СОСНОВОБОРСК</v>
      </c>
      <c r="E85" s="12">
        <f>'КОМАНДНЫЙ '!E302</f>
        <v>247</v>
      </c>
      <c r="F85" s="12">
        <f>'КОМАНДНЫЙ '!F302</f>
        <v>255</v>
      </c>
      <c r="G85" s="12">
        <f>'КОМАНДНЫЙ '!G302</f>
        <v>256</v>
      </c>
      <c r="H85" s="19">
        <f t="shared" si="4"/>
        <v>256</v>
      </c>
      <c r="I85" s="14"/>
      <c r="J85" s="14">
        <f t="shared" si="5"/>
        <v>256</v>
      </c>
      <c r="K85" s="12">
        <f t="shared" si="6"/>
        <v>74</v>
      </c>
      <c r="L85" s="26"/>
      <c r="M85" s="6"/>
    </row>
    <row r="86" spans="1:13" x14ac:dyDescent="0.25">
      <c r="A86" s="12">
        <v>79</v>
      </c>
      <c r="B86" s="12">
        <v>6</v>
      </c>
      <c r="C86" s="13" t="str">
        <f>'КОМАНДНЫЙ '!C14</f>
        <v>Бурмистров Руслан</v>
      </c>
      <c r="D86" s="13" t="str">
        <f>'КОМАНДНЫЙ '!D14</f>
        <v>АБАНСКИЙ РАЙОН</v>
      </c>
      <c r="E86" s="12">
        <f>'КОМАНДНЫЙ '!E14</f>
        <v>246</v>
      </c>
      <c r="F86" s="12">
        <f>'КОМАНДНЫЙ '!F14</f>
        <v>248</v>
      </c>
      <c r="G86" s="12">
        <f>'КОМАНДНЫЙ '!G14</f>
        <v>255</v>
      </c>
      <c r="H86" s="19">
        <f t="shared" si="4"/>
        <v>255</v>
      </c>
      <c r="I86" s="14"/>
      <c r="J86" s="14">
        <f t="shared" si="5"/>
        <v>255</v>
      </c>
      <c r="K86" s="12">
        <f t="shared" si="6"/>
        <v>79</v>
      </c>
      <c r="L86" s="15" t="e">
        <f>$H86+$I86/#REF!</f>
        <v>#REF!</v>
      </c>
      <c r="M86" s="6"/>
    </row>
    <row r="87" spans="1:13" x14ac:dyDescent="0.25">
      <c r="A87" s="12">
        <v>80</v>
      </c>
      <c r="B87" s="12">
        <v>6</v>
      </c>
      <c r="C87" s="13" t="str">
        <f>'КОМАНДНЫЙ '!C54</f>
        <v>Золотарев Владислав</v>
      </c>
      <c r="D87" s="13" t="str">
        <f>'КОМАНДНЫЙ '!D54</f>
        <v>ЕРМАКОВСКИЙ РАЙОН</v>
      </c>
      <c r="E87" s="12">
        <f>'КОМАНДНЫЙ '!E54</f>
        <v>248</v>
      </c>
      <c r="F87" s="12">
        <f>'КОМАНДНЫЙ '!F54</f>
        <v>248</v>
      </c>
      <c r="G87" s="12">
        <f>'КОМАНДНЫЙ '!G54</f>
        <v>255</v>
      </c>
      <c r="H87" s="19">
        <f t="shared" si="4"/>
        <v>255</v>
      </c>
      <c r="I87" s="14"/>
      <c r="J87" s="14">
        <f t="shared" si="5"/>
        <v>255</v>
      </c>
      <c r="K87" s="12">
        <f t="shared" si="6"/>
        <v>79</v>
      </c>
      <c r="L87" s="26"/>
      <c r="M87" s="6"/>
    </row>
    <row r="88" spans="1:13" x14ac:dyDescent="0.25">
      <c r="A88" s="12">
        <v>81</v>
      </c>
      <c r="B88" s="12">
        <v>3</v>
      </c>
      <c r="C88" s="13" t="str">
        <f>'КОМАНДНЫЙ '!C163</f>
        <v>Ерошин Денис</v>
      </c>
      <c r="D88" s="13" t="str">
        <f>'КОМАНДНЫЙ '!D163</f>
        <v>УЖУРСКИЙ РАЙОН</v>
      </c>
      <c r="E88" s="12">
        <f>'КОМАНДНЫЙ '!E163</f>
        <v>249</v>
      </c>
      <c r="F88" s="12">
        <f>'КОМАНДНЫЙ '!F163</f>
        <v>250</v>
      </c>
      <c r="G88" s="12">
        <f>'КОМАНДНЫЙ '!G163</f>
        <v>255</v>
      </c>
      <c r="H88" s="19">
        <f t="shared" si="4"/>
        <v>255</v>
      </c>
      <c r="I88" s="14"/>
      <c r="J88" s="14">
        <f t="shared" si="5"/>
        <v>255</v>
      </c>
      <c r="K88" s="12">
        <f t="shared" si="6"/>
        <v>79</v>
      </c>
      <c r="L88" s="26"/>
      <c r="M88" s="6"/>
    </row>
    <row r="89" spans="1:13" x14ac:dyDescent="0.25">
      <c r="A89" s="12">
        <v>82</v>
      </c>
      <c r="B89" s="12">
        <v>4</v>
      </c>
      <c r="C89" s="13" t="str">
        <f>'КОМАНДНЫЙ '!C220</f>
        <v>Дворянчик Даниил</v>
      </c>
      <c r="D89" s="13" t="str">
        <f>'КОМАНДНЫЙ '!D220</f>
        <v>БОРОДИНО</v>
      </c>
      <c r="E89" s="12">
        <f>'КОМАНДНЫЙ '!E220</f>
        <v>255</v>
      </c>
      <c r="F89" s="12">
        <f>'КОМАНДНЫЙ '!F220</f>
        <v>249</v>
      </c>
      <c r="G89" s="12">
        <f>'КОМАНДНЫЙ '!G220</f>
        <v>250</v>
      </c>
      <c r="H89" s="19">
        <f t="shared" si="4"/>
        <v>255</v>
      </c>
      <c r="I89" s="14"/>
      <c r="J89" s="14">
        <f t="shared" si="5"/>
        <v>255</v>
      </c>
      <c r="K89" s="12">
        <f t="shared" si="6"/>
        <v>79</v>
      </c>
      <c r="L89" s="26"/>
      <c r="M89" s="6"/>
    </row>
    <row r="90" spans="1:13" x14ac:dyDescent="0.25">
      <c r="A90" s="12">
        <v>83</v>
      </c>
      <c r="B90" s="12">
        <v>1</v>
      </c>
      <c r="C90" s="13" t="str">
        <f>'КОМАНДНЫЙ '!C233</f>
        <v>Махров Богдан</v>
      </c>
      <c r="D90" s="13" t="str">
        <f>'КОМАНДНЫЙ '!D233</f>
        <v>ЕНИСЕЙСК</v>
      </c>
      <c r="E90" s="12">
        <f>'КОМАНДНЫЙ '!E233</f>
        <v>245</v>
      </c>
      <c r="F90" s="12">
        <f>'КОМАНДНЫЙ '!F233</f>
        <v>243</v>
      </c>
      <c r="G90" s="12">
        <f>'КОМАНДНЫЙ '!G233</f>
        <v>255</v>
      </c>
      <c r="H90" s="19">
        <f t="shared" si="4"/>
        <v>255</v>
      </c>
      <c r="I90" s="14"/>
      <c r="J90" s="14">
        <f t="shared" si="5"/>
        <v>255</v>
      </c>
      <c r="K90" s="12">
        <f t="shared" si="6"/>
        <v>79</v>
      </c>
      <c r="L90" s="26"/>
      <c r="M90" s="6"/>
    </row>
    <row r="91" spans="1:13" x14ac:dyDescent="0.25">
      <c r="A91" s="12">
        <v>84</v>
      </c>
      <c r="B91" s="12">
        <v>2</v>
      </c>
      <c r="C91" s="13" t="str">
        <f>'КОМАНДНЫЙ '!C242</f>
        <v xml:space="preserve">Масолыго Александр </v>
      </c>
      <c r="D91" s="13" t="str">
        <f>'КОМАНДНЫЙ '!D242</f>
        <v>КАНСК</v>
      </c>
      <c r="E91" s="12">
        <f>'КОМАНДНЫЙ '!E242</f>
        <v>251</v>
      </c>
      <c r="F91" s="12">
        <f>'КОМАНДНЫЙ '!F242</f>
        <v>254</v>
      </c>
      <c r="G91" s="12">
        <f>'КОМАНДНЫЙ '!G242</f>
        <v>255</v>
      </c>
      <c r="H91" s="19">
        <f t="shared" si="4"/>
        <v>255</v>
      </c>
      <c r="I91" s="14"/>
      <c r="J91" s="14">
        <f t="shared" si="5"/>
        <v>255</v>
      </c>
      <c r="K91" s="12">
        <f t="shared" si="6"/>
        <v>79</v>
      </c>
      <c r="L91" s="26"/>
      <c r="M91" s="6"/>
    </row>
    <row r="92" spans="1:13" x14ac:dyDescent="0.25">
      <c r="A92" s="12">
        <v>85</v>
      </c>
      <c r="B92" s="12">
        <v>1</v>
      </c>
      <c r="C92" s="13" t="str">
        <f>'КОМАНДНЫЙ '!C265</f>
        <v>Аврамович Кирилл</v>
      </c>
      <c r="D92" s="13" t="str">
        <f>'КОМАНДНЫЙ '!D265</f>
        <v>ЗАТО г.ЗЕЛЕНОГОРСК</v>
      </c>
      <c r="E92" s="12">
        <f>'КОМАНДНЫЙ '!E265</f>
        <v>248</v>
      </c>
      <c r="F92" s="12">
        <f>'КОМАНДНЫЙ '!F265</f>
        <v>255</v>
      </c>
      <c r="G92" s="12">
        <f>'КОМАНДНЫЙ '!G265</f>
        <v>0</v>
      </c>
      <c r="H92" s="19">
        <f t="shared" si="4"/>
        <v>255</v>
      </c>
      <c r="I92" s="14"/>
      <c r="J92" s="14">
        <f t="shared" si="5"/>
        <v>255</v>
      </c>
      <c r="K92" s="12">
        <f t="shared" si="6"/>
        <v>79</v>
      </c>
      <c r="L92" s="26"/>
      <c r="M92" s="6"/>
    </row>
    <row r="93" spans="1:13" x14ac:dyDescent="0.25">
      <c r="A93" s="12">
        <v>86</v>
      </c>
      <c r="B93" s="12">
        <v>3</v>
      </c>
      <c r="C93" s="13" t="str">
        <f>'КОМАНДНЫЙ '!C299</f>
        <v>Ворошилов Иван</v>
      </c>
      <c r="D93" s="13" t="str">
        <f>'КОМАНДНЫЙ '!D299</f>
        <v>СОСНОВОБОРСК</v>
      </c>
      <c r="E93" s="12">
        <f>'КОМАНДНЫЙ '!E299</f>
        <v>245</v>
      </c>
      <c r="F93" s="12">
        <f>'КОМАНДНЫЙ '!F299</f>
        <v>255</v>
      </c>
      <c r="G93" s="12">
        <f>'КОМАНДНЫЙ '!G299</f>
        <v>255</v>
      </c>
      <c r="H93" s="19">
        <f t="shared" si="4"/>
        <v>255</v>
      </c>
      <c r="I93" s="14"/>
      <c r="J93" s="14">
        <f t="shared" si="5"/>
        <v>255</v>
      </c>
      <c r="K93" s="12">
        <f t="shared" si="6"/>
        <v>79</v>
      </c>
      <c r="L93" s="26"/>
      <c r="M93" s="6"/>
    </row>
    <row r="94" spans="1:13" x14ac:dyDescent="0.25">
      <c r="A94" s="12">
        <v>87</v>
      </c>
      <c r="B94" s="12">
        <v>3</v>
      </c>
      <c r="C94" s="13" t="str">
        <f>'КОМАНДНЫЙ '!C123</f>
        <v xml:space="preserve">Колпаков Данил </v>
      </c>
      <c r="D94" s="13" t="str">
        <f>'КОМАНДНЫЙ '!D123</f>
        <v>НАЗАРОВСКИЙ РАЙОН</v>
      </c>
      <c r="E94" s="12">
        <f>'КОМАНДНЫЙ '!E123</f>
        <v>250</v>
      </c>
      <c r="F94" s="12">
        <f>'КОМАНДНЫЙ '!F123</f>
        <v>245</v>
      </c>
      <c r="G94" s="12">
        <f>'КОМАНДНЫЙ '!G123</f>
        <v>254</v>
      </c>
      <c r="H94" s="19">
        <f t="shared" si="4"/>
        <v>254</v>
      </c>
      <c r="I94" s="14"/>
      <c r="J94" s="14">
        <f t="shared" si="5"/>
        <v>254</v>
      </c>
      <c r="K94" s="12">
        <f t="shared" si="6"/>
        <v>87</v>
      </c>
      <c r="L94" s="26"/>
      <c r="M94" s="6"/>
    </row>
    <row r="95" spans="1:13" x14ac:dyDescent="0.25">
      <c r="A95" s="12">
        <v>88</v>
      </c>
      <c r="B95" s="12">
        <v>1</v>
      </c>
      <c r="C95" s="13" t="str">
        <f>'КОМАНДНЫЙ '!C145</f>
        <v>Болдинов Владислав</v>
      </c>
      <c r="D95" s="13" t="str">
        <f>'КОМАНДНЫЙ '!D145</f>
        <v>СЕВЕРО-ЕНИСЕЙСКИЙ РАЙОН</v>
      </c>
      <c r="E95" s="12">
        <f>'КОМАНДНЫЙ '!E145</f>
        <v>0</v>
      </c>
      <c r="F95" s="12">
        <f>'КОМАНДНЫЙ '!F145</f>
        <v>252</v>
      </c>
      <c r="G95" s="12">
        <f>'КОМАНДНЫЙ '!G145</f>
        <v>254</v>
      </c>
      <c r="H95" s="19">
        <f t="shared" si="4"/>
        <v>254</v>
      </c>
      <c r="I95" s="14"/>
      <c r="J95" s="14">
        <f t="shared" si="5"/>
        <v>254</v>
      </c>
      <c r="K95" s="12">
        <f t="shared" si="6"/>
        <v>87</v>
      </c>
      <c r="L95" s="26"/>
      <c r="M95" s="6"/>
    </row>
    <row r="96" spans="1:13" x14ac:dyDescent="0.25">
      <c r="A96" s="12">
        <v>89</v>
      </c>
      <c r="B96" s="12">
        <v>3</v>
      </c>
      <c r="C96" s="13" t="str">
        <f>'КОМАНДНЫЙ '!C187</f>
        <v>Савенков Кирилл</v>
      </c>
      <c r="D96" s="13" t="str">
        <f>'КОМАНДНЫЙ '!D187</f>
        <v>СВЕРДЛОВСКИЙ РАЙОН</v>
      </c>
      <c r="E96" s="12">
        <f>'КОМАНДНЫЙ '!E187</f>
        <v>245</v>
      </c>
      <c r="F96" s="12">
        <f>'КОМАНДНЫЙ '!F187</f>
        <v>248</v>
      </c>
      <c r="G96" s="12">
        <f>'КОМАНДНЫЙ '!G187</f>
        <v>254</v>
      </c>
      <c r="H96" s="19">
        <f t="shared" si="4"/>
        <v>254</v>
      </c>
      <c r="I96" s="14"/>
      <c r="J96" s="14">
        <f t="shared" si="5"/>
        <v>254</v>
      </c>
      <c r="K96" s="12">
        <f t="shared" si="6"/>
        <v>87</v>
      </c>
      <c r="L96" s="26"/>
      <c r="M96" s="6"/>
    </row>
    <row r="97" spans="1:13" x14ac:dyDescent="0.25">
      <c r="A97" s="12">
        <v>90</v>
      </c>
      <c r="B97" s="12">
        <v>6</v>
      </c>
      <c r="C97" s="13" t="str">
        <f>'КОМАНДНЫЙ '!C190</f>
        <v xml:space="preserve">Выртосу Александр </v>
      </c>
      <c r="D97" s="13" t="str">
        <f>'КОМАНДНЫЙ '!D190</f>
        <v>СВЕРДЛОВСКИЙ РАЙОН</v>
      </c>
      <c r="E97" s="12">
        <f>'КОМАНДНЫЙ '!E190</f>
        <v>254</v>
      </c>
      <c r="F97" s="12">
        <f>'КОМАНДНЫЙ '!F190</f>
        <v>250</v>
      </c>
      <c r="G97" s="12">
        <f>'КОМАНДНЫЙ '!G190</f>
        <v>252</v>
      </c>
      <c r="H97" s="19">
        <f t="shared" si="4"/>
        <v>254</v>
      </c>
      <c r="I97" s="14"/>
      <c r="J97" s="14">
        <f t="shared" si="5"/>
        <v>254</v>
      </c>
      <c r="K97" s="12">
        <f t="shared" si="6"/>
        <v>87</v>
      </c>
      <c r="L97" s="26"/>
      <c r="M97" s="6"/>
    </row>
    <row r="98" spans="1:13" x14ac:dyDescent="0.25">
      <c r="A98" s="12">
        <v>91</v>
      </c>
      <c r="B98" s="12">
        <v>5</v>
      </c>
      <c r="C98" s="13" t="str">
        <f>'КОМАНДНЫЙ '!C293</f>
        <v>Еремеев Иван</v>
      </c>
      <c r="D98" s="13" t="str">
        <f>'КОМАНДНЫЙ '!D293</f>
        <v>НАЗАРОВО</v>
      </c>
      <c r="E98" s="12">
        <f>'КОМАНДНЫЙ '!E293</f>
        <v>251</v>
      </c>
      <c r="F98" s="12">
        <f>'КОМАНДНЫЙ '!F293</f>
        <v>249</v>
      </c>
      <c r="G98" s="12">
        <f>'КОМАНДНЫЙ '!G293</f>
        <v>254</v>
      </c>
      <c r="H98" s="19">
        <f t="shared" si="4"/>
        <v>254</v>
      </c>
      <c r="I98" s="14"/>
      <c r="J98" s="14">
        <f t="shared" si="5"/>
        <v>254</v>
      </c>
      <c r="K98" s="12">
        <f t="shared" si="6"/>
        <v>87</v>
      </c>
      <c r="L98" s="26"/>
      <c r="M98" s="6"/>
    </row>
    <row r="99" spans="1:13" x14ac:dyDescent="0.25">
      <c r="A99" s="12">
        <v>92</v>
      </c>
      <c r="B99" s="12">
        <v>7</v>
      </c>
      <c r="C99" s="13" t="str">
        <f>'КОМАНДНЫЙ '!C303</f>
        <v xml:space="preserve">Решетников Фёдор </v>
      </c>
      <c r="D99" s="13" t="str">
        <f>'КОМАНДНЫЙ '!D303</f>
        <v>СОСНОВОБОРСК</v>
      </c>
      <c r="E99" s="12">
        <f>'КОМАНДНЫЙ '!E303</f>
        <v>246</v>
      </c>
      <c r="F99" s="12">
        <f>'КОМАНДНЫЙ '!F303</f>
        <v>254</v>
      </c>
      <c r="G99" s="12">
        <f>'КОМАНДНЫЙ '!G303</f>
        <v>0</v>
      </c>
      <c r="H99" s="19">
        <f t="shared" si="4"/>
        <v>254</v>
      </c>
      <c r="I99" s="14"/>
      <c r="J99" s="14">
        <f t="shared" si="5"/>
        <v>254</v>
      </c>
      <c r="K99" s="12">
        <f t="shared" si="6"/>
        <v>87</v>
      </c>
      <c r="L99" s="26"/>
      <c r="M99" s="6"/>
    </row>
    <row r="100" spans="1:13" x14ac:dyDescent="0.25">
      <c r="A100" s="12">
        <v>93</v>
      </c>
      <c r="B100" s="12">
        <v>7</v>
      </c>
      <c r="C100" s="13" t="str">
        <f>'КОМАНДНЫЙ '!C119</f>
        <v>Титов Никита</v>
      </c>
      <c r="D100" s="13" t="str">
        <f>'КОМАНДНЫЙ '!D119</f>
        <v>МИНУСИНСКИЙ РАЙОН</v>
      </c>
      <c r="E100" s="12">
        <f>'КОМАНДНЫЙ '!E119</f>
        <v>250</v>
      </c>
      <c r="F100" s="12">
        <f>'КОМАНДНЫЙ '!F119</f>
        <v>253</v>
      </c>
      <c r="G100" s="12">
        <f>'КОМАНДНЫЙ '!G119</f>
        <v>249</v>
      </c>
      <c r="H100" s="19">
        <f t="shared" si="4"/>
        <v>253</v>
      </c>
      <c r="I100" s="14"/>
      <c r="J100" s="14">
        <f t="shared" si="5"/>
        <v>253</v>
      </c>
      <c r="K100" s="12">
        <f t="shared" si="6"/>
        <v>93</v>
      </c>
      <c r="L100" s="26"/>
      <c r="M100" s="6"/>
    </row>
    <row r="101" spans="1:13" x14ac:dyDescent="0.25">
      <c r="A101" s="12">
        <v>94</v>
      </c>
      <c r="B101" s="12">
        <v>7</v>
      </c>
      <c r="C101" s="13" t="str">
        <f>'КОМАНДНЫЙ '!C143</f>
        <v>Вагнер Алексей</v>
      </c>
      <c r="D101" s="13" t="str">
        <f>'КОМАНДНЫЙ '!D143</f>
        <v>ПИРОВСКИЙ РАЙОН</v>
      </c>
      <c r="E101" s="12">
        <f>'КОМАНДНЫЙ '!E143</f>
        <v>246</v>
      </c>
      <c r="F101" s="12">
        <f>'КОМАНДНЫЙ '!F143</f>
        <v>253</v>
      </c>
      <c r="G101" s="12">
        <f>'КОМАНДНЫЙ '!G143</f>
        <v>251</v>
      </c>
      <c r="H101" s="19">
        <f t="shared" si="4"/>
        <v>253</v>
      </c>
      <c r="I101" s="14"/>
      <c r="J101" s="14">
        <f t="shared" si="5"/>
        <v>253</v>
      </c>
      <c r="K101" s="12">
        <f t="shared" si="6"/>
        <v>93</v>
      </c>
      <c r="L101" s="26"/>
      <c r="M101" s="6"/>
    </row>
    <row r="102" spans="1:13" x14ac:dyDescent="0.25">
      <c r="A102" s="12">
        <v>95</v>
      </c>
      <c r="B102" s="12">
        <v>7</v>
      </c>
      <c r="C102" s="13" t="str">
        <f>'КОМАНДНЫЙ '!C175</f>
        <v xml:space="preserve">Каргаполов Алексей </v>
      </c>
      <c r="D102" s="13" t="str">
        <f>'КОМАНДНЫЙ '!D175</f>
        <v>ЛЕНИНСКИЙ РАЙОН</v>
      </c>
      <c r="E102" s="12">
        <f>'КОМАНДНЫЙ '!E175</f>
        <v>0</v>
      </c>
      <c r="F102" s="12">
        <f>'КОМАНДНЫЙ '!F175</f>
        <v>242</v>
      </c>
      <c r="G102" s="12">
        <f>'КОМАНДНЫЙ '!G175</f>
        <v>253</v>
      </c>
      <c r="H102" s="19">
        <f t="shared" si="4"/>
        <v>253</v>
      </c>
      <c r="I102" s="14"/>
      <c r="J102" s="14">
        <f t="shared" si="5"/>
        <v>253</v>
      </c>
      <c r="K102" s="12">
        <f t="shared" si="6"/>
        <v>93</v>
      </c>
      <c r="L102" s="26"/>
      <c r="M102" s="6"/>
    </row>
    <row r="103" spans="1:13" x14ac:dyDescent="0.25">
      <c r="A103" s="12">
        <v>96</v>
      </c>
      <c r="B103" s="12">
        <v>5</v>
      </c>
      <c r="C103" s="13" t="str">
        <f>'КОМАНДНЫЙ '!C261</f>
        <v>Пикалев Александр</v>
      </c>
      <c r="D103" s="13" t="str">
        <f>'КОМАНДНЫЙ '!D261</f>
        <v>ЗАТО г. ЖЕЛЕЗНОГОРСК</v>
      </c>
      <c r="E103" s="12">
        <f>'КОМАНДНЫЙ '!E261</f>
        <v>253</v>
      </c>
      <c r="F103" s="12">
        <f>'КОМАНДНЫЙ '!F261</f>
        <v>253</v>
      </c>
      <c r="G103" s="12">
        <f>'КОМАНДНЫЙ '!G261</f>
        <v>0</v>
      </c>
      <c r="H103" s="19">
        <f t="shared" si="4"/>
        <v>253</v>
      </c>
      <c r="I103" s="14"/>
      <c r="J103" s="14">
        <f t="shared" si="5"/>
        <v>253</v>
      </c>
      <c r="K103" s="12">
        <f t="shared" si="6"/>
        <v>93</v>
      </c>
      <c r="L103" s="26"/>
      <c r="M103" s="6"/>
    </row>
    <row r="104" spans="1:13" x14ac:dyDescent="0.25">
      <c r="A104" s="12">
        <v>97</v>
      </c>
      <c r="B104" s="12">
        <v>6</v>
      </c>
      <c r="C104" s="13" t="str">
        <f>'КОМАНДНЫЙ '!C310</f>
        <v>Беденко Антон</v>
      </c>
      <c r="D104" s="13" t="str">
        <f>'КОМАНДНЫЙ '!D310</f>
        <v>ШАРЫПОВО</v>
      </c>
      <c r="E104" s="12">
        <f>'КОМАНДНЫЙ '!E310</f>
        <v>0</v>
      </c>
      <c r="F104" s="12">
        <f>'КОМАНДНЫЙ '!F310</f>
        <v>252</v>
      </c>
      <c r="G104" s="12">
        <f>'КОМАНДНЫЙ '!G310</f>
        <v>253</v>
      </c>
      <c r="H104" s="19">
        <f t="shared" si="4"/>
        <v>253</v>
      </c>
      <c r="I104" s="14"/>
      <c r="J104" s="14">
        <f t="shared" si="5"/>
        <v>253</v>
      </c>
      <c r="K104" s="12">
        <f t="shared" si="6"/>
        <v>93</v>
      </c>
      <c r="L104" s="26"/>
      <c r="M104" s="6"/>
    </row>
    <row r="105" spans="1:13" x14ac:dyDescent="0.25">
      <c r="A105" s="12">
        <v>98</v>
      </c>
      <c r="B105" s="12">
        <v>6</v>
      </c>
      <c r="C105" s="13" t="str">
        <f>'КОМАНДНЫЙ '!C78</f>
        <v>Ковалев Константин</v>
      </c>
      <c r="D105" s="13" t="str">
        <f>'КОМАНДНЫЙ '!D78</f>
        <v>ИРБЕЙСКИЙ РАЙОН</v>
      </c>
      <c r="E105" s="12">
        <f>'КОМАНДНЫЙ '!E78</f>
        <v>244</v>
      </c>
      <c r="F105" s="12">
        <f>'КОМАНДНЫЙ '!F78</f>
        <v>252</v>
      </c>
      <c r="G105" s="12">
        <f>'КОМАНДНЫЙ '!G78</f>
        <v>0</v>
      </c>
      <c r="H105" s="19">
        <f t="shared" si="4"/>
        <v>252</v>
      </c>
      <c r="I105" s="14"/>
      <c r="J105" s="14">
        <f t="shared" si="5"/>
        <v>252</v>
      </c>
      <c r="K105" s="12">
        <f t="shared" si="6"/>
        <v>98</v>
      </c>
      <c r="L105" s="26"/>
      <c r="M105" s="6"/>
    </row>
    <row r="106" spans="1:13" x14ac:dyDescent="0.25">
      <c r="A106" s="12">
        <v>99</v>
      </c>
      <c r="B106" s="12">
        <v>1</v>
      </c>
      <c r="C106" s="13" t="str">
        <f>'КОМАНДНЫЙ '!C129</f>
        <v>Панов Юрий</v>
      </c>
      <c r="D106" s="13" t="str">
        <f>'КОМАНДНЫЙ '!D129</f>
        <v>НОВОСЕЛОВСКИЙ РАЙОН</v>
      </c>
      <c r="E106" s="12">
        <f>'КОМАНДНЫЙ '!E129</f>
        <v>0</v>
      </c>
      <c r="F106" s="12">
        <f>'КОМАНДНЫЙ '!F129</f>
        <v>242</v>
      </c>
      <c r="G106" s="12">
        <f>'КОМАНДНЫЙ '!G129</f>
        <v>252</v>
      </c>
      <c r="H106" s="19">
        <f t="shared" si="4"/>
        <v>252</v>
      </c>
      <c r="I106" s="14"/>
      <c r="J106" s="14">
        <f t="shared" si="5"/>
        <v>252</v>
      </c>
      <c r="K106" s="12">
        <f t="shared" si="6"/>
        <v>98</v>
      </c>
      <c r="L106" s="26"/>
      <c r="M106" s="6"/>
    </row>
    <row r="107" spans="1:13" x14ac:dyDescent="0.25">
      <c r="A107" s="12">
        <v>100</v>
      </c>
      <c r="B107" s="12">
        <v>5</v>
      </c>
      <c r="C107" s="13" t="str">
        <f>'КОМАНДНЫЙ '!C141</f>
        <v>Соколов Егор</v>
      </c>
      <c r="D107" s="13" t="str">
        <f>'КОМАНДНЫЙ '!D141</f>
        <v>ПИРОВСКИЙ РАЙОН</v>
      </c>
      <c r="E107" s="12">
        <f>'КОМАНДНЫЙ '!E141</f>
        <v>252</v>
      </c>
      <c r="F107" s="12">
        <f>'КОМАНДНЫЙ '!F141</f>
        <v>235</v>
      </c>
      <c r="G107" s="12">
        <f>'КОМАНДНЫЙ '!G141</f>
        <v>238</v>
      </c>
      <c r="H107" s="19">
        <f t="shared" si="4"/>
        <v>252</v>
      </c>
      <c r="I107" s="14"/>
      <c r="J107" s="14">
        <f t="shared" si="5"/>
        <v>252</v>
      </c>
      <c r="K107" s="12">
        <f t="shared" si="6"/>
        <v>98</v>
      </c>
      <c r="L107" s="26"/>
      <c r="M107" s="6"/>
    </row>
    <row r="108" spans="1:13" x14ac:dyDescent="0.25">
      <c r="A108" s="12">
        <v>101</v>
      </c>
      <c r="B108" s="12">
        <v>5</v>
      </c>
      <c r="C108" s="13" t="str">
        <f>'КОМАНДНЫЙ '!C189</f>
        <v xml:space="preserve">Муль Даниил </v>
      </c>
      <c r="D108" s="13" t="str">
        <f>'КОМАНДНЫЙ '!D189</f>
        <v>СВЕРДЛОВСКИЙ РАЙОН</v>
      </c>
      <c r="E108" s="12">
        <f>'КОМАНДНЫЙ '!E189</f>
        <v>0</v>
      </c>
      <c r="F108" s="12">
        <f>'КОМАНДНЫЙ '!F189</f>
        <v>247</v>
      </c>
      <c r="G108" s="12">
        <f>'КОМАНДНЫЙ '!G189</f>
        <v>252</v>
      </c>
      <c r="H108" s="19">
        <f t="shared" si="4"/>
        <v>252</v>
      </c>
      <c r="I108" s="14"/>
      <c r="J108" s="14">
        <f t="shared" si="5"/>
        <v>252</v>
      </c>
      <c r="K108" s="12">
        <f t="shared" si="6"/>
        <v>98</v>
      </c>
      <c r="L108" s="26"/>
      <c r="M108" s="6"/>
    </row>
    <row r="109" spans="1:13" x14ac:dyDescent="0.25">
      <c r="A109" s="12">
        <v>102</v>
      </c>
      <c r="B109" s="12">
        <v>5</v>
      </c>
      <c r="C109" s="13" t="str">
        <f>'КОМАНДНЫЙ '!C205</f>
        <v>Долгих Дмитрий</v>
      </c>
      <c r="D109" s="13" t="str">
        <f>'КОМАНДНЫЙ '!D205</f>
        <v>АЧИНСК</v>
      </c>
      <c r="E109" s="12">
        <f>'КОМАНДНЫЙ '!E205</f>
        <v>0</v>
      </c>
      <c r="F109" s="12">
        <f>'КОМАНДНЫЙ '!F205</f>
        <v>244</v>
      </c>
      <c r="G109" s="12">
        <f>'КОМАНДНЫЙ '!G205</f>
        <v>252</v>
      </c>
      <c r="H109" s="19">
        <f t="shared" si="4"/>
        <v>252</v>
      </c>
      <c r="I109" s="14"/>
      <c r="J109" s="14">
        <f t="shared" si="5"/>
        <v>252</v>
      </c>
      <c r="K109" s="12">
        <f t="shared" si="6"/>
        <v>98</v>
      </c>
      <c r="L109" s="26"/>
      <c r="M109" s="6"/>
    </row>
    <row r="110" spans="1:13" x14ac:dyDescent="0.25">
      <c r="A110" s="12">
        <v>103</v>
      </c>
      <c r="B110" s="12">
        <v>5</v>
      </c>
      <c r="C110" s="13" t="str">
        <f>'КОМАНДНЫЙ '!C229</f>
        <v>Урамов Николай</v>
      </c>
      <c r="D110" s="13" t="str">
        <f>'КОМАНДНЫЙ '!D229</f>
        <v>ДИВНОГОРСК</v>
      </c>
      <c r="E110" s="12">
        <f>'КОМАНДНЫЙ '!E229</f>
        <v>252</v>
      </c>
      <c r="F110" s="12">
        <f>'КОМАНДНЫЙ '!F229</f>
        <v>251</v>
      </c>
      <c r="G110" s="12">
        <f>'КОМАНДНЫЙ '!G229</f>
        <v>0</v>
      </c>
      <c r="H110" s="19">
        <f t="shared" si="4"/>
        <v>252</v>
      </c>
      <c r="I110" s="14"/>
      <c r="J110" s="14">
        <f t="shared" si="5"/>
        <v>252</v>
      </c>
      <c r="K110" s="12">
        <f t="shared" si="6"/>
        <v>98</v>
      </c>
      <c r="L110" s="26"/>
      <c r="M110" s="6"/>
    </row>
    <row r="111" spans="1:13" x14ac:dyDescent="0.25">
      <c r="A111" s="12">
        <v>104</v>
      </c>
      <c r="B111" s="12">
        <v>1</v>
      </c>
      <c r="C111" s="13" t="str">
        <f>'КОМАНДНЫЙ '!C9</f>
        <v>Маркевич Тимофей</v>
      </c>
      <c r="D111" s="13" t="str">
        <f>'КОМАНДНЫЙ '!D9</f>
        <v>АБАНСКИЙ РАЙОН</v>
      </c>
      <c r="E111" s="12">
        <f>'КОМАНДНЫЙ '!E9</f>
        <v>249</v>
      </c>
      <c r="F111" s="12">
        <f>'КОМАНДНЫЙ '!F9</f>
        <v>247</v>
      </c>
      <c r="G111" s="12">
        <f>'КОМАНДНЫЙ '!G9</f>
        <v>251</v>
      </c>
      <c r="H111" s="19">
        <f t="shared" si="4"/>
        <v>251</v>
      </c>
      <c r="I111" s="14"/>
      <c r="J111" s="14">
        <f t="shared" si="5"/>
        <v>251</v>
      </c>
      <c r="K111" s="12">
        <f t="shared" si="6"/>
        <v>104</v>
      </c>
      <c r="L111" s="15" t="e">
        <f>$H111+$I111/#REF!</f>
        <v>#REF!</v>
      </c>
      <c r="M111" s="6"/>
    </row>
    <row r="112" spans="1:13" x14ac:dyDescent="0.25">
      <c r="A112" s="12">
        <v>105</v>
      </c>
      <c r="B112" s="12">
        <v>7</v>
      </c>
      <c r="C112" s="13" t="str">
        <f>'КОМАНДНЫЙ '!C71</f>
        <v>Бабашкин Владимир</v>
      </c>
      <c r="D112" s="13" t="str">
        <f>'КОМАНДНЫЙ '!D71</f>
        <v>ИЛАНСКИЙ РАЙОН</v>
      </c>
      <c r="E112" s="12">
        <f>'КОМАНДНЫЙ '!E71</f>
        <v>251</v>
      </c>
      <c r="F112" s="12">
        <f>'КОМАНДНЫЙ '!F71</f>
        <v>245</v>
      </c>
      <c r="G112" s="12">
        <f>'КОМАНДНЫЙ '!G71</f>
        <v>250</v>
      </c>
      <c r="H112" s="19">
        <f t="shared" si="4"/>
        <v>251</v>
      </c>
      <c r="I112" s="14"/>
      <c r="J112" s="14">
        <f t="shared" si="5"/>
        <v>251</v>
      </c>
      <c r="K112" s="12">
        <f t="shared" si="6"/>
        <v>104</v>
      </c>
      <c r="L112" s="26"/>
      <c r="M112" s="6"/>
    </row>
    <row r="113" spans="1:13" x14ac:dyDescent="0.25">
      <c r="A113" s="12">
        <v>106</v>
      </c>
      <c r="B113" s="12">
        <v>2</v>
      </c>
      <c r="C113" s="13" t="str">
        <f>'КОМАНДНЫЙ '!C114</f>
        <v xml:space="preserve">Никитин Никита </v>
      </c>
      <c r="D113" s="13" t="str">
        <f>'КОМАНДНЫЙ '!D114</f>
        <v>МИНУСИНСКИЙ РАЙОН</v>
      </c>
      <c r="E113" s="12">
        <f>'КОМАНДНЫЙ '!E114</f>
        <v>0</v>
      </c>
      <c r="F113" s="12">
        <f>'КОМАНДНЫЙ '!F114</f>
        <v>251</v>
      </c>
      <c r="G113" s="12">
        <f>'КОМАНДНЫЙ '!G114</f>
        <v>0</v>
      </c>
      <c r="H113" s="19">
        <f t="shared" si="4"/>
        <v>251</v>
      </c>
      <c r="I113" s="14"/>
      <c r="J113" s="14">
        <f t="shared" si="5"/>
        <v>251</v>
      </c>
      <c r="K113" s="12">
        <f t="shared" si="6"/>
        <v>104</v>
      </c>
      <c r="L113" s="26"/>
      <c r="M113" s="6"/>
    </row>
    <row r="114" spans="1:13" x14ac:dyDescent="0.25">
      <c r="A114" s="12">
        <v>107</v>
      </c>
      <c r="B114" s="12">
        <v>1</v>
      </c>
      <c r="C114" s="13" t="str">
        <f>'КОМАНДНЫЙ '!C121</f>
        <v>Гончаров Леонид</v>
      </c>
      <c r="D114" s="13" t="str">
        <f>'КОМАНДНЫЙ '!D121</f>
        <v>НАЗАРОВСКИЙ РАЙОН</v>
      </c>
      <c r="E114" s="12">
        <f>'КОМАНДНЫЙ '!E121</f>
        <v>251</v>
      </c>
      <c r="F114" s="12">
        <f>'КОМАНДНЫЙ '!F121</f>
        <v>245</v>
      </c>
      <c r="G114" s="12">
        <f>'КОМАНДНЫЙ '!G121</f>
        <v>0</v>
      </c>
      <c r="H114" s="19">
        <f t="shared" si="4"/>
        <v>251</v>
      </c>
      <c r="I114" s="14"/>
      <c r="J114" s="14">
        <f t="shared" si="5"/>
        <v>251</v>
      </c>
      <c r="K114" s="12">
        <f t="shared" si="6"/>
        <v>104</v>
      </c>
      <c r="L114" s="26"/>
      <c r="M114" s="6"/>
    </row>
    <row r="115" spans="1:13" x14ac:dyDescent="0.25">
      <c r="A115" s="12">
        <v>108</v>
      </c>
      <c r="B115" s="12">
        <v>6</v>
      </c>
      <c r="C115" s="13" t="str">
        <f>'КОМАНДНЫЙ '!C150</f>
        <v>Малахайчук Никита</v>
      </c>
      <c r="D115" s="13" t="str">
        <f>'КОМАНДНЫЙ '!D150</f>
        <v>СЕВЕРО-ЕНИСЕЙСКИЙ РАЙОН</v>
      </c>
      <c r="E115" s="12">
        <f>'КОМАНДНЫЙ '!E150</f>
        <v>223</v>
      </c>
      <c r="F115" s="12">
        <f>'КОМАНДНЫЙ '!F150</f>
        <v>233</v>
      </c>
      <c r="G115" s="12">
        <f>'КОМАНДНЫЙ '!G150</f>
        <v>251</v>
      </c>
      <c r="H115" s="19">
        <f t="shared" si="4"/>
        <v>251</v>
      </c>
      <c r="I115" s="14"/>
      <c r="J115" s="14">
        <f t="shared" si="5"/>
        <v>251</v>
      </c>
      <c r="K115" s="12">
        <f t="shared" si="6"/>
        <v>104</v>
      </c>
      <c r="L115" s="26"/>
      <c r="M115" s="6"/>
    </row>
    <row r="116" spans="1:13" x14ac:dyDescent="0.25">
      <c r="A116" s="12">
        <v>109</v>
      </c>
      <c r="B116" s="12">
        <v>4</v>
      </c>
      <c r="C116" s="13" t="str">
        <f>'КОМАНДНЫЙ '!C164</f>
        <v>Виль Всеволод</v>
      </c>
      <c r="D116" s="13" t="str">
        <f>'КОМАНДНЫЙ '!D164</f>
        <v>УЖУРСКИЙ РАЙОН</v>
      </c>
      <c r="E116" s="12">
        <f>'КОМАНДНЫЙ '!E164</f>
        <v>233</v>
      </c>
      <c r="F116" s="12">
        <f>'КОМАНДНЫЙ '!F164</f>
        <v>0</v>
      </c>
      <c r="G116" s="12">
        <f>'КОМАНДНЫЙ '!G164</f>
        <v>251</v>
      </c>
      <c r="H116" s="19">
        <f t="shared" si="4"/>
        <v>251</v>
      </c>
      <c r="I116" s="14"/>
      <c r="J116" s="14">
        <f t="shared" si="5"/>
        <v>251</v>
      </c>
      <c r="K116" s="12">
        <f t="shared" si="6"/>
        <v>104</v>
      </c>
      <c r="L116" s="26"/>
      <c r="M116" s="6"/>
    </row>
    <row r="117" spans="1:13" x14ac:dyDescent="0.25">
      <c r="A117" s="12">
        <v>110</v>
      </c>
      <c r="B117" s="12">
        <v>4</v>
      </c>
      <c r="C117" s="13" t="str">
        <f>'КОМАНДНЫЙ '!C244</f>
        <v xml:space="preserve">Толмачёв Максим </v>
      </c>
      <c r="D117" s="13" t="str">
        <f>'КОМАНДНЫЙ '!D244</f>
        <v>КАНСК</v>
      </c>
      <c r="E117" s="12">
        <f>'КОМАНДНЫЙ '!E244</f>
        <v>0</v>
      </c>
      <c r="F117" s="12">
        <f>'КОМАНДНЫЙ '!F244</f>
        <v>250</v>
      </c>
      <c r="G117" s="12">
        <f>'КОМАНДНЫЙ '!G244</f>
        <v>251</v>
      </c>
      <c r="H117" s="19">
        <f t="shared" si="4"/>
        <v>251</v>
      </c>
      <c r="I117" s="14"/>
      <c r="J117" s="14">
        <f t="shared" si="5"/>
        <v>251</v>
      </c>
      <c r="K117" s="12">
        <f t="shared" si="6"/>
        <v>104</v>
      </c>
      <c r="L117" s="26"/>
      <c r="M117" s="6"/>
    </row>
    <row r="118" spans="1:13" x14ac:dyDescent="0.25">
      <c r="A118" s="12">
        <v>111</v>
      </c>
      <c r="B118" s="12">
        <v>8</v>
      </c>
      <c r="C118" s="13" t="str">
        <f>'КОМАНДНЫЙ '!C256</f>
        <v>Кутузов Даниил</v>
      </c>
      <c r="D118" s="13" t="str">
        <f>'КОМАНДНЫЙ '!D256</f>
        <v>ЛЕСОСИБИРСК</v>
      </c>
      <c r="E118" s="12">
        <f>'КОМАНДНЫЙ '!E256</f>
        <v>240</v>
      </c>
      <c r="F118" s="12">
        <f>'КОМАНДНЫЙ '!F256</f>
        <v>244</v>
      </c>
      <c r="G118" s="12">
        <f>'КОМАНДНЫЙ '!G256</f>
        <v>251</v>
      </c>
      <c r="H118" s="19">
        <f t="shared" si="4"/>
        <v>251</v>
      </c>
      <c r="I118" s="14"/>
      <c r="J118" s="14">
        <f t="shared" si="5"/>
        <v>251</v>
      </c>
      <c r="K118" s="12">
        <f t="shared" si="6"/>
        <v>104</v>
      </c>
      <c r="L118" s="26"/>
      <c r="M118" s="6"/>
    </row>
    <row r="119" spans="1:13" x14ac:dyDescent="0.25">
      <c r="A119" s="12">
        <v>112</v>
      </c>
      <c r="B119" s="12">
        <v>4</v>
      </c>
      <c r="C119" s="13" t="str">
        <f>'КОМАНДНЫЙ '!C20</f>
        <v>Иконников Егор</v>
      </c>
      <c r="D119" s="13" t="str">
        <f>'КОМАНДНЫЙ '!D20</f>
        <v>БАЛАХТИНСКИЙ РАЙОН</v>
      </c>
      <c r="E119" s="12">
        <f>'КОМАНДНЫЙ '!E20</f>
        <v>242</v>
      </c>
      <c r="F119" s="12">
        <f>'КОМАНДНЫЙ '!F20</f>
        <v>250</v>
      </c>
      <c r="G119" s="12">
        <f>'КОМАНДНЫЙ '!G20</f>
        <v>239</v>
      </c>
      <c r="H119" s="19">
        <f t="shared" si="4"/>
        <v>250</v>
      </c>
      <c r="I119" s="14"/>
      <c r="J119" s="14">
        <f t="shared" si="5"/>
        <v>250</v>
      </c>
      <c r="K119" s="12">
        <f t="shared" si="6"/>
        <v>112</v>
      </c>
      <c r="L119" s="15" t="e">
        <f>$H119+$I119/#REF!</f>
        <v>#REF!</v>
      </c>
      <c r="M119" s="6"/>
    </row>
    <row r="120" spans="1:13" x14ac:dyDescent="0.25">
      <c r="A120" s="12">
        <v>113</v>
      </c>
      <c r="B120" s="12">
        <v>5</v>
      </c>
      <c r="C120" s="13" t="str">
        <f>'КОМАНДНЫЙ '!C29</f>
        <v>Данилюк Максим</v>
      </c>
      <c r="D120" s="13" t="str">
        <f>'КОМАНДНЫЙ '!D29</f>
        <v>БОЛЬШЕМУРТИНСКИЙ РАЙОН</v>
      </c>
      <c r="E120" s="12">
        <f>'КОМАНДНЫЙ '!E29</f>
        <v>234</v>
      </c>
      <c r="F120" s="12">
        <f>'КОМАНДНЫЙ '!F29</f>
        <v>247</v>
      </c>
      <c r="G120" s="12">
        <f>'КОМАНДНЫЙ '!G29</f>
        <v>250</v>
      </c>
      <c r="H120" s="19">
        <f t="shared" si="4"/>
        <v>250</v>
      </c>
      <c r="I120" s="14"/>
      <c r="J120" s="14">
        <f t="shared" si="5"/>
        <v>250</v>
      </c>
      <c r="K120" s="12">
        <f t="shared" si="6"/>
        <v>112</v>
      </c>
      <c r="L120" s="15" t="e">
        <f>$H120+$I120/#REF!</f>
        <v>#REF!</v>
      </c>
      <c r="M120" s="6"/>
    </row>
    <row r="121" spans="1:13" x14ac:dyDescent="0.25">
      <c r="A121" s="12">
        <v>114</v>
      </c>
      <c r="B121" s="12">
        <v>1</v>
      </c>
      <c r="C121" s="13" t="str">
        <f>'КОМАНДНЫЙ '!C25</f>
        <v>Шишулин Евгений</v>
      </c>
      <c r="D121" s="13" t="str">
        <f>'КОМАНДНЫЙ '!D25</f>
        <v>БОЛЬШЕМУРТИНСКИЙ РАЙОН</v>
      </c>
      <c r="E121" s="12">
        <f>'КОМАНДНЫЙ '!E25</f>
        <v>240</v>
      </c>
      <c r="F121" s="12">
        <f>'КОМАНДНЫЙ '!F25</f>
        <v>250</v>
      </c>
      <c r="G121" s="12">
        <f>'КОМАНДНЫЙ '!G25</f>
        <v>0</v>
      </c>
      <c r="H121" s="19">
        <f t="shared" si="4"/>
        <v>250</v>
      </c>
      <c r="I121" s="14"/>
      <c r="J121" s="14">
        <f t="shared" si="5"/>
        <v>250</v>
      </c>
      <c r="K121" s="12">
        <f t="shared" si="6"/>
        <v>112</v>
      </c>
      <c r="L121" s="15" t="e">
        <f>$H121+$I121/#REF!</f>
        <v>#REF!</v>
      </c>
      <c r="M121" s="6"/>
    </row>
    <row r="122" spans="1:13" x14ac:dyDescent="0.25">
      <c r="A122" s="12">
        <v>115</v>
      </c>
      <c r="B122" s="12">
        <v>2</v>
      </c>
      <c r="C122" s="13" t="str">
        <f>'КОМАНДНЫЙ '!C50</f>
        <v>Арыченков Егор</v>
      </c>
      <c r="D122" s="13" t="str">
        <f>'КОМАНДНЫЙ '!D50</f>
        <v>ЕРМАКОВСКИЙ РАЙОН</v>
      </c>
      <c r="E122" s="12">
        <f>'КОМАНДНЫЙ '!E50</f>
        <v>250</v>
      </c>
      <c r="F122" s="12">
        <f>'КОМАНДНЫЙ '!F50</f>
        <v>246</v>
      </c>
      <c r="G122" s="12">
        <f>'КОМАНДНЫЙ '!G50</f>
        <v>0</v>
      </c>
      <c r="H122" s="19">
        <f t="shared" si="4"/>
        <v>250</v>
      </c>
      <c r="I122" s="14"/>
      <c r="J122" s="14">
        <f t="shared" si="5"/>
        <v>250</v>
      </c>
      <c r="K122" s="12">
        <f t="shared" si="6"/>
        <v>112</v>
      </c>
      <c r="L122" s="26"/>
      <c r="M122" s="6"/>
    </row>
    <row r="123" spans="1:13" x14ac:dyDescent="0.25">
      <c r="A123" s="12">
        <v>116</v>
      </c>
      <c r="B123" s="12">
        <v>8</v>
      </c>
      <c r="C123" s="13" t="str">
        <f>'КОМАНДНЫЙ '!C96</f>
        <v>Шушаков Михаил</v>
      </c>
      <c r="D123" s="13" t="str">
        <f>'КОМАНДНЫЙ '!D96</f>
        <v>КАРАТУЗСКИЙ РАЙОН</v>
      </c>
      <c r="E123" s="12">
        <v>0</v>
      </c>
      <c r="F123" s="12">
        <v>237</v>
      </c>
      <c r="G123" s="12">
        <v>250</v>
      </c>
      <c r="H123" s="19">
        <f t="shared" si="4"/>
        <v>250</v>
      </c>
      <c r="I123" s="14"/>
      <c r="J123" s="14">
        <f t="shared" si="5"/>
        <v>250</v>
      </c>
      <c r="K123" s="12">
        <f t="shared" si="6"/>
        <v>112</v>
      </c>
      <c r="L123" s="26"/>
      <c r="M123" s="6"/>
    </row>
    <row r="124" spans="1:13" x14ac:dyDescent="0.25">
      <c r="A124" s="12">
        <v>117</v>
      </c>
      <c r="B124" s="12">
        <v>4</v>
      </c>
      <c r="C124" s="13" t="str">
        <f>'КОМАНДНЫЙ '!C116</f>
        <v xml:space="preserve">Иванов Николай </v>
      </c>
      <c r="D124" s="13" t="str">
        <f>'КОМАНДНЫЙ '!D116</f>
        <v>МИНУСИНСКИЙ РАЙОН</v>
      </c>
      <c r="E124" s="12">
        <f>'КОМАНДНЫЙ '!E116</f>
        <v>0</v>
      </c>
      <c r="F124" s="12">
        <f>'КОМАНДНЫЙ '!F116</f>
        <v>250</v>
      </c>
      <c r="G124" s="12">
        <f>'КОМАНДНЫЙ '!G116</f>
        <v>240</v>
      </c>
      <c r="H124" s="19">
        <f t="shared" si="4"/>
        <v>250</v>
      </c>
      <c r="I124" s="14"/>
      <c r="J124" s="14">
        <f t="shared" si="5"/>
        <v>250</v>
      </c>
      <c r="K124" s="12">
        <f t="shared" si="6"/>
        <v>112</v>
      </c>
      <c r="L124" s="26"/>
      <c r="M124" s="6"/>
    </row>
    <row r="125" spans="1:13" x14ac:dyDescent="0.25">
      <c r="A125" s="12">
        <v>118</v>
      </c>
      <c r="B125" s="12">
        <v>5</v>
      </c>
      <c r="C125" s="13" t="str">
        <f>'КОМАНДНЫЙ '!C125</f>
        <v xml:space="preserve">Зобов Данила </v>
      </c>
      <c r="D125" s="13" t="str">
        <f>'КОМАНДНЫЙ '!D125</f>
        <v>НАЗАРОВСКИЙ РАЙОН</v>
      </c>
      <c r="E125" s="12">
        <f>'КОМАНДНЫЙ '!E125</f>
        <v>235</v>
      </c>
      <c r="F125" s="12">
        <f>'КОМАНДНЫЙ '!F125</f>
        <v>238</v>
      </c>
      <c r="G125" s="12">
        <f>'КОМАНДНЫЙ '!G125</f>
        <v>250</v>
      </c>
      <c r="H125" s="19">
        <f t="shared" si="4"/>
        <v>250</v>
      </c>
      <c r="I125" s="14"/>
      <c r="J125" s="14">
        <f t="shared" si="5"/>
        <v>250</v>
      </c>
      <c r="K125" s="12">
        <f t="shared" si="6"/>
        <v>112</v>
      </c>
      <c r="L125" s="26"/>
      <c r="M125" s="6"/>
    </row>
    <row r="126" spans="1:13" x14ac:dyDescent="0.25">
      <c r="A126" s="12">
        <v>119</v>
      </c>
      <c r="B126" s="12">
        <v>2</v>
      </c>
      <c r="C126" s="13" t="str">
        <f>'КОМАНДНЫЙ '!C154</f>
        <v xml:space="preserve">Лоренц Егор </v>
      </c>
      <c r="D126" s="13" t="str">
        <f>'КОМАНДНЫЙ '!D154</f>
        <v>СУХОБУЗИМСКИЙ РАЙОН</v>
      </c>
      <c r="E126" s="12">
        <f>'КОМАНДНЫЙ '!E154</f>
        <v>242</v>
      </c>
      <c r="F126" s="12">
        <f>'КОМАНДНЫЙ '!F154</f>
        <v>250</v>
      </c>
      <c r="G126" s="12">
        <f>'КОМАНДНЫЙ '!G154</f>
        <v>240</v>
      </c>
      <c r="H126" s="19">
        <f t="shared" si="4"/>
        <v>250</v>
      </c>
      <c r="I126" s="14"/>
      <c r="J126" s="14">
        <f t="shared" si="5"/>
        <v>250</v>
      </c>
      <c r="K126" s="12">
        <f t="shared" si="6"/>
        <v>112</v>
      </c>
      <c r="L126" s="26"/>
      <c r="M126" s="6"/>
    </row>
    <row r="127" spans="1:13" x14ac:dyDescent="0.25">
      <c r="A127" s="12">
        <v>120</v>
      </c>
      <c r="B127" s="12">
        <v>5</v>
      </c>
      <c r="C127" s="13" t="str">
        <f>'КОМАНДНЫЙ '!C221</f>
        <v xml:space="preserve">Кравченко Артём </v>
      </c>
      <c r="D127" s="13" t="str">
        <f>'КОМАНДНЫЙ '!D221</f>
        <v>БОРОДИНО</v>
      </c>
      <c r="E127" s="12">
        <f>'КОМАНДНЫЙ '!E221</f>
        <v>250</v>
      </c>
      <c r="F127" s="12">
        <f>'КОМАНДНЫЙ '!F221</f>
        <v>0</v>
      </c>
      <c r="G127" s="12">
        <f>'КОМАНДНЫЙ '!G221</f>
        <v>0</v>
      </c>
      <c r="H127" s="19">
        <f t="shared" si="4"/>
        <v>250</v>
      </c>
      <c r="I127" s="14"/>
      <c r="J127" s="14">
        <f t="shared" si="5"/>
        <v>250</v>
      </c>
      <c r="K127" s="12">
        <f t="shared" si="6"/>
        <v>112</v>
      </c>
      <c r="L127" s="26"/>
      <c r="M127" s="6"/>
    </row>
    <row r="128" spans="1:13" x14ac:dyDescent="0.25">
      <c r="A128" s="12">
        <v>121</v>
      </c>
      <c r="B128" s="12">
        <v>2</v>
      </c>
      <c r="C128" s="13" t="str">
        <f>'КОМАНДНЫЙ '!C226</f>
        <v>Гордиенко Данил</v>
      </c>
      <c r="D128" s="13" t="str">
        <f>'КОМАНДНЫЙ '!D226</f>
        <v>ДИВНОГОРСК</v>
      </c>
      <c r="E128" s="12">
        <f>'КОМАНДНЫЙ '!E226</f>
        <v>230</v>
      </c>
      <c r="F128" s="12">
        <f>'КОМАНДНЫЙ '!F226</f>
        <v>241</v>
      </c>
      <c r="G128" s="12">
        <f>'КОМАНДНЫЙ '!G226</f>
        <v>250</v>
      </c>
      <c r="H128" s="19">
        <f t="shared" si="4"/>
        <v>250</v>
      </c>
      <c r="I128" s="14"/>
      <c r="J128" s="14">
        <f t="shared" si="5"/>
        <v>250</v>
      </c>
      <c r="K128" s="12">
        <f t="shared" si="6"/>
        <v>112</v>
      </c>
      <c r="L128" s="26"/>
      <c r="M128" s="6"/>
    </row>
    <row r="129" spans="1:13" x14ac:dyDescent="0.25">
      <c r="A129" s="12">
        <v>122</v>
      </c>
      <c r="B129" s="12">
        <v>4</v>
      </c>
      <c r="C129" s="13" t="str">
        <f>'КОМАНДНЫЙ '!C260</f>
        <v>Кисель Александр</v>
      </c>
      <c r="D129" s="13" t="str">
        <f>'КОМАНДНЫЙ '!D260</f>
        <v>ЗАТО г. ЖЕЛЕЗНОГОРСК</v>
      </c>
      <c r="E129" s="12">
        <f>'КОМАНДНЫЙ '!E260</f>
        <v>245</v>
      </c>
      <c r="F129" s="12">
        <f>'КОМАНДНЫЙ '!F260</f>
        <v>246</v>
      </c>
      <c r="G129" s="12">
        <f>'КОМАНДНЫЙ '!G260</f>
        <v>250</v>
      </c>
      <c r="H129" s="19">
        <f t="shared" si="4"/>
        <v>250</v>
      </c>
      <c r="I129" s="14"/>
      <c r="J129" s="14">
        <f t="shared" si="5"/>
        <v>250</v>
      </c>
      <c r="K129" s="12">
        <f t="shared" si="6"/>
        <v>112</v>
      </c>
      <c r="L129" s="26"/>
      <c r="M129" s="6"/>
    </row>
    <row r="130" spans="1:13" x14ac:dyDescent="0.25">
      <c r="A130" s="12">
        <v>123</v>
      </c>
      <c r="B130" s="12">
        <v>2</v>
      </c>
      <c r="C130" s="13" t="str">
        <f>'КОМАНДНЫЙ '!C274</f>
        <v>Сургутский Денис</v>
      </c>
      <c r="D130" s="13" t="str">
        <f>'КОМАНДНЫЙ '!D274</f>
        <v>ЗАТО П.СОЛНЕЧНЫЙ</v>
      </c>
      <c r="E130" s="12">
        <f>'КОМАНДНЫЙ '!E274</f>
        <v>250</v>
      </c>
      <c r="F130" s="12">
        <f>'КОМАНДНЫЙ '!F274</f>
        <v>247</v>
      </c>
      <c r="G130" s="12">
        <f>'КОМАНДНЫЙ '!G274</f>
        <v>246</v>
      </c>
      <c r="H130" s="19">
        <f t="shared" si="4"/>
        <v>250</v>
      </c>
      <c r="I130" s="14"/>
      <c r="J130" s="14">
        <f t="shared" si="5"/>
        <v>250</v>
      </c>
      <c r="K130" s="12">
        <f t="shared" si="6"/>
        <v>112</v>
      </c>
      <c r="L130" s="26"/>
      <c r="M130" s="6"/>
    </row>
    <row r="131" spans="1:13" x14ac:dyDescent="0.25">
      <c r="A131" s="12">
        <v>124</v>
      </c>
      <c r="B131" s="12">
        <v>3</v>
      </c>
      <c r="C131" s="13" t="str">
        <f>'КОМАНДНЫЙ '!C11</f>
        <v>Курпас Алексей</v>
      </c>
      <c r="D131" s="13" t="str">
        <f>'КОМАНДНЫЙ '!D11</f>
        <v>АБАНСКИЙ РАЙОН</v>
      </c>
      <c r="E131" s="12">
        <f>'КОМАНДНЫЙ '!E11</f>
        <v>241</v>
      </c>
      <c r="F131" s="12">
        <f>'КОМАНДНЫЙ '!F11</f>
        <v>249</v>
      </c>
      <c r="G131" s="12">
        <f>'КОМАНДНЫЙ '!G11</f>
        <v>249</v>
      </c>
      <c r="H131" s="19">
        <f t="shared" si="4"/>
        <v>249</v>
      </c>
      <c r="I131" s="14"/>
      <c r="J131" s="14">
        <f t="shared" si="5"/>
        <v>249</v>
      </c>
      <c r="K131" s="12">
        <f t="shared" si="6"/>
        <v>124</v>
      </c>
      <c r="L131" s="15" t="e">
        <f>$H131+$I131/#REF!</f>
        <v>#REF!</v>
      </c>
      <c r="M131" s="6"/>
    </row>
    <row r="132" spans="1:13" x14ac:dyDescent="0.25">
      <c r="A132" s="12">
        <v>125</v>
      </c>
      <c r="B132" s="12">
        <v>4</v>
      </c>
      <c r="C132" s="13" t="str">
        <f>'КОМАНДНЫЙ '!C60</f>
        <v xml:space="preserve">Москалев Сергей </v>
      </c>
      <c r="D132" s="13" t="str">
        <f>'КОМАНДНЫЙ '!D60</f>
        <v>ИДРИНСКИЙ РАЙОН</v>
      </c>
      <c r="E132" s="12">
        <f>'КОМАНДНЫЙ '!E60</f>
        <v>244</v>
      </c>
      <c r="F132" s="12">
        <f>'КОМАНДНЫЙ '!F60</f>
        <v>248</v>
      </c>
      <c r="G132" s="12">
        <f>'КОМАНДНЫЙ '!G60</f>
        <v>249</v>
      </c>
      <c r="H132" s="19">
        <f t="shared" si="4"/>
        <v>249</v>
      </c>
      <c r="I132" s="14"/>
      <c r="J132" s="14">
        <f t="shared" si="5"/>
        <v>249</v>
      </c>
      <c r="K132" s="12">
        <f t="shared" si="6"/>
        <v>124</v>
      </c>
      <c r="L132" s="26"/>
      <c r="M132" s="6"/>
    </row>
    <row r="133" spans="1:13" x14ac:dyDescent="0.25">
      <c r="A133" s="12">
        <v>126</v>
      </c>
      <c r="B133" s="12">
        <v>1</v>
      </c>
      <c r="C133" s="13" t="str">
        <f>'КОМАНДНЫЙ '!C161</f>
        <v>Кузнецов Николай</v>
      </c>
      <c r="D133" s="13" t="str">
        <f>'КОМАНДНЫЙ '!D161</f>
        <v>УЖУРСКИЙ РАЙОН</v>
      </c>
      <c r="E133" s="12">
        <f>'КОМАНДНЫЙ '!E161</f>
        <v>235</v>
      </c>
      <c r="F133" s="12">
        <f>'КОМАНДНЫЙ '!F161</f>
        <v>249</v>
      </c>
      <c r="G133" s="12">
        <f>'КОМАНДНЫЙ '!G161</f>
        <v>249</v>
      </c>
      <c r="H133" s="19">
        <f t="shared" si="4"/>
        <v>249</v>
      </c>
      <c r="I133" s="14"/>
      <c r="J133" s="14">
        <f t="shared" si="5"/>
        <v>249</v>
      </c>
      <c r="K133" s="12">
        <f t="shared" si="6"/>
        <v>124</v>
      </c>
      <c r="L133" s="26"/>
      <c r="M133" s="6"/>
    </row>
    <row r="134" spans="1:13" x14ac:dyDescent="0.25">
      <c r="A134" s="12">
        <v>127</v>
      </c>
      <c r="B134" s="12">
        <v>3</v>
      </c>
      <c r="C134" s="13" t="str">
        <f>'КОМАНДНЫЙ '!C19</f>
        <v>Фролов Алексей</v>
      </c>
      <c r="D134" s="13" t="str">
        <f>'КОМАНДНЫЙ '!D19</f>
        <v>БАЛАХТИНСКИЙ РАЙОН</v>
      </c>
      <c r="E134" s="12">
        <f>'КОМАНДНЫЙ '!E19</f>
        <v>237</v>
      </c>
      <c r="F134" s="12">
        <f>'КОМАНДНЫЙ '!F19</f>
        <v>240</v>
      </c>
      <c r="G134" s="12">
        <f>'КОМАНДНЫЙ '!G19</f>
        <v>248</v>
      </c>
      <c r="H134" s="19">
        <f t="shared" si="4"/>
        <v>248</v>
      </c>
      <c r="I134" s="14"/>
      <c r="J134" s="14">
        <f t="shared" si="5"/>
        <v>248</v>
      </c>
      <c r="K134" s="12">
        <f t="shared" si="6"/>
        <v>127</v>
      </c>
      <c r="L134" s="15" t="e">
        <f>$H134+$I134/#REF!</f>
        <v>#REF!</v>
      </c>
      <c r="M134" s="6"/>
    </row>
    <row r="135" spans="1:13" x14ac:dyDescent="0.25">
      <c r="A135" s="12">
        <v>128</v>
      </c>
      <c r="B135" s="12">
        <v>6</v>
      </c>
      <c r="C135" s="13" t="str">
        <f>'КОМАНДНЫЙ '!C174</f>
        <v xml:space="preserve">Казанцев Илья </v>
      </c>
      <c r="D135" s="13" t="str">
        <f>'КОМАНДНЫЙ '!D174</f>
        <v>ЛЕНИНСКИЙ РАЙОН</v>
      </c>
      <c r="E135" s="12">
        <f>'КОМАНДНЫЙ '!E174</f>
        <v>237</v>
      </c>
      <c r="F135" s="12">
        <f>'КОМАНДНЫЙ '!F174</f>
        <v>237</v>
      </c>
      <c r="G135" s="12">
        <f>'КОМАНДНЫЙ '!G174</f>
        <v>248</v>
      </c>
      <c r="H135" s="19">
        <f t="shared" si="4"/>
        <v>248</v>
      </c>
      <c r="I135" s="14"/>
      <c r="J135" s="14">
        <f t="shared" si="5"/>
        <v>248</v>
      </c>
      <c r="K135" s="12">
        <f t="shared" si="6"/>
        <v>127</v>
      </c>
      <c r="L135" s="26"/>
      <c r="M135" s="6"/>
    </row>
    <row r="136" spans="1:13" x14ac:dyDescent="0.25">
      <c r="A136" s="12">
        <v>129</v>
      </c>
      <c r="B136" s="12">
        <v>4</v>
      </c>
      <c r="C136" s="13" t="str">
        <f>'КОМАНДНЫЙ '!C236</f>
        <v>Бесхлебный Артем</v>
      </c>
      <c r="D136" s="13" t="str">
        <f>'КОМАНДНЫЙ '!D236</f>
        <v>ЕНИСЕЙСК</v>
      </c>
      <c r="E136" s="12">
        <f>'КОМАНДНЫЙ '!E236</f>
        <v>235</v>
      </c>
      <c r="F136" s="12">
        <f>'КОМАНДНЫЙ '!F236</f>
        <v>248</v>
      </c>
      <c r="G136" s="12">
        <f>'КОМАНДНЫЙ '!G236</f>
        <v>237</v>
      </c>
      <c r="H136" s="19">
        <f t="shared" ref="H136:H199" si="7">MAX(E136:G136)</f>
        <v>248</v>
      </c>
      <c r="I136" s="14"/>
      <c r="J136" s="14">
        <f t="shared" si="5"/>
        <v>248</v>
      </c>
      <c r="K136" s="12">
        <f t="shared" si="6"/>
        <v>127</v>
      </c>
      <c r="L136" s="26"/>
      <c r="M136" s="6"/>
    </row>
    <row r="137" spans="1:13" x14ac:dyDescent="0.25">
      <c r="A137" s="12">
        <v>130</v>
      </c>
      <c r="B137" s="12">
        <v>1</v>
      </c>
      <c r="C137" s="13" t="str">
        <f>'КОМАНДНЫЙ '!C297</f>
        <v xml:space="preserve">Анохин Александр </v>
      </c>
      <c r="D137" s="13" t="str">
        <f>'КОМАНДНЫЙ '!D297</f>
        <v>СОСНОВОБОРСК</v>
      </c>
      <c r="E137" s="12">
        <f>'КОМАНДНЫЙ '!E297</f>
        <v>237</v>
      </c>
      <c r="F137" s="12">
        <f>'КОМАНДНЫЙ '!F297</f>
        <v>238</v>
      </c>
      <c r="G137" s="12">
        <f>'КОМАНДНЫЙ '!G297</f>
        <v>248</v>
      </c>
      <c r="H137" s="19">
        <f t="shared" si="7"/>
        <v>248</v>
      </c>
      <c r="I137" s="14"/>
      <c r="J137" s="14">
        <f t="shared" ref="J137:J200" si="8">H137+I137</f>
        <v>248</v>
      </c>
      <c r="K137" s="12">
        <f t="shared" si="6"/>
        <v>127</v>
      </c>
      <c r="L137" s="26"/>
      <c r="M137" s="6"/>
    </row>
    <row r="138" spans="1:13" x14ac:dyDescent="0.25">
      <c r="A138" s="12">
        <v>131</v>
      </c>
      <c r="B138" s="12">
        <v>7</v>
      </c>
      <c r="C138" s="13" t="str">
        <f>'КОМАНДНЫЙ '!C15</f>
        <v>Уманцев Петр</v>
      </c>
      <c r="D138" s="13" t="str">
        <f>'КОМАНДНЫЙ '!D15</f>
        <v>АБАНСКИЙ РАЙОН</v>
      </c>
      <c r="E138" s="12">
        <f>'КОМАНДНЫЙ '!E15</f>
        <v>244</v>
      </c>
      <c r="F138" s="12">
        <f>'КОМАНДНЫЙ '!F15</f>
        <v>247</v>
      </c>
      <c r="G138" s="12">
        <f>'КОМАНДНЫЙ '!G15</f>
        <v>245</v>
      </c>
      <c r="H138" s="19">
        <f t="shared" si="7"/>
        <v>247</v>
      </c>
      <c r="I138" s="14"/>
      <c r="J138" s="14">
        <f t="shared" si="8"/>
        <v>247</v>
      </c>
      <c r="K138" s="12">
        <f t="shared" si="6"/>
        <v>131</v>
      </c>
      <c r="L138" s="15" t="e">
        <f>$H138+$I138/#REF!</f>
        <v>#REF!</v>
      </c>
      <c r="M138" s="6"/>
    </row>
    <row r="139" spans="1:13" x14ac:dyDescent="0.25">
      <c r="A139" s="12">
        <v>132</v>
      </c>
      <c r="B139" s="12">
        <v>2</v>
      </c>
      <c r="C139" s="13" t="str">
        <f>'КОМАНДНЫЙ '!C162</f>
        <v xml:space="preserve">Алтухов Вадим </v>
      </c>
      <c r="D139" s="13" t="str">
        <f>'КОМАНДНЫЙ '!D162</f>
        <v>УЖУРСКИЙ РАЙОН</v>
      </c>
      <c r="E139" s="12">
        <f>'КОМАНДНЫЙ '!E162</f>
        <v>247</v>
      </c>
      <c r="F139" s="12">
        <f>'КОМАНДНЫЙ '!F162</f>
        <v>243</v>
      </c>
      <c r="G139" s="12">
        <f>'КОМАНДНЫЙ '!G162</f>
        <v>247</v>
      </c>
      <c r="H139" s="19">
        <f t="shared" si="7"/>
        <v>247</v>
      </c>
      <c r="I139" s="14"/>
      <c r="J139" s="14">
        <f t="shared" si="8"/>
        <v>247</v>
      </c>
      <c r="K139" s="12">
        <f t="shared" si="6"/>
        <v>131</v>
      </c>
      <c r="L139" s="26"/>
      <c r="M139" s="6"/>
    </row>
    <row r="140" spans="1:13" x14ac:dyDescent="0.25">
      <c r="A140" s="12">
        <v>133</v>
      </c>
      <c r="B140" s="12">
        <v>4</v>
      </c>
      <c r="C140" s="13" t="str">
        <f>'КОМАНДНЫЙ '!C172</f>
        <v xml:space="preserve">Киселёв Артур </v>
      </c>
      <c r="D140" s="13" t="str">
        <f>'КОМАНДНЫЙ '!D172</f>
        <v>ЛЕНИНСКИЙ РАЙОН</v>
      </c>
      <c r="E140" s="12">
        <f>'КОМАНДНЫЙ '!E172</f>
        <v>0</v>
      </c>
      <c r="F140" s="12">
        <f>'КОМАНДНЫЙ '!F172</f>
        <v>244</v>
      </c>
      <c r="G140" s="12">
        <f>'КОМАНДНЫЙ '!G172</f>
        <v>247</v>
      </c>
      <c r="H140" s="19">
        <f t="shared" si="7"/>
        <v>247</v>
      </c>
      <c r="I140" s="14"/>
      <c r="J140" s="14">
        <f t="shared" si="8"/>
        <v>247</v>
      </c>
      <c r="K140" s="12">
        <f t="shared" ref="K140:K203" si="9">RANK(H140,$H$8:$H$304)</f>
        <v>131</v>
      </c>
      <c r="L140" s="26"/>
      <c r="M140" s="6"/>
    </row>
    <row r="141" spans="1:13" x14ac:dyDescent="0.25">
      <c r="A141" s="12">
        <v>134</v>
      </c>
      <c r="B141" s="12">
        <v>6</v>
      </c>
      <c r="C141" s="13" t="str">
        <f>'КОМАНДНЫЙ '!C182</f>
        <v>Скляр Богдан</v>
      </c>
      <c r="D141" s="13" t="str">
        <f>'КОМАНДНЫЙ '!D182</f>
        <v>ОКТЯБРЬСКИЙ РАЙОН</v>
      </c>
      <c r="E141" s="12">
        <f>'КОМАНДНЫЙ '!E182</f>
        <v>247</v>
      </c>
      <c r="F141" s="12">
        <f>'КОМАНДНЫЙ '!F182</f>
        <v>227</v>
      </c>
      <c r="G141" s="12">
        <f>'КОМАНДНЫЙ '!G182</f>
        <v>0</v>
      </c>
      <c r="H141" s="19">
        <f t="shared" si="7"/>
        <v>247</v>
      </c>
      <c r="I141" s="14"/>
      <c r="J141" s="14">
        <f t="shared" si="8"/>
        <v>247</v>
      </c>
      <c r="K141" s="12">
        <f t="shared" si="9"/>
        <v>131</v>
      </c>
      <c r="L141" s="26"/>
      <c r="M141" s="6"/>
    </row>
    <row r="142" spans="1:13" x14ac:dyDescent="0.25">
      <c r="A142" s="12">
        <v>135</v>
      </c>
      <c r="B142" s="12">
        <v>1</v>
      </c>
      <c r="C142" s="13" t="str">
        <f>'КОМАНДНЫЙ '!C209</f>
        <v>Юсупов Александр</v>
      </c>
      <c r="D142" s="13" t="str">
        <f>'КОМАНДНЫЙ '!D209</f>
        <v>БОГОТОЛ</v>
      </c>
      <c r="E142" s="12">
        <f>'КОМАНДНЫЙ '!E209</f>
        <v>244</v>
      </c>
      <c r="F142" s="12">
        <f>'КОМАНДНЫЙ '!F209</f>
        <v>247</v>
      </c>
      <c r="G142" s="12">
        <f>'КОМАНДНЫЙ '!G209</f>
        <v>234</v>
      </c>
      <c r="H142" s="19">
        <f t="shared" si="7"/>
        <v>247</v>
      </c>
      <c r="I142" s="14"/>
      <c r="J142" s="14">
        <f t="shared" si="8"/>
        <v>247</v>
      </c>
      <c r="K142" s="12">
        <f t="shared" si="9"/>
        <v>131</v>
      </c>
      <c r="L142" s="26"/>
      <c r="M142" s="6"/>
    </row>
    <row r="143" spans="1:13" x14ac:dyDescent="0.25">
      <c r="A143" s="12">
        <v>136</v>
      </c>
      <c r="B143" s="12">
        <v>1</v>
      </c>
      <c r="C143" s="13" t="str">
        <f>'КОМАНДНЫЙ '!C273</f>
        <v xml:space="preserve">Акентьев Артем </v>
      </c>
      <c r="D143" s="13" t="str">
        <f>'КОМАНДНЫЙ '!D273</f>
        <v>ЗАТО П.СОЛНЕЧНЫЙ</v>
      </c>
      <c r="E143" s="12">
        <f>'КОМАНДНЫЙ '!E273</f>
        <v>0</v>
      </c>
      <c r="F143" s="12">
        <f>'КОМАНДНЫЙ '!F273</f>
        <v>247</v>
      </c>
      <c r="G143" s="12">
        <f>'КОМАНДНЫЙ '!G273</f>
        <v>246</v>
      </c>
      <c r="H143" s="19">
        <f t="shared" si="7"/>
        <v>247</v>
      </c>
      <c r="I143" s="14"/>
      <c r="J143" s="14">
        <f t="shared" si="8"/>
        <v>247</v>
      </c>
      <c r="K143" s="12">
        <f t="shared" si="9"/>
        <v>131</v>
      </c>
      <c r="L143" s="26"/>
      <c r="M143" s="6"/>
    </row>
    <row r="144" spans="1:13" x14ac:dyDescent="0.25">
      <c r="A144" s="12">
        <v>137</v>
      </c>
      <c r="B144" s="12">
        <v>2</v>
      </c>
      <c r="C144" s="13" t="str">
        <f>'КОМАНДНЫЙ '!C290</f>
        <v>Красников Сергей</v>
      </c>
      <c r="D144" s="13" t="str">
        <f>'КОМАНДНЫЙ '!D290</f>
        <v>НАЗАРОВО</v>
      </c>
      <c r="E144" s="12">
        <f>'КОМАНДНЫЙ '!E290</f>
        <v>242</v>
      </c>
      <c r="F144" s="12">
        <f>'КОМАНДНЫЙ '!F290</f>
        <v>247</v>
      </c>
      <c r="G144" s="12">
        <f>'КОМАНДНЫЙ '!G290</f>
        <v>0</v>
      </c>
      <c r="H144" s="19">
        <f t="shared" si="7"/>
        <v>247</v>
      </c>
      <c r="I144" s="14"/>
      <c r="J144" s="14">
        <f t="shared" si="8"/>
        <v>247</v>
      </c>
      <c r="K144" s="12">
        <f t="shared" si="9"/>
        <v>131</v>
      </c>
      <c r="L144" s="26"/>
      <c r="M144" s="6"/>
    </row>
    <row r="145" spans="1:13" x14ac:dyDescent="0.25">
      <c r="A145" s="12">
        <v>138</v>
      </c>
      <c r="B145" s="12">
        <v>2</v>
      </c>
      <c r="C145" s="13" t="str">
        <f>'КОМАНДНЫЙ '!C10</f>
        <v>Журавлев Игорь</v>
      </c>
      <c r="D145" s="13" t="str">
        <f>'КОМАНДНЫЙ '!D10</f>
        <v>АБАНСКИЙ РАЙОН</v>
      </c>
      <c r="E145" s="12">
        <f>'КОМАНДНЫЙ '!E10</f>
        <v>246</v>
      </c>
      <c r="F145" s="12">
        <f>'КОМАНДНЫЙ '!F10</f>
        <v>242</v>
      </c>
      <c r="G145" s="12">
        <f>'КОМАНДНЫЙ '!G10</f>
        <v>0</v>
      </c>
      <c r="H145" s="19">
        <f t="shared" si="7"/>
        <v>246</v>
      </c>
      <c r="I145" s="14"/>
      <c r="J145" s="14">
        <f t="shared" si="8"/>
        <v>246</v>
      </c>
      <c r="K145" s="12">
        <f t="shared" si="9"/>
        <v>138</v>
      </c>
      <c r="L145" s="15" t="e">
        <f>$H145+$I145/#REF!</f>
        <v>#REF!</v>
      </c>
      <c r="M145" s="6"/>
    </row>
    <row r="146" spans="1:13" x14ac:dyDescent="0.25">
      <c r="A146" s="12">
        <v>139</v>
      </c>
      <c r="B146" s="12">
        <v>7</v>
      </c>
      <c r="C146" s="13" t="str">
        <f>'КОМАНДНЫЙ '!C111</f>
        <v xml:space="preserve">Лыков Денис </v>
      </c>
      <c r="D146" s="13" t="str">
        <f>'КОМАНДНЫЙ '!D111</f>
        <v>КУРАГИНСКИЙ РАЙОН</v>
      </c>
      <c r="E146" s="12">
        <f>'КОМАНДНЫЙ '!E111</f>
        <v>0</v>
      </c>
      <c r="F146" s="12">
        <f>'КОМАНДНЫЙ '!F111</f>
        <v>235</v>
      </c>
      <c r="G146" s="12">
        <f>'КОМАНДНЫЙ '!G111</f>
        <v>246</v>
      </c>
      <c r="H146" s="19">
        <f t="shared" si="7"/>
        <v>246</v>
      </c>
      <c r="I146" s="14"/>
      <c r="J146" s="14">
        <f t="shared" si="8"/>
        <v>246</v>
      </c>
      <c r="K146" s="12">
        <f t="shared" si="9"/>
        <v>138</v>
      </c>
      <c r="L146" s="26"/>
      <c r="M146" s="6"/>
    </row>
    <row r="147" spans="1:13" x14ac:dyDescent="0.25">
      <c r="A147" s="12">
        <v>140</v>
      </c>
      <c r="B147" s="12">
        <v>6</v>
      </c>
      <c r="C147" s="13" t="str">
        <f>'КОМАНДНЫЙ '!C126</f>
        <v>Дубов Семен</v>
      </c>
      <c r="D147" s="13" t="str">
        <f>'КОМАНДНЫЙ '!D126</f>
        <v>НАЗАРОВСКИЙ РАЙОН</v>
      </c>
      <c r="E147" s="12">
        <f>'КОМАНДНЫЙ '!E126</f>
        <v>241</v>
      </c>
      <c r="F147" s="12">
        <f>'КОМАНДНЫЙ '!F126</f>
        <v>246</v>
      </c>
      <c r="G147" s="12">
        <f>'КОМАНДНЫЙ '!G126</f>
        <v>239</v>
      </c>
      <c r="H147" s="19">
        <f t="shared" si="7"/>
        <v>246</v>
      </c>
      <c r="I147" s="14"/>
      <c r="J147" s="14">
        <f t="shared" si="8"/>
        <v>246</v>
      </c>
      <c r="K147" s="12">
        <f t="shared" si="9"/>
        <v>138</v>
      </c>
      <c r="L147" s="26"/>
      <c r="M147" s="6"/>
    </row>
    <row r="148" spans="1:13" x14ac:dyDescent="0.25">
      <c r="A148" s="12">
        <v>141</v>
      </c>
      <c r="B148" s="12">
        <v>3</v>
      </c>
      <c r="C148" s="13" t="str">
        <f>'КОМАНДНЫЙ '!C139</f>
        <v>Баженов Сергей</v>
      </c>
      <c r="D148" s="13" t="str">
        <f>'КОМАНДНЫЙ '!D139</f>
        <v>ПИРОВСКИЙ РАЙОН</v>
      </c>
      <c r="E148" s="12">
        <f>'КОМАНДНЫЙ '!E139</f>
        <v>0</v>
      </c>
      <c r="F148" s="12">
        <f>'КОМАНДНЫЙ '!F139</f>
        <v>232</v>
      </c>
      <c r="G148" s="12">
        <f>'КОМАНДНЫЙ '!G139</f>
        <v>246</v>
      </c>
      <c r="H148" s="19">
        <f t="shared" si="7"/>
        <v>246</v>
      </c>
      <c r="I148" s="14"/>
      <c r="J148" s="14">
        <f t="shared" si="8"/>
        <v>246</v>
      </c>
      <c r="K148" s="12">
        <f t="shared" si="9"/>
        <v>138</v>
      </c>
      <c r="L148" s="26"/>
      <c r="M148" s="6"/>
    </row>
    <row r="149" spans="1:13" x14ac:dyDescent="0.25">
      <c r="A149" s="12">
        <v>142</v>
      </c>
      <c r="B149" s="12">
        <v>4</v>
      </c>
      <c r="C149" s="13" t="str">
        <f>'КОМАНДНЫЙ '!C148</f>
        <v xml:space="preserve">Козяев Денис </v>
      </c>
      <c r="D149" s="13" t="str">
        <f>'КОМАНДНЫЙ '!D148</f>
        <v>СЕВЕРО-ЕНИСЕЙСКИЙ РАЙОН</v>
      </c>
      <c r="E149" s="12">
        <f>'КОМАНДНЫЙ '!E148</f>
        <v>242</v>
      </c>
      <c r="F149" s="12">
        <f>'КОМАНДНЫЙ '!F148</f>
        <v>242</v>
      </c>
      <c r="G149" s="12">
        <f>'КОМАНДНЫЙ '!G148</f>
        <v>246</v>
      </c>
      <c r="H149" s="19">
        <f t="shared" si="7"/>
        <v>246</v>
      </c>
      <c r="I149" s="14"/>
      <c r="J149" s="14">
        <f t="shared" si="8"/>
        <v>246</v>
      </c>
      <c r="K149" s="12">
        <f t="shared" si="9"/>
        <v>138</v>
      </c>
      <c r="L149" s="26"/>
      <c r="M149" s="6"/>
    </row>
    <row r="150" spans="1:13" x14ac:dyDescent="0.25">
      <c r="A150" s="12">
        <v>143</v>
      </c>
      <c r="B150" s="12">
        <v>7</v>
      </c>
      <c r="C150" s="13" t="str">
        <f>'КОМАНДНЫЙ '!C167</f>
        <v xml:space="preserve">Пугачев Никита </v>
      </c>
      <c r="D150" s="13" t="str">
        <f>'КОМАНДНЫЙ '!D167</f>
        <v>УЖУРСКИЙ РАЙОН</v>
      </c>
      <c r="E150" s="12">
        <f>'КОМАНДНЫЙ '!E167</f>
        <v>239</v>
      </c>
      <c r="F150" s="12">
        <f>'КОМАНДНЫЙ '!F167</f>
        <v>246</v>
      </c>
      <c r="G150" s="12">
        <f>'КОМАНДНЫЙ '!G167</f>
        <v>244</v>
      </c>
      <c r="H150" s="19">
        <f t="shared" si="7"/>
        <v>246</v>
      </c>
      <c r="I150" s="14"/>
      <c r="J150" s="14">
        <f t="shared" si="8"/>
        <v>246</v>
      </c>
      <c r="K150" s="12">
        <f t="shared" si="9"/>
        <v>138</v>
      </c>
      <c r="L150" s="26"/>
      <c r="M150" s="6"/>
    </row>
    <row r="151" spans="1:13" x14ac:dyDescent="0.25">
      <c r="A151" s="12">
        <v>144</v>
      </c>
      <c r="B151" s="12">
        <v>1</v>
      </c>
      <c r="C151" s="13" t="str">
        <f>'КОМАНДНЫЙ '!C177</f>
        <v xml:space="preserve">Бабушкин Игорь </v>
      </c>
      <c r="D151" s="13" t="str">
        <f>'КОМАНДНЫЙ '!D177</f>
        <v>ОКТЯБРЬСКИЙ РАЙОН</v>
      </c>
      <c r="E151" s="12">
        <f>'КОМАНДНЫЙ '!E177</f>
        <v>232</v>
      </c>
      <c r="F151" s="12">
        <f>'КОМАНДНЫЙ '!F177</f>
        <v>240</v>
      </c>
      <c r="G151" s="12">
        <f>'КОМАНДНЫЙ '!G177</f>
        <v>246</v>
      </c>
      <c r="H151" s="19">
        <f t="shared" si="7"/>
        <v>246</v>
      </c>
      <c r="I151" s="14"/>
      <c r="J151" s="14">
        <f t="shared" si="8"/>
        <v>246</v>
      </c>
      <c r="K151" s="12">
        <f t="shared" si="9"/>
        <v>138</v>
      </c>
      <c r="L151" s="26"/>
      <c r="M151" s="6"/>
    </row>
    <row r="152" spans="1:13" x14ac:dyDescent="0.25">
      <c r="A152" s="12">
        <v>145</v>
      </c>
      <c r="B152" s="12">
        <v>6</v>
      </c>
      <c r="C152" s="13" t="str">
        <f>'КОМАНДНЫЙ '!C246</f>
        <v>Воропаев Илья</v>
      </c>
      <c r="D152" s="13" t="str">
        <f>'КОМАНДНЫЙ '!D246</f>
        <v>КАНСК</v>
      </c>
      <c r="E152" s="12">
        <f>'КОМАНДНЫЙ '!E246</f>
        <v>238</v>
      </c>
      <c r="F152" s="12">
        <f>'КОМАНДНЫЙ '!F246</f>
        <v>246</v>
      </c>
      <c r="G152" s="12">
        <f>'КОМАНДНЫЙ '!G246</f>
        <v>238</v>
      </c>
      <c r="H152" s="19">
        <f t="shared" si="7"/>
        <v>246</v>
      </c>
      <c r="I152" s="14"/>
      <c r="J152" s="14">
        <f t="shared" si="8"/>
        <v>246</v>
      </c>
      <c r="K152" s="12">
        <f t="shared" si="9"/>
        <v>138</v>
      </c>
      <c r="L152" s="26"/>
      <c r="M152" s="6"/>
    </row>
    <row r="153" spans="1:13" x14ac:dyDescent="0.25">
      <c r="A153" s="12">
        <v>146</v>
      </c>
      <c r="B153" s="12">
        <v>7</v>
      </c>
      <c r="C153" s="13" t="str">
        <f>'КОМАНДНЫЙ '!C247</f>
        <v xml:space="preserve">Халиков Кирилл </v>
      </c>
      <c r="D153" s="13" t="str">
        <f>'КОМАНДНЫЙ '!D247</f>
        <v>КАНСК</v>
      </c>
      <c r="E153" s="12">
        <f>'КОМАНДНЫЙ '!E247</f>
        <v>234</v>
      </c>
      <c r="F153" s="12">
        <f>'КОМАНДНЫЙ '!F247</f>
        <v>246</v>
      </c>
      <c r="G153" s="12">
        <f>'КОМАНДНЫЙ '!G247</f>
        <v>245</v>
      </c>
      <c r="H153" s="19">
        <f t="shared" si="7"/>
        <v>246</v>
      </c>
      <c r="I153" s="14"/>
      <c r="J153" s="14">
        <f t="shared" si="8"/>
        <v>246</v>
      </c>
      <c r="K153" s="12">
        <f t="shared" si="9"/>
        <v>138</v>
      </c>
      <c r="L153" s="26"/>
      <c r="M153" s="6"/>
    </row>
    <row r="154" spans="1:13" x14ac:dyDescent="0.25">
      <c r="A154" s="12">
        <v>147</v>
      </c>
      <c r="B154" s="12">
        <v>4</v>
      </c>
      <c r="C154" s="13" t="str">
        <f>'КОМАНДНЫЙ '!C268</f>
        <v>Зимонин Иван</v>
      </c>
      <c r="D154" s="13" t="str">
        <f>'КОМАНДНЫЙ '!D268</f>
        <v>ЗАТО г.ЗЕЛЕНОГОРСК</v>
      </c>
      <c r="E154" s="12">
        <f>'КОМАНДНЫЙ '!E268</f>
        <v>0</v>
      </c>
      <c r="F154" s="12">
        <f>'КОМАНДНЫЙ '!F268</f>
        <v>0</v>
      </c>
      <c r="G154" s="12">
        <f>'КОМАНДНЫЙ '!G268</f>
        <v>246</v>
      </c>
      <c r="H154" s="19">
        <f t="shared" si="7"/>
        <v>246</v>
      </c>
      <c r="I154" s="14"/>
      <c r="J154" s="14">
        <f t="shared" si="8"/>
        <v>246</v>
      </c>
      <c r="K154" s="12">
        <f t="shared" si="9"/>
        <v>138</v>
      </c>
      <c r="L154" s="26"/>
      <c r="M154" s="6"/>
    </row>
    <row r="155" spans="1:13" x14ac:dyDescent="0.25">
      <c r="A155" s="12">
        <v>148</v>
      </c>
      <c r="B155" s="12">
        <v>8</v>
      </c>
      <c r="C155" s="13" t="str">
        <f>'КОМАНДНЫЙ '!C288</f>
        <v xml:space="preserve">Сыроквашин  Александр </v>
      </c>
      <c r="D155" s="13" t="str">
        <f>'КОМАНДНЫЙ '!D288</f>
        <v>МИНУСИНСК</v>
      </c>
      <c r="E155" s="12">
        <f>'КОМАНДНЫЙ '!E288</f>
        <v>230</v>
      </c>
      <c r="F155" s="12">
        <f>'КОМАНДНЫЙ '!F288</f>
        <v>246</v>
      </c>
      <c r="G155" s="12">
        <f>'КОМАНДНЫЙ '!G288</f>
        <v>240</v>
      </c>
      <c r="H155" s="19">
        <f t="shared" si="7"/>
        <v>246</v>
      </c>
      <c r="I155" s="14"/>
      <c r="J155" s="14">
        <f t="shared" si="8"/>
        <v>246</v>
      </c>
      <c r="K155" s="12">
        <f t="shared" si="9"/>
        <v>138</v>
      </c>
      <c r="L155" s="26"/>
      <c r="M155" s="6"/>
    </row>
    <row r="156" spans="1:13" x14ac:dyDescent="0.25">
      <c r="A156" s="12">
        <v>149</v>
      </c>
      <c r="B156" s="12">
        <v>3</v>
      </c>
      <c r="C156" s="13" t="str">
        <f>'КОМАНДНЫЙ '!C27</f>
        <v>Васильев Иван</v>
      </c>
      <c r="D156" s="13" t="str">
        <f>'КОМАНДНЫЙ '!D27</f>
        <v>БОЛЬШЕМУРТИНСКИЙ РАЙОН</v>
      </c>
      <c r="E156" s="12">
        <f>'КОМАНДНЫЙ '!E27</f>
        <v>234</v>
      </c>
      <c r="F156" s="12">
        <f>'КОМАНДНЫЙ '!F27</f>
        <v>240</v>
      </c>
      <c r="G156" s="12">
        <f>'КОМАНДНЫЙ '!G27</f>
        <v>245</v>
      </c>
      <c r="H156" s="19">
        <f t="shared" si="7"/>
        <v>245</v>
      </c>
      <c r="I156" s="14"/>
      <c r="J156" s="14">
        <f t="shared" si="8"/>
        <v>245</v>
      </c>
      <c r="K156" s="12">
        <f t="shared" si="9"/>
        <v>149</v>
      </c>
      <c r="L156" s="15" t="e">
        <f>$H156+$I156/#REF!</f>
        <v>#REF!</v>
      </c>
      <c r="M156" s="6"/>
    </row>
    <row r="157" spans="1:13" x14ac:dyDescent="0.25">
      <c r="A157" s="12">
        <v>150</v>
      </c>
      <c r="B157" s="12">
        <v>8</v>
      </c>
      <c r="C157" s="13" t="str">
        <f>'КОМАНДНЫЙ '!C48</f>
        <v>Радченко Никита</v>
      </c>
      <c r="D157" s="13" t="str">
        <f>'КОМАНДНЫЙ '!D48</f>
        <v>ЕНИСЕЙСКИЙ РАОЙН</v>
      </c>
      <c r="E157" s="12">
        <f>'КОМАНДНЫЙ '!E48</f>
        <v>240</v>
      </c>
      <c r="F157" s="12">
        <f>'КОМАНДНЫЙ '!F48</f>
        <v>241</v>
      </c>
      <c r="G157" s="12">
        <f>'КОМАНДНЫЙ '!G48</f>
        <v>245</v>
      </c>
      <c r="H157" s="19">
        <f t="shared" si="7"/>
        <v>245</v>
      </c>
      <c r="I157" s="14"/>
      <c r="J157" s="14">
        <f t="shared" si="8"/>
        <v>245</v>
      </c>
      <c r="K157" s="12">
        <f t="shared" si="9"/>
        <v>149</v>
      </c>
      <c r="L157" s="15" t="e">
        <f>$H157+$I157/#REF!</f>
        <v>#REF!</v>
      </c>
      <c r="M157" s="6"/>
    </row>
    <row r="158" spans="1:13" x14ac:dyDescent="0.25">
      <c r="A158" s="12">
        <v>151</v>
      </c>
      <c r="B158" s="12">
        <v>3</v>
      </c>
      <c r="C158" s="13" t="str">
        <f>'КОМАНДНЫЙ '!C51</f>
        <v xml:space="preserve">Роговой Константин </v>
      </c>
      <c r="D158" s="13" t="str">
        <f>'КОМАНДНЫЙ '!D51</f>
        <v>ЕРМАКОВСКИЙ РАЙОН</v>
      </c>
      <c r="E158" s="12">
        <f>'КОМАНДНЫЙ '!E51</f>
        <v>0</v>
      </c>
      <c r="F158" s="12">
        <f>'КОМАНДНЫЙ '!F51</f>
        <v>234</v>
      </c>
      <c r="G158" s="12">
        <f>'КОМАНДНЫЙ '!G51</f>
        <v>245</v>
      </c>
      <c r="H158" s="19">
        <f t="shared" si="7"/>
        <v>245</v>
      </c>
      <c r="I158" s="14"/>
      <c r="J158" s="14">
        <f t="shared" si="8"/>
        <v>245</v>
      </c>
      <c r="K158" s="12">
        <f t="shared" si="9"/>
        <v>149</v>
      </c>
      <c r="L158" s="26"/>
      <c r="M158" s="6"/>
    </row>
    <row r="159" spans="1:13" x14ac:dyDescent="0.25">
      <c r="A159" s="12">
        <v>152</v>
      </c>
      <c r="B159" s="12">
        <v>5</v>
      </c>
      <c r="C159" s="13" t="str">
        <f>'КОМАНДНЫЙ '!C109</f>
        <v xml:space="preserve">Артемьев Антон </v>
      </c>
      <c r="D159" s="13" t="str">
        <f>'КОМАНДНЫЙ '!D109</f>
        <v>КУРАГИНСКИЙ РАЙОН</v>
      </c>
      <c r="E159" s="12">
        <f>'КОМАНДНЫЙ '!E109</f>
        <v>245</v>
      </c>
      <c r="F159" s="12">
        <f>'КОМАНДНЫЙ '!F109</f>
        <v>0</v>
      </c>
      <c r="G159" s="12">
        <f>'КОМАНДНЫЙ '!G109</f>
        <v>241</v>
      </c>
      <c r="H159" s="19">
        <f t="shared" si="7"/>
        <v>245</v>
      </c>
      <c r="I159" s="14"/>
      <c r="J159" s="14">
        <f t="shared" si="8"/>
        <v>245</v>
      </c>
      <c r="K159" s="12">
        <f t="shared" si="9"/>
        <v>149</v>
      </c>
      <c r="L159" s="26"/>
      <c r="M159" s="6"/>
    </row>
    <row r="160" spans="1:13" x14ac:dyDescent="0.25">
      <c r="A160" s="12">
        <v>153</v>
      </c>
      <c r="B160" s="12">
        <v>5</v>
      </c>
      <c r="C160" s="13" t="str">
        <f>'КОМАНДНЫЙ '!C149</f>
        <v xml:space="preserve">Левшунов Александр </v>
      </c>
      <c r="D160" s="13" t="str">
        <f>'КОМАНДНЫЙ '!D149</f>
        <v>СЕВЕРО-ЕНИСЕЙСКИЙ РАЙОН</v>
      </c>
      <c r="E160" s="12">
        <f>'КОМАНДНЫЙ '!E149</f>
        <v>232</v>
      </c>
      <c r="F160" s="12">
        <f>'КОМАНДНЫЙ '!F149</f>
        <v>242</v>
      </c>
      <c r="G160" s="12">
        <f>'КОМАНДНЫЙ '!G149</f>
        <v>245</v>
      </c>
      <c r="H160" s="19">
        <f t="shared" si="7"/>
        <v>245</v>
      </c>
      <c r="I160" s="14"/>
      <c r="J160" s="14">
        <f t="shared" si="8"/>
        <v>245</v>
      </c>
      <c r="K160" s="12">
        <f t="shared" si="9"/>
        <v>149</v>
      </c>
      <c r="L160" s="26"/>
      <c r="M160" s="6"/>
    </row>
    <row r="161" spans="1:13" x14ac:dyDescent="0.25">
      <c r="A161" s="12">
        <v>154</v>
      </c>
      <c r="B161" s="12">
        <v>2</v>
      </c>
      <c r="C161" s="13" t="str">
        <f>'КОМАНДНЫЙ '!C218</f>
        <v xml:space="preserve">Темнов Владимир </v>
      </c>
      <c r="D161" s="13" t="str">
        <f>'КОМАНДНЫЙ '!D218</f>
        <v>БОРОДИНО</v>
      </c>
      <c r="E161" s="12">
        <f>'КОМАНДНЫЙ '!E218</f>
        <v>0</v>
      </c>
      <c r="F161" s="12">
        <f>'КОМАНДНЫЙ '!F218</f>
        <v>245</v>
      </c>
      <c r="G161" s="12">
        <f>'КОМАНДНЫЙ '!G218</f>
        <v>0</v>
      </c>
      <c r="H161" s="19">
        <f t="shared" si="7"/>
        <v>245</v>
      </c>
      <c r="I161" s="14"/>
      <c r="J161" s="14">
        <f t="shared" si="8"/>
        <v>245</v>
      </c>
      <c r="K161" s="12">
        <f t="shared" si="9"/>
        <v>149</v>
      </c>
      <c r="L161" s="26"/>
      <c r="M161" s="6"/>
    </row>
    <row r="162" spans="1:13" x14ac:dyDescent="0.25">
      <c r="A162" s="12">
        <v>155</v>
      </c>
      <c r="B162" s="12">
        <v>5</v>
      </c>
      <c r="C162" s="13" t="str">
        <f>'КОМАНДНЫЙ '!C245</f>
        <v xml:space="preserve">Соляк Степан </v>
      </c>
      <c r="D162" s="13" t="str">
        <f>'КОМАНДНЫЙ '!D245</f>
        <v>КАНСК</v>
      </c>
      <c r="E162" s="12">
        <f>'КОМАНДНЫЙ '!E245</f>
        <v>239</v>
      </c>
      <c r="F162" s="12">
        <f>'КОМАНДНЫЙ '!F245</f>
        <v>0</v>
      </c>
      <c r="G162" s="12">
        <f>'КОМАНДНЫЙ '!G245</f>
        <v>245</v>
      </c>
      <c r="H162" s="19">
        <f t="shared" si="7"/>
        <v>245</v>
      </c>
      <c r="I162" s="14"/>
      <c r="J162" s="14">
        <f t="shared" si="8"/>
        <v>245</v>
      </c>
      <c r="K162" s="12">
        <f t="shared" si="9"/>
        <v>149</v>
      </c>
      <c r="L162" s="26"/>
      <c r="M162" s="6"/>
    </row>
    <row r="163" spans="1:13" x14ac:dyDescent="0.25">
      <c r="A163" s="12">
        <v>156</v>
      </c>
      <c r="B163" s="12">
        <v>2</v>
      </c>
      <c r="C163" s="13" t="str">
        <f>'КОМАНДНЫЙ '!C282</f>
        <v>Метелкин Константин</v>
      </c>
      <c r="D163" s="13" t="str">
        <f>'КОМАНДНЫЙ '!D282</f>
        <v>МИНУСИНСК</v>
      </c>
      <c r="E163" s="12">
        <f>'КОМАНДНЫЙ '!E282</f>
        <v>0</v>
      </c>
      <c r="F163" s="12">
        <f>'КОМАНДНЫЙ '!F282</f>
        <v>232</v>
      </c>
      <c r="G163" s="12">
        <f>'КОМАНДНЫЙ '!G282</f>
        <v>245</v>
      </c>
      <c r="H163" s="19">
        <f t="shared" si="7"/>
        <v>245</v>
      </c>
      <c r="I163" s="14"/>
      <c r="J163" s="14">
        <f t="shared" si="8"/>
        <v>245</v>
      </c>
      <c r="K163" s="12">
        <f t="shared" si="9"/>
        <v>149</v>
      </c>
      <c r="L163" s="26"/>
      <c r="M163" s="6"/>
    </row>
    <row r="164" spans="1:13" x14ac:dyDescent="0.25">
      <c r="A164" s="12">
        <v>157</v>
      </c>
      <c r="B164" s="12">
        <v>5</v>
      </c>
      <c r="C164" s="13" t="str">
        <f>'КОМАНДНЫЙ '!C133</f>
        <v>Карбушев Дмитрий</v>
      </c>
      <c r="D164" s="13" t="str">
        <f>'КОМАНДНЫЙ '!D133</f>
        <v>НОВОСЕЛОВСКИЙ РАЙОН</v>
      </c>
      <c r="E164" s="12">
        <f>'КОМАНДНЫЙ '!E133</f>
        <v>244</v>
      </c>
      <c r="F164" s="12">
        <f>'КОМАНДНЫЙ '!F133</f>
        <v>0</v>
      </c>
      <c r="G164" s="12">
        <f>'КОМАНДНЫЙ '!G133</f>
        <v>235</v>
      </c>
      <c r="H164" s="19">
        <f t="shared" si="7"/>
        <v>244</v>
      </c>
      <c r="I164" s="14"/>
      <c r="J164" s="14">
        <f t="shared" si="8"/>
        <v>244</v>
      </c>
      <c r="K164" s="12">
        <f t="shared" si="9"/>
        <v>157</v>
      </c>
      <c r="L164" s="26"/>
      <c r="M164" s="6"/>
    </row>
    <row r="165" spans="1:13" x14ac:dyDescent="0.25">
      <c r="A165" s="12">
        <v>158</v>
      </c>
      <c r="B165" s="12">
        <v>7</v>
      </c>
      <c r="C165" s="13" t="str">
        <f>'КОМАНДНЫЙ '!C159</f>
        <v>Исполинов Александр</v>
      </c>
      <c r="D165" s="13" t="str">
        <f>'КОМАНДНЫЙ '!D159</f>
        <v>СУХОБУЗИМСКИЙ РАЙОН</v>
      </c>
      <c r="E165" s="12">
        <f>'КОМАНДНЫЙ '!E159</f>
        <v>240</v>
      </c>
      <c r="F165" s="12">
        <f>'КОМАНДНЫЙ '!F159</f>
        <v>243</v>
      </c>
      <c r="G165" s="12">
        <f>'КОМАНДНЫЙ '!G159</f>
        <v>244</v>
      </c>
      <c r="H165" s="19">
        <f t="shared" si="7"/>
        <v>244</v>
      </c>
      <c r="I165" s="14"/>
      <c r="J165" s="14">
        <f t="shared" si="8"/>
        <v>244</v>
      </c>
      <c r="K165" s="12">
        <f t="shared" si="9"/>
        <v>157</v>
      </c>
      <c r="L165" s="26"/>
      <c r="M165" s="6"/>
    </row>
    <row r="166" spans="1:13" x14ac:dyDescent="0.25">
      <c r="A166" s="12">
        <v>159</v>
      </c>
      <c r="B166" s="12">
        <v>2</v>
      </c>
      <c r="C166" s="13" t="str">
        <f>'КОМАНДНЫЙ '!C202</f>
        <v>Бугаев Артем</v>
      </c>
      <c r="D166" s="13" t="str">
        <f>'КОМАНДНЫЙ '!D202</f>
        <v>АЧИНСК</v>
      </c>
      <c r="E166" s="12">
        <f>'КОМАНДНЫЙ '!E202</f>
        <v>234</v>
      </c>
      <c r="F166" s="12">
        <f>'КОМАНДНЫЙ '!F202</f>
        <v>242</v>
      </c>
      <c r="G166" s="12">
        <f>'КОМАНДНЫЙ '!G202</f>
        <v>244</v>
      </c>
      <c r="H166" s="19">
        <f t="shared" si="7"/>
        <v>244</v>
      </c>
      <c r="I166" s="14"/>
      <c r="J166" s="14">
        <f t="shared" si="8"/>
        <v>244</v>
      </c>
      <c r="K166" s="12">
        <f t="shared" si="9"/>
        <v>157</v>
      </c>
      <c r="L166" s="26"/>
      <c r="M166" s="6"/>
    </row>
    <row r="167" spans="1:13" x14ac:dyDescent="0.25">
      <c r="A167" s="12">
        <v>160</v>
      </c>
      <c r="B167" s="12">
        <v>5</v>
      </c>
      <c r="C167" s="13" t="str">
        <f>'КОМАНДНЫЙ '!C77</f>
        <v xml:space="preserve">Афанасьев Роман </v>
      </c>
      <c r="D167" s="13" t="str">
        <f>'КОМАНДНЫЙ '!D77</f>
        <v>ИРБЕЙСКИЙ РАЙОН</v>
      </c>
      <c r="E167" s="12">
        <f>'КОМАНДНЫЙ '!E77</f>
        <v>243</v>
      </c>
      <c r="F167" s="12">
        <f>'КОМАНДНЫЙ '!F77</f>
        <v>242</v>
      </c>
      <c r="G167" s="12">
        <f>'КОМАНДНЫЙ '!G77</f>
        <v>238</v>
      </c>
      <c r="H167" s="19">
        <f t="shared" si="7"/>
        <v>243</v>
      </c>
      <c r="I167" s="14"/>
      <c r="J167" s="14">
        <f t="shared" si="8"/>
        <v>243</v>
      </c>
      <c r="K167" s="12">
        <f t="shared" si="9"/>
        <v>160</v>
      </c>
      <c r="L167" s="26"/>
      <c r="M167" s="6"/>
    </row>
    <row r="168" spans="1:13" x14ac:dyDescent="0.25">
      <c r="A168" s="12">
        <v>161</v>
      </c>
      <c r="B168" s="12">
        <v>3</v>
      </c>
      <c r="C168" s="13" t="str">
        <f>'КОМАНДНЫЙ '!C267</f>
        <v>Готовкин Марк</v>
      </c>
      <c r="D168" s="13" t="str">
        <f>'КОМАНДНЫЙ '!D267</f>
        <v>ЗАТО г.ЗЕЛЕНОГОРСК</v>
      </c>
      <c r="E168" s="12">
        <f>'КОМАНДНЫЙ '!E267</f>
        <v>243</v>
      </c>
      <c r="F168" s="12">
        <f>'КОМАНДНЫЙ '!F267</f>
        <v>231</v>
      </c>
      <c r="G168" s="12">
        <f>'КОМАНДНЫЙ '!G267</f>
        <v>0</v>
      </c>
      <c r="H168" s="19">
        <f t="shared" si="7"/>
        <v>243</v>
      </c>
      <c r="I168" s="14"/>
      <c r="J168" s="14">
        <f t="shared" si="8"/>
        <v>243</v>
      </c>
      <c r="K168" s="12">
        <f t="shared" si="9"/>
        <v>160</v>
      </c>
      <c r="L168" s="26"/>
      <c r="M168" s="6"/>
    </row>
    <row r="169" spans="1:13" x14ac:dyDescent="0.25">
      <c r="A169" s="12">
        <v>162</v>
      </c>
      <c r="B169" s="12">
        <v>4</v>
      </c>
      <c r="C169" s="13" t="str">
        <f>'КОМАНДНЫЙ '!C84</f>
        <v xml:space="preserve">Алексеев Данил </v>
      </c>
      <c r="D169" s="13" t="str">
        <f>'КОМАНДНЫЙ '!D84</f>
        <v>КАЗАЧИНСКИЙ РАЙОН</v>
      </c>
      <c r="E169" s="12">
        <f>'КОМАНДНЫЙ '!E84</f>
        <v>235</v>
      </c>
      <c r="F169" s="12">
        <f>'КОМАНДНЫЙ '!F84</f>
        <v>240</v>
      </c>
      <c r="G169" s="12">
        <f>'КОМАНДНЫЙ '!G84</f>
        <v>242</v>
      </c>
      <c r="H169" s="19">
        <f t="shared" si="7"/>
        <v>242</v>
      </c>
      <c r="I169" s="14"/>
      <c r="J169" s="14">
        <f t="shared" si="8"/>
        <v>242</v>
      </c>
      <c r="K169" s="12">
        <f t="shared" si="9"/>
        <v>162</v>
      </c>
      <c r="L169" s="26"/>
      <c r="M169" s="6"/>
    </row>
    <row r="170" spans="1:13" x14ac:dyDescent="0.25">
      <c r="A170" s="12">
        <v>163</v>
      </c>
      <c r="B170" s="12">
        <v>1</v>
      </c>
      <c r="C170" s="13" t="str">
        <f>'КОМАНДНЫЙ '!C97</f>
        <v xml:space="preserve">Болкунов Никита </v>
      </c>
      <c r="D170" s="13" t="str">
        <f>'КОМАНДНЫЙ '!D97</f>
        <v>КРАСНОТУРАНСКИЙ РАЙОН</v>
      </c>
      <c r="E170" s="12">
        <f>'КОМАНДНЫЙ '!E97</f>
        <v>0</v>
      </c>
      <c r="F170" s="12">
        <f>'КОМАНДНЫЙ '!F97</f>
        <v>239</v>
      </c>
      <c r="G170" s="12">
        <f>'КОМАНДНЫЙ '!G97</f>
        <v>242</v>
      </c>
      <c r="H170" s="19">
        <f t="shared" si="7"/>
        <v>242</v>
      </c>
      <c r="I170" s="14"/>
      <c r="J170" s="14">
        <f t="shared" si="8"/>
        <v>242</v>
      </c>
      <c r="K170" s="12">
        <f t="shared" si="9"/>
        <v>162</v>
      </c>
      <c r="L170" s="26"/>
      <c r="M170" s="6"/>
    </row>
    <row r="171" spans="1:13" x14ac:dyDescent="0.25">
      <c r="A171" s="12">
        <v>164</v>
      </c>
      <c r="B171" s="12">
        <v>2</v>
      </c>
      <c r="C171" s="13" t="str">
        <f>'КОМАНДНЫЙ '!C210</f>
        <v>Желонкин Константин</v>
      </c>
      <c r="D171" s="13" t="str">
        <f>'КОМАНДНЫЙ '!D210</f>
        <v>БОГОТОЛ</v>
      </c>
      <c r="E171" s="12">
        <f>'КОМАНДНЫЙ '!E210</f>
        <v>0</v>
      </c>
      <c r="F171" s="12">
        <f>'КОМАНДНЫЙ '!F210</f>
        <v>222</v>
      </c>
      <c r="G171" s="12">
        <f>'КОМАНДНЫЙ '!G210</f>
        <v>242</v>
      </c>
      <c r="H171" s="19">
        <f t="shared" si="7"/>
        <v>242</v>
      </c>
      <c r="I171" s="14"/>
      <c r="J171" s="14">
        <f t="shared" si="8"/>
        <v>242</v>
      </c>
      <c r="K171" s="12">
        <f t="shared" si="9"/>
        <v>162</v>
      </c>
      <c r="L171" s="26"/>
      <c r="M171" s="6"/>
    </row>
    <row r="172" spans="1:13" x14ac:dyDescent="0.25">
      <c r="A172" s="12">
        <v>165</v>
      </c>
      <c r="B172" s="12">
        <v>3</v>
      </c>
      <c r="C172" s="13" t="str">
        <f>'КОМАНДНЫЙ '!C59</f>
        <v>Шустов Артем</v>
      </c>
      <c r="D172" s="13" t="str">
        <f>'КОМАНДНЫЙ '!D59</f>
        <v>ИДРИНСКИЙ РАЙОН</v>
      </c>
      <c r="E172" s="12">
        <f>'КОМАНДНЫЙ '!E59</f>
        <v>0</v>
      </c>
      <c r="F172" s="12">
        <f>'КОМАНДНЫЙ '!F59</f>
        <v>233</v>
      </c>
      <c r="G172" s="12">
        <f>'КОМАНДНЫЙ '!G59</f>
        <v>241</v>
      </c>
      <c r="H172" s="19">
        <f t="shared" si="7"/>
        <v>241</v>
      </c>
      <c r="I172" s="14"/>
      <c r="J172" s="14">
        <f t="shared" si="8"/>
        <v>241</v>
      </c>
      <c r="K172" s="12">
        <f t="shared" si="9"/>
        <v>165</v>
      </c>
      <c r="L172" s="26"/>
      <c r="M172" s="6"/>
    </row>
    <row r="173" spans="1:13" x14ac:dyDescent="0.25">
      <c r="A173" s="12">
        <v>166</v>
      </c>
      <c r="B173" s="12">
        <v>8</v>
      </c>
      <c r="C173" s="13" t="str">
        <f>'КОМАНДНЫЙ '!C80</f>
        <v>Лебедев Максим</v>
      </c>
      <c r="D173" s="13" t="str">
        <f>'КОМАНДНЫЙ '!D80</f>
        <v>ИРБЕЙСКИЙ РАЙОН</v>
      </c>
      <c r="E173" s="12">
        <f>'КОМАНДНЫЙ '!E80</f>
        <v>236</v>
      </c>
      <c r="F173" s="12">
        <f>'КОМАНДНЫЙ '!F80</f>
        <v>241</v>
      </c>
      <c r="G173" s="12">
        <f>'КОМАНДНЫЙ '!G80</f>
        <v>0</v>
      </c>
      <c r="H173" s="19">
        <f t="shared" si="7"/>
        <v>241</v>
      </c>
      <c r="I173" s="14"/>
      <c r="J173" s="14">
        <f t="shared" si="8"/>
        <v>241</v>
      </c>
      <c r="K173" s="12">
        <f t="shared" si="9"/>
        <v>165</v>
      </c>
      <c r="L173" s="26"/>
      <c r="M173" s="6"/>
    </row>
    <row r="174" spans="1:13" x14ac:dyDescent="0.25">
      <c r="A174" s="12">
        <v>167</v>
      </c>
      <c r="B174" s="12">
        <v>4</v>
      </c>
      <c r="C174" s="13" t="str">
        <f>'КОМАНДНЫЙ '!C132</f>
        <v>Арыскин Евгений</v>
      </c>
      <c r="D174" s="13" t="str">
        <f>'КОМАНДНЫЙ '!D132</f>
        <v>НОВОСЕЛОВСКИЙ РАЙОН</v>
      </c>
      <c r="E174" s="12">
        <f>'КОМАНДНЫЙ '!E132</f>
        <v>241</v>
      </c>
      <c r="F174" s="12">
        <f>'КОМАНДНЫЙ '!F132</f>
        <v>240</v>
      </c>
      <c r="G174" s="12">
        <f>'КОМАНДНЫЙ '!G132</f>
        <v>230</v>
      </c>
      <c r="H174" s="19">
        <f t="shared" si="7"/>
        <v>241</v>
      </c>
      <c r="I174" s="14"/>
      <c r="J174" s="14">
        <f t="shared" si="8"/>
        <v>241</v>
      </c>
      <c r="K174" s="12">
        <f t="shared" si="9"/>
        <v>165</v>
      </c>
      <c r="L174" s="26"/>
      <c r="M174" s="6"/>
    </row>
    <row r="175" spans="1:13" x14ac:dyDescent="0.25">
      <c r="A175" s="12">
        <v>168</v>
      </c>
      <c r="B175" s="12">
        <v>3</v>
      </c>
      <c r="C175" s="13" t="str">
        <f>'КОМАНДНЫЙ '!C211</f>
        <v>Потапенко Владимир</v>
      </c>
      <c r="D175" s="13" t="str">
        <f>'КОМАНДНЫЙ '!D211</f>
        <v>БОГОТОЛ</v>
      </c>
      <c r="E175" s="12">
        <f>'КОМАНДНЫЙ '!E211</f>
        <v>241</v>
      </c>
      <c r="F175" s="12">
        <f>'КОМАНДНЫЙ '!F211</f>
        <v>222</v>
      </c>
      <c r="G175" s="12">
        <f>'КОМАНДНЫЙ '!G211</f>
        <v>216</v>
      </c>
      <c r="H175" s="19">
        <f t="shared" si="7"/>
        <v>241</v>
      </c>
      <c r="I175" s="14"/>
      <c r="J175" s="14">
        <f t="shared" si="8"/>
        <v>241</v>
      </c>
      <c r="K175" s="12">
        <f t="shared" si="9"/>
        <v>165</v>
      </c>
      <c r="L175" s="26"/>
      <c r="M175" s="6"/>
    </row>
    <row r="176" spans="1:13" x14ac:dyDescent="0.25">
      <c r="A176" s="12">
        <v>169</v>
      </c>
      <c r="B176" s="12">
        <v>1</v>
      </c>
      <c r="C176" s="13" t="str">
        <f>'КОМАНДНЫЙ '!C217</f>
        <v xml:space="preserve">Помелов Арсений </v>
      </c>
      <c r="D176" s="13" t="str">
        <f>'КОМАНДНЫЙ '!D217</f>
        <v>БОРОДИНО</v>
      </c>
      <c r="E176" s="12">
        <f>'КОМАНДНЫЙ '!E217</f>
        <v>226</v>
      </c>
      <c r="F176" s="12">
        <f>'КОМАНДНЫЙ '!F217</f>
        <v>241</v>
      </c>
      <c r="G176" s="12">
        <f>'КОМАНДНЫЙ '!G217</f>
        <v>236</v>
      </c>
      <c r="H176" s="19">
        <f t="shared" si="7"/>
        <v>241</v>
      </c>
      <c r="I176" s="14"/>
      <c r="J176" s="14">
        <f t="shared" si="8"/>
        <v>241</v>
      </c>
      <c r="K176" s="12">
        <f t="shared" si="9"/>
        <v>165</v>
      </c>
      <c r="L176" s="26"/>
      <c r="M176" s="6"/>
    </row>
    <row r="177" spans="1:13" x14ac:dyDescent="0.25">
      <c r="A177" s="12">
        <v>170</v>
      </c>
      <c r="B177" s="12">
        <v>3</v>
      </c>
      <c r="C177" s="13" t="str">
        <f>'КОМАНДНЫЙ '!C227</f>
        <v xml:space="preserve">Лесун Сергей </v>
      </c>
      <c r="D177" s="13" t="str">
        <f>'КОМАНДНЫЙ '!D227</f>
        <v>ДИВНОГОРСК</v>
      </c>
      <c r="E177" s="12">
        <f>'КОМАНДНЫЙ '!E227</f>
        <v>234</v>
      </c>
      <c r="F177" s="12">
        <f>'КОМАНДНЫЙ '!F227</f>
        <v>241</v>
      </c>
      <c r="G177" s="12">
        <f>'КОМАНДНЫЙ '!G227</f>
        <v>232</v>
      </c>
      <c r="H177" s="19">
        <f t="shared" si="7"/>
        <v>241</v>
      </c>
      <c r="I177" s="14"/>
      <c r="J177" s="14">
        <f t="shared" si="8"/>
        <v>241</v>
      </c>
      <c r="K177" s="12">
        <f t="shared" si="9"/>
        <v>165</v>
      </c>
      <c r="L177" s="26"/>
      <c r="M177" s="6"/>
    </row>
    <row r="178" spans="1:13" x14ac:dyDescent="0.25">
      <c r="A178" s="12">
        <v>171</v>
      </c>
      <c r="B178" s="12">
        <v>8</v>
      </c>
      <c r="C178" s="13" t="str">
        <f>'КОМАНДНЫЙ '!C304</f>
        <v>Ковригин Егор</v>
      </c>
      <c r="D178" s="13" t="str">
        <f>'КОМАНДНЫЙ '!D304</f>
        <v>СОСНОВОБОРСК</v>
      </c>
      <c r="E178" s="12">
        <f>'КОМАНДНЫЙ '!E304</f>
        <v>0</v>
      </c>
      <c r="F178" s="12">
        <f>'КОМАНДНЫЙ '!F304</f>
        <v>224</v>
      </c>
      <c r="G178" s="12">
        <f>'КОМАНДНЫЙ '!G304</f>
        <v>241</v>
      </c>
      <c r="H178" s="19">
        <f t="shared" si="7"/>
        <v>241</v>
      </c>
      <c r="I178" s="14"/>
      <c r="J178" s="14">
        <f t="shared" si="8"/>
        <v>241</v>
      </c>
      <c r="K178" s="12">
        <f t="shared" si="9"/>
        <v>165</v>
      </c>
      <c r="L178" s="26"/>
      <c r="M178" s="6"/>
    </row>
    <row r="179" spans="1:13" x14ac:dyDescent="0.25">
      <c r="A179" s="12">
        <v>172</v>
      </c>
      <c r="B179" s="12">
        <v>7</v>
      </c>
      <c r="C179" s="13" t="str">
        <f>'КОМАНДНЫЙ '!C39</f>
        <v>Сибиряков Александр</v>
      </c>
      <c r="D179" s="13" t="str">
        <f>'КОМАНДНЫЙ '!D39</f>
        <v>ЕМЕЛЬЯНОВСКИЙ РАЙОН</v>
      </c>
      <c r="E179" s="12">
        <f>'КОМАНДНЫЙ '!E39</f>
        <v>240</v>
      </c>
      <c r="F179" s="12">
        <f>'КОМАНДНЫЙ '!F39</f>
        <v>236</v>
      </c>
      <c r="G179" s="12">
        <f>'КОМАНДНЫЙ '!G39</f>
        <v>233</v>
      </c>
      <c r="H179" s="19">
        <f t="shared" si="7"/>
        <v>240</v>
      </c>
      <c r="I179" s="14"/>
      <c r="J179" s="14">
        <f t="shared" si="8"/>
        <v>240</v>
      </c>
      <c r="K179" s="12">
        <f t="shared" si="9"/>
        <v>172</v>
      </c>
      <c r="L179" s="15" t="e">
        <f>$H179+$I179/#REF!</f>
        <v>#REF!</v>
      </c>
      <c r="M179" s="6"/>
    </row>
    <row r="180" spans="1:13" x14ac:dyDescent="0.25">
      <c r="A180" s="12">
        <v>173</v>
      </c>
      <c r="B180" s="12">
        <v>5</v>
      </c>
      <c r="C180" s="13" t="str">
        <f>'КОМАНДНЫЙ '!C53</f>
        <v>Смелых Иван</v>
      </c>
      <c r="D180" s="13" t="str">
        <f>'КОМАНДНЫЙ '!D53</f>
        <v>ЕРМАКОВСКИЙ РАЙОН</v>
      </c>
      <c r="E180" s="12">
        <f>'КОМАНДНЫЙ '!E53</f>
        <v>235</v>
      </c>
      <c r="F180" s="12">
        <f>'КОМАНДНЫЙ '!F53</f>
        <v>236</v>
      </c>
      <c r="G180" s="12">
        <f>'КОМАНДНЫЙ '!G53</f>
        <v>240</v>
      </c>
      <c r="H180" s="19">
        <f t="shared" si="7"/>
        <v>240</v>
      </c>
      <c r="I180" s="14"/>
      <c r="J180" s="14">
        <f t="shared" si="8"/>
        <v>240</v>
      </c>
      <c r="K180" s="12">
        <f t="shared" si="9"/>
        <v>172</v>
      </c>
      <c r="L180" s="26"/>
      <c r="M180" s="6"/>
    </row>
    <row r="181" spans="1:13" x14ac:dyDescent="0.25">
      <c r="A181" s="12">
        <v>174</v>
      </c>
      <c r="B181" s="12">
        <v>7</v>
      </c>
      <c r="C181" s="13" t="str">
        <f>'КОМАНДНЫЙ '!C63</f>
        <v xml:space="preserve">Левчук Владислав </v>
      </c>
      <c r="D181" s="13" t="str">
        <f>'КОМАНДНЫЙ '!D63</f>
        <v>ИДРИНСКИЙ РАЙОН</v>
      </c>
      <c r="E181" s="12">
        <f>'КОМАНДНЫЙ '!E63</f>
        <v>240</v>
      </c>
      <c r="F181" s="12">
        <f>'КОМАНДНЫЙ '!F63</f>
        <v>0</v>
      </c>
      <c r="G181" s="12">
        <f>'КОМАНДНЫЙ '!G63</f>
        <v>0</v>
      </c>
      <c r="H181" s="19">
        <f t="shared" si="7"/>
        <v>240</v>
      </c>
      <c r="I181" s="14"/>
      <c r="J181" s="14">
        <f t="shared" si="8"/>
        <v>240</v>
      </c>
      <c r="K181" s="12">
        <f t="shared" si="9"/>
        <v>172</v>
      </c>
      <c r="L181" s="26"/>
      <c r="M181" s="6"/>
    </row>
    <row r="182" spans="1:13" x14ac:dyDescent="0.25">
      <c r="A182" s="12">
        <v>175</v>
      </c>
      <c r="B182" s="12">
        <v>1</v>
      </c>
      <c r="C182" s="13" t="str">
        <f>'КОМАНДНЫЙ '!C89</f>
        <v>Куликов Вадим</v>
      </c>
      <c r="D182" s="13" t="str">
        <f>'КОМАНДНЫЙ '!D89</f>
        <v>КАРАТУЗСКИЙ РАЙОН</v>
      </c>
      <c r="E182" s="12">
        <v>229</v>
      </c>
      <c r="F182" s="12">
        <v>234</v>
      </c>
      <c r="G182" s="12">
        <v>240</v>
      </c>
      <c r="H182" s="19">
        <f t="shared" si="7"/>
        <v>240</v>
      </c>
      <c r="I182" s="14"/>
      <c r="J182" s="14">
        <f t="shared" si="8"/>
        <v>240</v>
      </c>
      <c r="K182" s="12">
        <f t="shared" si="9"/>
        <v>172</v>
      </c>
      <c r="L182" s="26"/>
      <c r="M182" s="6"/>
    </row>
    <row r="183" spans="1:13" x14ac:dyDescent="0.25">
      <c r="A183" s="12">
        <v>176</v>
      </c>
      <c r="B183" s="12">
        <v>6</v>
      </c>
      <c r="C183" s="13" t="str">
        <f>'КОМАНДНЫЙ '!C102</f>
        <v>Ширяев Николай</v>
      </c>
      <c r="D183" s="13" t="str">
        <f>'КОМАНДНЫЙ '!D102</f>
        <v>КРАСНОТУРАНСКИЙ РАЙОН</v>
      </c>
      <c r="E183" s="12">
        <f>'КОМАНДНЫЙ '!E102</f>
        <v>236</v>
      </c>
      <c r="F183" s="12">
        <f>'КОМАНДНЫЙ '!F102</f>
        <v>238</v>
      </c>
      <c r="G183" s="12">
        <f>'КОМАНДНЫЙ '!G102</f>
        <v>240</v>
      </c>
      <c r="H183" s="19">
        <f t="shared" si="7"/>
        <v>240</v>
      </c>
      <c r="I183" s="14"/>
      <c r="J183" s="14">
        <f t="shared" si="8"/>
        <v>240</v>
      </c>
      <c r="K183" s="12">
        <f t="shared" si="9"/>
        <v>172</v>
      </c>
      <c r="L183" s="26"/>
      <c r="M183" s="6"/>
    </row>
    <row r="184" spans="1:13" x14ac:dyDescent="0.25">
      <c r="A184" s="12">
        <v>177</v>
      </c>
      <c r="B184" s="12">
        <v>4</v>
      </c>
      <c r="C184" s="13" t="str">
        <f>'КОМАНДНЫЙ '!C156</f>
        <v xml:space="preserve">Шержинский Артем </v>
      </c>
      <c r="D184" s="13" t="str">
        <f>'КОМАНДНЫЙ '!D156</f>
        <v>СУХОБУЗИМСКИЙ РАЙОН</v>
      </c>
      <c r="E184" s="12">
        <f>'КОМАНДНЫЙ '!E156</f>
        <v>0</v>
      </c>
      <c r="F184" s="12">
        <f>'КОМАНДНЫЙ '!F156</f>
        <v>240</v>
      </c>
      <c r="G184" s="12">
        <f>'КОМАНДНЫЙ '!G156</f>
        <v>239</v>
      </c>
      <c r="H184" s="19">
        <f t="shared" si="7"/>
        <v>240</v>
      </c>
      <c r="I184" s="14"/>
      <c r="J184" s="14">
        <f t="shared" si="8"/>
        <v>240</v>
      </c>
      <c r="K184" s="12">
        <f t="shared" si="9"/>
        <v>172</v>
      </c>
      <c r="L184" s="26"/>
      <c r="M184" s="6"/>
    </row>
    <row r="185" spans="1:13" x14ac:dyDescent="0.25">
      <c r="A185" s="12">
        <v>178</v>
      </c>
      <c r="B185" s="12">
        <v>8</v>
      </c>
      <c r="C185" s="13" t="str">
        <f>'КОМАНДНЫЙ '!C160</f>
        <v>Оганян Эрик</v>
      </c>
      <c r="D185" s="13" t="str">
        <f>'КОМАНДНЫЙ '!D160</f>
        <v>СУХОБУЗИМСКИЙ РАЙОН</v>
      </c>
      <c r="E185" s="12">
        <f>'КОМАНДНЫЙ '!E160</f>
        <v>0</v>
      </c>
      <c r="F185" s="12">
        <f>'КОМАНДНЫЙ '!F160</f>
        <v>239</v>
      </c>
      <c r="G185" s="12">
        <f>'КОМАНДНЫЙ '!G160</f>
        <v>240</v>
      </c>
      <c r="H185" s="19">
        <f t="shared" si="7"/>
        <v>240</v>
      </c>
      <c r="I185" s="14"/>
      <c r="J185" s="14">
        <f t="shared" si="8"/>
        <v>240</v>
      </c>
      <c r="K185" s="12">
        <f t="shared" si="9"/>
        <v>172</v>
      </c>
      <c r="L185" s="26"/>
      <c r="M185" s="6"/>
    </row>
    <row r="186" spans="1:13" x14ac:dyDescent="0.25">
      <c r="A186" s="12">
        <v>179</v>
      </c>
      <c r="B186" s="12">
        <v>8</v>
      </c>
      <c r="C186" s="13" t="str">
        <f>'КОМАНДНЫЙ '!C184</f>
        <v>Родионов Евгений</v>
      </c>
      <c r="D186" s="13" t="str">
        <f>'КОМАНДНЫЙ '!D184</f>
        <v>ОКТЯБРЬСКИЙ РАЙОН</v>
      </c>
      <c r="E186" s="12">
        <f>'КОМАНДНЫЙ '!E184</f>
        <v>240</v>
      </c>
      <c r="F186" s="12">
        <f>'КОМАНДНЫЙ '!F184</f>
        <v>230</v>
      </c>
      <c r="G186" s="12">
        <f>'КОМАНДНЫЙ '!G184</f>
        <v>0</v>
      </c>
      <c r="H186" s="19">
        <f t="shared" si="7"/>
        <v>240</v>
      </c>
      <c r="I186" s="14"/>
      <c r="J186" s="14">
        <f t="shared" si="8"/>
        <v>240</v>
      </c>
      <c r="K186" s="12">
        <f t="shared" si="9"/>
        <v>172</v>
      </c>
      <c r="L186" s="26"/>
      <c r="M186" s="6"/>
    </row>
    <row r="187" spans="1:13" x14ac:dyDescent="0.25">
      <c r="A187" s="12">
        <v>180</v>
      </c>
      <c r="B187" s="12">
        <v>8</v>
      </c>
      <c r="C187" s="13" t="str">
        <f>'КОМАНДНЫЙ '!C232</f>
        <v xml:space="preserve">Монгуш Тамерлан </v>
      </c>
      <c r="D187" s="13" t="str">
        <f>'КОМАНДНЫЙ '!D232</f>
        <v>ДИВНОГОРСК</v>
      </c>
      <c r="E187" s="12">
        <f>'КОМАНДНЫЙ '!E232</f>
        <v>231</v>
      </c>
      <c r="F187" s="12">
        <f>'КОМАНДНЫЙ '!F232</f>
        <v>238</v>
      </c>
      <c r="G187" s="12">
        <f>'КОМАНДНЫЙ '!G232</f>
        <v>240</v>
      </c>
      <c r="H187" s="19">
        <f t="shared" si="7"/>
        <v>240</v>
      </c>
      <c r="I187" s="14"/>
      <c r="J187" s="14">
        <f t="shared" si="8"/>
        <v>240</v>
      </c>
      <c r="K187" s="12">
        <f t="shared" si="9"/>
        <v>172</v>
      </c>
      <c r="L187" s="26"/>
      <c r="M187" s="6"/>
    </row>
    <row r="188" spans="1:13" x14ac:dyDescent="0.25">
      <c r="A188" s="12">
        <v>181</v>
      </c>
      <c r="B188" s="12">
        <v>2</v>
      </c>
      <c r="C188" s="13" t="str">
        <f>'КОМАНДНЫЙ '!C258</f>
        <v>Кочугов Денис</v>
      </c>
      <c r="D188" s="13" t="str">
        <f>'КОМАНДНЫЙ '!D258</f>
        <v>ЗАТО г. ЖЕЛЕЗНОГОРСК</v>
      </c>
      <c r="E188" s="12">
        <f>'КОМАНДНЫЙ '!E258</f>
        <v>0</v>
      </c>
      <c r="F188" s="12">
        <f>'КОМАНДНЫЙ '!F258</f>
        <v>240</v>
      </c>
      <c r="G188" s="12">
        <f>'КОМАНДНЫЙ '!G258</f>
        <v>239</v>
      </c>
      <c r="H188" s="19">
        <f t="shared" si="7"/>
        <v>240</v>
      </c>
      <c r="I188" s="14"/>
      <c r="J188" s="14">
        <f t="shared" si="8"/>
        <v>240</v>
      </c>
      <c r="K188" s="12">
        <f t="shared" si="9"/>
        <v>172</v>
      </c>
      <c r="L188" s="26"/>
      <c r="M188" s="6"/>
    </row>
    <row r="189" spans="1:13" x14ac:dyDescent="0.25">
      <c r="A189" s="12">
        <v>182</v>
      </c>
      <c r="B189" s="12">
        <v>6</v>
      </c>
      <c r="C189" s="13" t="str">
        <f>'КОМАНДНЫЙ '!C262</f>
        <v>Смирнов Владислав</v>
      </c>
      <c r="D189" s="13" t="str">
        <f>'КОМАНДНЫЙ '!D262</f>
        <v>ЗАТО г. ЖЕЛЕЗНОГОРСК</v>
      </c>
      <c r="E189" s="12">
        <f>'КОМАНДНЫЙ '!E262</f>
        <v>0</v>
      </c>
      <c r="F189" s="12">
        <f>'КОМАНДНЫЙ '!F262</f>
        <v>240</v>
      </c>
      <c r="G189" s="12">
        <f>'КОМАНДНЫЙ '!G262</f>
        <v>235</v>
      </c>
      <c r="H189" s="19">
        <f t="shared" si="7"/>
        <v>240</v>
      </c>
      <c r="I189" s="14"/>
      <c r="J189" s="14">
        <f t="shared" si="8"/>
        <v>240</v>
      </c>
      <c r="K189" s="12">
        <f t="shared" si="9"/>
        <v>172</v>
      </c>
      <c r="L189" s="26"/>
      <c r="M189" s="6"/>
    </row>
    <row r="190" spans="1:13" x14ac:dyDescent="0.25">
      <c r="A190" s="12">
        <v>183</v>
      </c>
      <c r="B190" s="12">
        <v>5</v>
      </c>
      <c r="C190" s="13" t="str">
        <f>'КОМАНДНЫЙ '!C277</f>
        <v>Гербер Данила</v>
      </c>
      <c r="D190" s="13" t="str">
        <f>'КОМАНДНЫЙ '!D277</f>
        <v>ЗАТО П.СОЛНЕЧНЫЙ</v>
      </c>
      <c r="E190" s="12">
        <f>'КОМАНДНЫЙ '!E277</f>
        <v>225</v>
      </c>
      <c r="F190" s="12">
        <f>'КОМАНДНЫЙ '!F277</f>
        <v>237</v>
      </c>
      <c r="G190" s="12">
        <f>'КОМАНДНЫЙ '!G277</f>
        <v>240</v>
      </c>
      <c r="H190" s="19">
        <f t="shared" si="7"/>
        <v>240</v>
      </c>
      <c r="I190" s="14"/>
      <c r="J190" s="14">
        <f t="shared" si="8"/>
        <v>240</v>
      </c>
      <c r="K190" s="12">
        <f t="shared" si="9"/>
        <v>172</v>
      </c>
      <c r="L190" s="26"/>
      <c r="M190" s="6"/>
    </row>
    <row r="191" spans="1:13" x14ac:dyDescent="0.25">
      <c r="A191" s="12">
        <v>184</v>
      </c>
      <c r="B191" s="12">
        <v>2</v>
      </c>
      <c r="C191" s="13" t="str">
        <f>'КОМАНДНЫЙ '!C298</f>
        <v>Павлов Семён</v>
      </c>
      <c r="D191" s="13" t="str">
        <f>'КОМАНДНЫЙ '!D298</f>
        <v>СОСНОВОБОРСК</v>
      </c>
      <c r="E191" s="12">
        <f>'КОМАНДНЫЙ '!E298</f>
        <v>240</v>
      </c>
      <c r="F191" s="12">
        <f>'КОМАНДНЫЙ '!F298</f>
        <v>0</v>
      </c>
      <c r="G191" s="12">
        <f>'КОМАНДНЫЙ '!G298</f>
        <v>236</v>
      </c>
      <c r="H191" s="19">
        <f t="shared" si="7"/>
        <v>240</v>
      </c>
      <c r="I191" s="14"/>
      <c r="J191" s="14">
        <f t="shared" si="8"/>
        <v>240</v>
      </c>
      <c r="K191" s="12">
        <f t="shared" si="9"/>
        <v>172</v>
      </c>
      <c r="L191" s="26"/>
      <c r="M191" s="6"/>
    </row>
    <row r="192" spans="1:13" x14ac:dyDescent="0.25">
      <c r="A192" s="12">
        <v>185</v>
      </c>
      <c r="B192" s="12">
        <v>5</v>
      </c>
      <c r="C192" s="13" t="str">
        <f>'КОМАНДНЫЙ '!C13</f>
        <v>Дмитриев Михаил</v>
      </c>
      <c r="D192" s="13" t="str">
        <f>'КОМАНДНЫЙ '!D13</f>
        <v>АБАНСКИЙ РАЙОН</v>
      </c>
      <c r="E192" s="12">
        <f>'КОМАНДНЫЙ '!E13</f>
        <v>238</v>
      </c>
      <c r="F192" s="12">
        <f>'КОМАНДНЫЙ '!F13</f>
        <v>239</v>
      </c>
      <c r="G192" s="12">
        <f>'КОМАНДНЫЙ '!G13</f>
        <v>0</v>
      </c>
      <c r="H192" s="19">
        <f t="shared" si="7"/>
        <v>239</v>
      </c>
      <c r="I192" s="14"/>
      <c r="J192" s="14">
        <f t="shared" si="8"/>
        <v>239</v>
      </c>
      <c r="K192" s="12">
        <f t="shared" si="9"/>
        <v>185</v>
      </c>
      <c r="L192" s="15" t="e">
        <f>$H192+$I192/#REF!</f>
        <v>#REF!</v>
      </c>
      <c r="M192" s="6"/>
    </row>
    <row r="193" spans="1:13" x14ac:dyDescent="0.25">
      <c r="A193" s="12">
        <v>186</v>
      </c>
      <c r="B193" s="12">
        <v>7</v>
      </c>
      <c r="C193" s="13" t="str">
        <f>'КОМАНДНЫЙ '!C31</f>
        <v>Ефимов Александр</v>
      </c>
      <c r="D193" s="13" t="str">
        <f>'КОМАНДНЫЙ '!D31</f>
        <v>БОЛЬШЕМУРТИНСКИЙ РАЙОН</v>
      </c>
      <c r="E193" s="12">
        <f>'КОМАНДНЫЙ '!E31</f>
        <v>229</v>
      </c>
      <c r="F193" s="12">
        <f>'КОМАНДНЫЙ '!F31</f>
        <v>227</v>
      </c>
      <c r="G193" s="12">
        <f>'КОМАНДНЫЙ '!G31</f>
        <v>239</v>
      </c>
      <c r="H193" s="19">
        <f t="shared" si="7"/>
        <v>239</v>
      </c>
      <c r="I193" s="14"/>
      <c r="J193" s="14">
        <f t="shared" si="8"/>
        <v>239</v>
      </c>
      <c r="K193" s="12">
        <f t="shared" si="9"/>
        <v>185</v>
      </c>
      <c r="L193" s="15" t="e">
        <f>$H193+$I193/#REF!</f>
        <v>#REF!</v>
      </c>
      <c r="M193" s="6"/>
    </row>
    <row r="194" spans="1:13" x14ac:dyDescent="0.25">
      <c r="A194" s="12">
        <v>187</v>
      </c>
      <c r="B194" s="12">
        <v>8</v>
      </c>
      <c r="C194" s="13" t="str">
        <f>'КОМАНДНЫЙ '!C72</f>
        <v>Глебец Севастьян</v>
      </c>
      <c r="D194" s="13" t="str">
        <f>'КОМАНДНЫЙ '!D72</f>
        <v>ИЛАНСКИЙ РАЙОН</v>
      </c>
      <c r="E194" s="12">
        <f>'КОМАНДНЫЙ '!E72</f>
        <v>239</v>
      </c>
      <c r="F194" s="12">
        <f>'КОМАНДНЫЙ '!F72</f>
        <v>239</v>
      </c>
      <c r="G194" s="12">
        <f>'КОМАНДНЫЙ '!G72</f>
        <v>229</v>
      </c>
      <c r="H194" s="19">
        <f t="shared" si="7"/>
        <v>239</v>
      </c>
      <c r="I194" s="14"/>
      <c r="J194" s="14">
        <f t="shared" si="8"/>
        <v>239</v>
      </c>
      <c r="K194" s="12">
        <f t="shared" si="9"/>
        <v>185</v>
      </c>
      <c r="L194" s="26"/>
      <c r="M194" s="6"/>
    </row>
    <row r="195" spans="1:13" x14ac:dyDescent="0.25">
      <c r="A195" s="12">
        <v>188</v>
      </c>
      <c r="B195" s="12">
        <v>8</v>
      </c>
      <c r="C195" s="13" t="str">
        <f>'КОМАНДНЫЙ '!C120</f>
        <v>Акимов Никита</v>
      </c>
      <c r="D195" s="13" t="str">
        <f>'КОМАНДНЫЙ '!D120</f>
        <v>МИНУСИНСКИЙ РАЙОН</v>
      </c>
      <c r="E195" s="12">
        <f>'КОМАНДНЫЙ '!E120</f>
        <v>233</v>
      </c>
      <c r="F195" s="12">
        <f>'КОМАНДНЫЙ '!F120</f>
        <v>239</v>
      </c>
      <c r="G195" s="12">
        <f>'КОМАНДНЫЙ '!G120</f>
        <v>235</v>
      </c>
      <c r="H195" s="19">
        <f t="shared" si="7"/>
        <v>239</v>
      </c>
      <c r="I195" s="14"/>
      <c r="J195" s="14">
        <f t="shared" si="8"/>
        <v>239</v>
      </c>
      <c r="K195" s="12">
        <f t="shared" si="9"/>
        <v>185</v>
      </c>
      <c r="L195" s="26"/>
      <c r="M195" s="6"/>
    </row>
    <row r="196" spans="1:13" x14ac:dyDescent="0.25">
      <c r="A196" s="12">
        <v>189</v>
      </c>
      <c r="B196" s="12">
        <v>1</v>
      </c>
      <c r="C196" s="13" t="str">
        <f>'КОМАНДНЫЙ '!C225</f>
        <v xml:space="preserve">Темченюк Павел </v>
      </c>
      <c r="D196" s="13" t="str">
        <f>'КОМАНДНЫЙ '!D225</f>
        <v>ДИВНОГОРСК</v>
      </c>
      <c r="E196" s="12">
        <f>'КОМАНДНЫЙ '!E225</f>
        <v>0</v>
      </c>
      <c r="F196" s="12">
        <f>'КОМАНДНЫЙ '!F225</f>
        <v>235</v>
      </c>
      <c r="G196" s="12">
        <f>'КОМАНДНЫЙ '!G225</f>
        <v>239</v>
      </c>
      <c r="H196" s="19">
        <f t="shared" si="7"/>
        <v>239</v>
      </c>
      <c r="I196" s="14"/>
      <c r="J196" s="14">
        <f t="shared" si="8"/>
        <v>239</v>
      </c>
      <c r="K196" s="12">
        <f t="shared" si="9"/>
        <v>185</v>
      </c>
      <c r="L196" s="26"/>
      <c r="M196" s="6"/>
    </row>
    <row r="197" spans="1:13" x14ac:dyDescent="0.25">
      <c r="A197" s="12">
        <v>190</v>
      </c>
      <c r="B197" s="12">
        <v>8</v>
      </c>
      <c r="C197" s="13" t="str">
        <f>'КОМАНДНЫЙ '!C16</f>
        <v>Бодров Сергей</v>
      </c>
      <c r="D197" s="13" t="str">
        <f>'КОМАНДНЫЙ '!D16</f>
        <v>АБАНСКИЙ РАЙОН</v>
      </c>
      <c r="E197" s="12">
        <f>'КОМАНДНЫЙ '!E16</f>
        <v>238</v>
      </c>
      <c r="F197" s="12">
        <f>'КОМАНДНЫЙ '!F16</f>
        <v>238</v>
      </c>
      <c r="G197" s="12">
        <f>'КОМАНДНЫЙ '!G16</f>
        <v>0</v>
      </c>
      <c r="H197" s="19">
        <f t="shared" si="7"/>
        <v>238</v>
      </c>
      <c r="I197" s="14"/>
      <c r="J197" s="14">
        <f t="shared" si="8"/>
        <v>238</v>
      </c>
      <c r="K197" s="12">
        <f t="shared" si="9"/>
        <v>190</v>
      </c>
      <c r="L197" s="15" t="e">
        <f>$H197+$I197/#REF!</f>
        <v>#REF!</v>
      </c>
      <c r="M197" s="6"/>
    </row>
    <row r="198" spans="1:13" x14ac:dyDescent="0.25">
      <c r="A198" s="12">
        <v>191</v>
      </c>
      <c r="B198" s="12">
        <v>4</v>
      </c>
      <c r="C198" s="13" t="str">
        <f>'КОМАНДНЫЙ '!C92</f>
        <v>Малыхин Кирилл</v>
      </c>
      <c r="D198" s="13" t="str">
        <f>'КОМАНДНЫЙ '!D92</f>
        <v>КАРАТУЗСКИЙ РАЙОН</v>
      </c>
      <c r="E198" s="12">
        <v>224</v>
      </c>
      <c r="F198" s="12">
        <v>229</v>
      </c>
      <c r="G198" s="12">
        <v>238</v>
      </c>
      <c r="H198" s="19">
        <f t="shared" si="7"/>
        <v>238</v>
      </c>
      <c r="I198" s="14"/>
      <c r="J198" s="14">
        <f t="shared" si="8"/>
        <v>238</v>
      </c>
      <c r="K198" s="12">
        <f t="shared" si="9"/>
        <v>190</v>
      </c>
      <c r="L198" s="26"/>
      <c r="M198" s="6"/>
    </row>
    <row r="199" spans="1:13" x14ac:dyDescent="0.25">
      <c r="A199" s="12">
        <v>192</v>
      </c>
      <c r="B199" s="12">
        <v>1</v>
      </c>
      <c r="C199" s="13" t="str">
        <f>'КОМАНДНЫЙ '!C201</f>
        <v>Павлов Дмитрий</v>
      </c>
      <c r="D199" s="13" t="str">
        <f>'КОМАНДНЫЙ '!D201</f>
        <v>АЧИНСК</v>
      </c>
      <c r="E199" s="12">
        <f>'КОМАНДНЫЙ '!E201</f>
        <v>230</v>
      </c>
      <c r="F199" s="12">
        <f>'КОМАНДНЫЙ '!F201</f>
        <v>236</v>
      </c>
      <c r="G199" s="12">
        <f>'КОМАНДНЫЙ '!G201</f>
        <v>238</v>
      </c>
      <c r="H199" s="19">
        <f t="shared" si="7"/>
        <v>238</v>
      </c>
      <c r="I199" s="14"/>
      <c r="J199" s="14">
        <f t="shared" si="8"/>
        <v>238</v>
      </c>
      <c r="K199" s="12">
        <f t="shared" si="9"/>
        <v>190</v>
      </c>
      <c r="L199" s="26"/>
      <c r="M199" s="6"/>
    </row>
    <row r="200" spans="1:13" x14ac:dyDescent="0.25">
      <c r="A200" s="12">
        <v>193</v>
      </c>
      <c r="B200" s="12">
        <v>4</v>
      </c>
      <c r="C200" s="13" t="str">
        <f>'КОМАНДНЫЙ '!C228</f>
        <v xml:space="preserve">Циркунов Захар </v>
      </c>
      <c r="D200" s="13" t="str">
        <f>'КОМАНДНЫЙ '!D228</f>
        <v>ДИВНОГОРСК</v>
      </c>
      <c r="E200" s="12">
        <f>'КОМАНДНЫЙ '!E228</f>
        <v>0</v>
      </c>
      <c r="F200" s="12">
        <f>'КОМАНДНЫЙ '!F228</f>
        <v>237</v>
      </c>
      <c r="G200" s="12">
        <f>'КОМАНДНЫЙ '!G228</f>
        <v>0</v>
      </c>
      <c r="H200" s="19">
        <f t="shared" ref="H200:H263" si="10">MAX(E200:G200)</f>
        <v>237</v>
      </c>
      <c r="I200" s="14"/>
      <c r="J200" s="14">
        <f t="shared" si="8"/>
        <v>237</v>
      </c>
      <c r="K200" s="12">
        <f t="shared" si="9"/>
        <v>193</v>
      </c>
      <c r="L200" s="26"/>
      <c r="M200" s="6"/>
    </row>
    <row r="201" spans="1:13" x14ac:dyDescent="0.25">
      <c r="A201" s="12">
        <v>194</v>
      </c>
      <c r="B201" s="12">
        <v>1</v>
      </c>
      <c r="C201" s="13" t="str">
        <f>'КОМАНДНЫЙ '!C41</f>
        <v>Шаврин Роман</v>
      </c>
      <c r="D201" s="13" t="str">
        <f>'КОМАНДНЫЙ '!D41</f>
        <v>ЕНИСЕЙСКИЙ РАОЙН</v>
      </c>
      <c r="E201" s="12">
        <f>'КОМАНДНЫЙ '!E41</f>
        <v>236</v>
      </c>
      <c r="F201" s="12">
        <f>'КОМАНДНЫЙ '!F41</f>
        <v>236</v>
      </c>
      <c r="G201" s="12">
        <f>'КОМАНДНЫЙ '!G41</f>
        <v>0</v>
      </c>
      <c r="H201" s="19">
        <f t="shared" si="10"/>
        <v>236</v>
      </c>
      <c r="I201" s="14"/>
      <c r="J201" s="14">
        <f t="shared" ref="J201:J264" si="11">H201+I201</f>
        <v>236</v>
      </c>
      <c r="K201" s="12">
        <f t="shared" si="9"/>
        <v>194</v>
      </c>
      <c r="L201" s="15" t="e">
        <f>$H201+$I201/#REF!</f>
        <v>#REF!</v>
      </c>
      <c r="M201" s="6"/>
    </row>
    <row r="202" spans="1:13" x14ac:dyDescent="0.25">
      <c r="A202" s="12">
        <v>195</v>
      </c>
      <c r="B202" s="12">
        <v>7</v>
      </c>
      <c r="C202" s="13" t="str">
        <f>'КОМАНДНЫЙ '!C47</f>
        <v>Гуляев Матвей</v>
      </c>
      <c r="D202" s="13" t="str">
        <f>'КОМАНДНЫЙ '!D47</f>
        <v>ЕНИСЕЙСКИЙ РАОЙН</v>
      </c>
      <c r="E202" s="12">
        <f>'КОМАНДНЫЙ '!E47</f>
        <v>236</v>
      </c>
      <c r="F202" s="12">
        <f>'КОМАНДНЫЙ '!F47</f>
        <v>227</v>
      </c>
      <c r="G202" s="12">
        <f>'КОМАНДНЫЙ '!G47</f>
        <v>236</v>
      </c>
      <c r="H202" s="19">
        <f t="shared" si="10"/>
        <v>236</v>
      </c>
      <c r="I202" s="14"/>
      <c r="J202" s="14">
        <f t="shared" si="11"/>
        <v>236</v>
      </c>
      <c r="K202" s="12">
        <f t="shared" si="9"/>
        <v>194</v>
      </c>
      <c r="L202" s="15" t="e">
        <f>$H202+$I202/#REF!</f>
        <v>#REF!</v>
      </c>
      <c r="M202" s="6"/>
    </row>
    <row r="203" spans="1:13" x14ac:dyDescent="0.25">
      <c r="A203" s="12">
        <v>196</v>
      </c>
      <c r="B203" s="12">
        <v>8</v>
      </c>
      <c r="C203" s="13" t="str">
        <f>'КОМАНДНЫЙ '!C40</f>
        <v>Косилов Артем</v>
      </c>
      <c r="D203" s="13" t="str">
        <f>'КОМАНДНЫЙ '!D40</f>
        <v>ЕМЕЛЬЯНОВСКИЙ РАЙОН</v>
      </c>
      <c r="E203" s="12">
        <f>'КОМАНДНЫЙ '!E40</f>
        <v>185</v>
      </c>
      <c r="F203" s="12">
        <f>'КОМАНДНЫЙ '!F40</f>
        <v>236</v>
      </c>
      <c r="G203" s="12">
        <f>'КОМАНДНЫЙ '!G40</f>
        <v>232</v>
      </c>
      <c r="H203" s="19">
        <f t="shared" si="10"/>
        <v>236</v>
      </c>
      <c r="I203" s="14"/>
      <c r="J203" s="14">
        <f t="shared" si="11"/>
        <v>236</v>
      </c>
      <c r="K203" s="12">
        <f t="shared" si="9"/>
        <v>194</v>
      </c>
      <c r="L203" s="15" t="e">
        <f>$H203+$I203/#REF!</f>
        <v>#REF!</v>
      </c>
      <c r="M203" s="6"/>
    </row>
    <row r="204" spans="1:13" x14ac:dyDescent="0.25">
      <c r="A204" s="12">
        <v>197</v>
      </c>
      <c r="B204" s="12">
        <v>8</v>
      </c>
      <c r="C204" s="13" t="str">
        <f>'КОМАНДНЫЙ '!C56</f>
        <v>Блинов Виталий</v>
      </c>
      <c r="D204" s="13" t="str">
        <f>'КОМАНДНЫЙ '!D56</f>
        <v>ЕРМАКОВСКИЙ РАЙОН</v>
      </c>
      <c r="E204" s="12">
        <f>'КОМАНДНЫЙ '!E56</f>
        <v>231</v>
      </c>
      <c r="F204" s="12">
        <f>'КОМАНДНЫЙ '!F56</f>
        <v>225</v>
      </c>
      <c r="G204" s="12">
        <f>'КОМАНДНЫЙ '!G56</f>
        <v>236</v>
      </c>
      <c r="H204" s="19">
        <f t="shared" si="10"/>
        <v>236</v>
      </c>
      <c r="I204" s="14"/>
      <c r="J204" s="14">
        <f t="shared" si="11"/>
        <v>236</v>
      </c>
      <c r="K204" s="12">
        <f t="shared" ref="K204:K267" si="12">RANK(H204,$H$8:$H$304)</f>
        <v>194</v>
      </c>
      <c r="L204" s="26"/>
      <c r="M204" s="6"/>
    </row>
    <row r="205" spans="1:13" x14ac:dyDescent="0.25">
      <c r="A205" s="12">
        <v>198</v>
      </c>
      <c r="B205" s="12">
        <v>1</v>
      </c>
      <c r="C205" s="13" t="str">
        <f>'КОМАНДНЫЙ '!C73</f>
        <v>Тиханович Павел</v>
      </c>
      <c r="D205" s="13" t="str">
        <f>'КОМАНДНЫЙ '!D73</f>
        <v>ИРБЕЙСКИЙ РАЙОН</v>
      </c>
      <c r="E205" s="12">
        <f>'КОМАНДНЫЙ '!E73</f>
        <v>0</v>
      </c>
      <c r="F205" s="12">
        <f>'КОМАНДНЫЙ '!F73</f>
        <v>236</v>
      </c>
      <c r="G205" s="12">
        <f>'КОМАНДНЫЙ '!G73</f>
        <v>235</v>
      </c>
      <c r="H205" s="19">
        <f t="shared" si="10"/>
        <v>236</v>
      </c>
      <c r="I205" s="14"/>
      <c r="J205" s="14">
        <f t="shared" si="11"/>
        <v>236</v>
      </c>
      <c r="K205" s="12">
        <f t="shared" si="12"/>
        <v>194</v>
      </c>
      <c r="L205" s="26"/>
      <c r="M205" s="6"/>
    </row>
    <row r="206" spans="1:13" x14ac:dyDescent="0.25">
      <c r="A206" s="12">
        <v>199</v>
      </c>
      <c r="B206" s="12">
        <v>5</v>
      </c>
      <c r="C206" s="13" t="str">
        <f>'КОМАНДНЫЙ '!C165</f>
        <v>Яшин Арсентий</v>
      </c>
      <c r="D206" s="13" t="str">
        <f>'КОМАНДНЫЙ '!D165</f>
        <v>УЖУРСКИЙ РАЙОН</v>
      </c>
      <c r="E206" s="12">
        <f>'КОМАНДНЫЙ '!E165</f>
        <v>236</v>
      </c>
      <c r="F206" s="12">
        <f>'КОМАНДНЫЙ '!F165</f>
        <v>227</v>
      </c>
      <c r="G206" s="12">
        <f>'КОМАНДНЫЙ '!G165</f>
        <v>0</v>
      </c>
      <c r="H206" s="19">
        <f t="shared" si="10"/>
        <v>236</v>
      </c>
      <c r="I206" s="14"/>
      <c r="J206" s="14">
        <f t="shared" si="11"/>
        <v>236</v>
      </c>
      <c r="K206" s="12">
        <f t="shared" si="12"/>
        <v>194</v>
      </c>
      <c r="L206" s="26"/>
      <c r="M206" s="6"/>
    </row>
    <row r="207" spans="1:13" x14ac:dyDescent="0.25">
      <c r="A207" s="12">
        <v>200</v>
      </c>
      <c r="B207" s="12">
        <v>2</v>
      </c>
      <c r="C207" s="13" t="str">
        <f>'КОМАНДНЫЙ '!C18</f>
        <v>Галкин Виктор</v>
      </c>
      <c r="D207" s="13" t="str">
        <f>'КОМАНДНЫЙ '!D18</f>
        <v>БАЛАХТИНСКИЙ РАЙОН</v>
      </c>
      <c r="E207" s="12">
        <f>'КОМАНДНЫЙ '!E18</f>
        <v>235</v>
      </c>
      <c r="F207" s="12">
        <f>'КОМАНДНЫЙ '!F18</f>
        <v>230</v>
      </c>
      <c r="G207" s="12">
        <f>'КОМАНДНЫЙ '!G18</f>
        <v>230</v>
      </c>
      <c r="H207" s="19">
        <f t="shared" si="10"/>
        <v>235</v>
      </c>
      <c r="I207" s="14"/>
      <c r="J207" s="14">
        <f t="shared" si="11"/>
        <v>235</v>
      </c>
      <c r="K207" s="12">
        <f t="shared" si="12"/>
        <v>200</v>
      </c>
      <c r="L207" s="15" t="e">
        <f>$H207+$I207/#REF!</f>
        <v>#REF!</v>
      </c>
      <c r="M207" s="6"/>
    </row>
    <row r="208" spans="1:13" x14ac:dyDescent="0.25">
      <c r="A208" s="12">
        <v>201</v>
      </c>
      <c r="B208" s="12">
        <v>6</v>
      </c>
      <c r="C208" s="13" t="str">
        <f>'КОМАНДНЫЙ '!C46</f>
        <v>Клепец Алексей</v>
      </c>
      <c r="D208" s="13" t="str">
        <f>'КОМАНДНЫЙ '!D46</f>
        <v>ЕНИСЕЙСКИЙ РАОЙН</v>
      </c>
      <c r="E208" s="12">
        <f>'КОМАНДНЫЙ '!E46</f>
        <v>226</v>
      </c>
      <c r="F208" s="12">
        <f>'КОМАНДНЫЙ '!F46</f>
        <v>235</v>
      </c>
      <c r="G208" s="12">
        <f>'КОМАНДНЫЙ '!G46</f>
        <v>227</v>
      </c>
      <c r="H208" s="19">
        <f t="shared" si="10"/>
        <v>235</v>
      </c>
      <c r="I208" s="14"/>
      <c r="J208" s="14">
        <f t="shared" si="11"/>
        <v>235</v>
      </c>
      <c r="K208" s="12">
        <f t="shared" si="12"/>
        <v>200</v>
      </c>
      <c r="L208" s="15" t="e">
        <f>$H208+$I208/#REF!</f>
        <v>#REF!</v>
      </c>
      <c r="M208" s="6"/>
    </row>
    <row r="209" spans="1:13" x14ac:dyDescent="0.25">
      <c r="A209" s="12">
        <v>202</v>
      </c>
      <c r="B209" s="12">
        <v>4</v>
      </c>
      <c r="C209" s="13" t="str">
        <f>'КОМАНДНЫЙ '!C276</f>
        <v>Швитских Никита</v>
      </c>
      <c r="D209" s="13" t="str">
        <f>'КОМАНДНЫЙ '!D276</f>
        <v>ЗАТО П.СОЛНЕЧНЫЙ</v>
      </c>
      <c r="E209" s="12">
        <f>'КОМАНДНЫЙ '!E276</f>
        <v>235</v>
      </c>
      <c r="F209" s="12">
        <f>'КОМАНДНЫЙ '!F276</f>
        <v>231</v>
      </c>
      <c r="G209" s="12">
        <f>'КОМАНДНЫЙ '!G276</f>
        <v>0</v>
      </c>
      <c r="H209" s="19">
        <f t="shared" si="10"/>
        <v>235</v>
      </c>
      <c r="I209" s="14"/>
      <c r="J209" s="14">
        <f t="shared" si="11"/>
        <v>235</v>
      </c>
      <c r="K209" s="12">
        <f t="shared" si="12"/>
        <v>200</v>
      </c>
      <c r="L209" s="26"/>
      <c r="M209" s="6"/>
    </row>
    <row r="210" spans="1:13" x14ac:dyDescent="0.25">
      <c r="A210" s="12">
        <v>203</v>
      </c>
      <c r="B210" s="12">
        <v>6</v>
      </c>
      <c r="C210" s="13" t="str">
        <f>'КОМАНДНЫЙ '!C294</f>
        <v>Лященко Вадим</v>
      </c>
      <c r="D210" s="13" t="str">
        <f>'КОМАНДНЫЙ '!D294</f>
        <v>НАЗАРОВО</v>
      </c>
      <c r="E210" s="12">
        <f>'КОМАНДНЫЙ '!E294</f>
        <v>218</v>
      </c>
      <c r="F210" s="12">
        <f>'КОМАНДНЫЙ '!F294</f>
        <v>235</v>
      </c>
      <c r="G210" s="12">
        <f>'КОМАНДНЫЙ '!G294</f>
        <v>0</v>
      </c>
      <c r="H210" s="19">
        <f t="shared" si="10"/>
        <v>235</v>
      </c>
      <c r="I210" s="14"/>
      <c r="J210" s="14">
        <f t="shared" si="11"/>
        <v>235</v>
      </c>
      <c r="K210" s="12">
        <f t="shared" si="12"/>
        <v>200</v>
      </c>
      <c r="L210" s="26"/>
      <c r="M210" s="6"/>
    </row>
    <row r="211" spans="1:13" x14ac:dyDescent="0.25">
      <c r="A211" s="12">
        <v>204</v>
      </c>
      <c r="B211" s="12">
        <v>1</v>
      </c>
      <c r="C211" s="13" t="str">
        <f>'КОМАНДНЫЙ '!C305</f>
        <v>Голубович Юрий</v>
      </c>
      <c r="D211" s="13" t="str">
        <f>'КОМАНДНЫЙ '!D305</f>
        <v>ШАРЫПОВО</v>
      </c>
      <c r="E211" s="12">
        <f>'КОМАНДНЫЙ '!E305</f>
        <v>0</v>
      </c>
      <c r="F211" s="12">
        <f>'КОМАНДНЫЙ '!F305</f>
        <v>230</v>
      </c>
      <c r="G211" s="12">
        <f>'КОМАНДНЫЙ '!G305</f>
        <v>235</v>
      </c>
      <c r="H211" s="19">
        <f t="shared" si="10"/>
        <v>235</v>
      </c>
      <c r="I211" s="14"/>
      <c r="J211" s="14">
        <f t="shared" si="11"/>
        <v>235</v>
      </c>
      <c r="K211" s="12">
        <f t="shared" si="12"/>
        <v>200</v>
      </c>
      <c r="L211" s="26"/>
      <c r="M211" s="6"/>
    </row>
    <row r="212" spans="1:13" x14ac:dyDescent="0.25">
      <c r="A212" s="12">
        <v>205</v>
      </c>
      <c r="B212" s="12">
        <v>4</v>
      </c>
      <c r="C212" s="13" t="str">
        <f>'КОМАНДНЫЙ '!C28</f>
        <v>Гасымов Васиф Асиф оглы</v>
      </c>
      <c r="D212" s="13" t="str">
        <f>'КОМАНДНЫЙ '!D28</f>
        <v>БОЛЬШЕМУРТИНСКИЙ РАЙОН</v>
      </c>
      <c r="E212" s="12">
        <f>'КОМАНДНЫЙ '!E28</f>
        <v>226</v>
      </c>
      <c r="F212" s="12">
        <f>'КОМАНДНЫЙ '!F28</f>
        <v>234</v>
      </c>
      <c r="G212" s="12">
        <f>'КОМАНДНЫЙ '!G28</f>
        <v>225</v>
      </c>
      <c r="H212" s="19">
        <f t="shared" si="10"/>
        <v>234</v>
      </c>
      <c r="I212" s="14"/>
      <c r="J212" s="14">
        <f t="shared" si="11"/>
        <v>234</v>
      </c>
      <c r="K212" s="12">
        <f t="shared" si="12"/>
        <v>205</v>
      </c>
      <c r="L212" s="15" t="e">
        <f>$H212+$I212/#REF!</f>
        <v>#REF!</v>
      </c>
      <c r="M212" s="6"/>
    </row>
    <row r="213" spans="1:13" x14ac:dyDescent="0.25">
      <c r="A213" s="12">
        <v>206</v>
      </c>
      <c r="B213" s="12">
        <v>7</v>
      </c>
      <c r="C213" s="13" t="str">
        <f>'КОМАНДНЫЙ '!C103</f>
        <v>Шнайдер Виталий</v>
      </c>
      <c r="D213" s="13" t="str">
        <f>'КОМАНДНЫЙ '!D103</f>
        <v>КРАСНОТУРАНСКИЙ РАЙОН</v>
      </c>
      <c r="E213" s="12">
        <f>'КОМАНДНЫЙ '!E103</f>
        <v>233</v>
      </c>
      <c r="F213" s="12">
        <f>'КОМАНДНЫЙ '!F103</f>
        <v>0</v>
      </c>
      <c r="G213" s="12">
        <f>'КОМАНДНЫЙ '!G103</f>
        <v>234</v>
      </c>
      <c r="H213" s="19">
        <f t="shared" si="10"/>
        <v>234</v>
      </c>
      <c r="I213" s="14"/>
      <c r="J213" s="14">
        <f t="shared" si="11"/>
        <v>234</v>
      </c>
      <c r="K213" s="12">
        <f t="shared" si="12"/>
        <v>205</v>
      </c>
      <c r="L213" s="26"/>
      <c r="M213" s="6"/>
    </row>
    <row r="214" spans="1:13" x14ac:dyDescent="0.25">
      <c r="A214" s="12">
        <v>207</v>
      </c>
      <c r="B214" s="12">
        <v>7</v>
      </c>
      <c r="C214" s="13" t="str">
        <f>'КОМАНДНЫЙ '!C127</f>
        <v>Черненко Эльвин</v>
      </c>
      <c r="D214" s="13" t="str">
        <f>'КОМАНДНЫЙ '!D127</f>
        <v>НАЗАРОВСКИЙ РАЙОН</v>
      </c>
      <c r="E214" s="12">
        <f>'КОМАНДНЫЙ '!E127</f>
        <v>226</v>
      </c>
      <c r="F214" s="12">
        <f>'КОМАНДНЫЙ '!F127</f>
        <v>234</v>
      </c>
      <c r="G214" s="12">
        <f>'КОМАНДНЫЙ '!G127</f>
        <v>232</v>
      </c>
      <c r="H214" s="19">
        <f t="shared" si="10"/>
        <v>234</v>
      </c>
      <c r="I214" s="14"/>
      <c r="J214" s="14">
        <f t="shared" si="11"/>
        <v>234</v>
      </c>
      <c r="K214" s="12">
        <f t="shared" si="12"/>
        <v>205</v>
      </c>
      <c r="L214" s="26"/>
      <c r="M214" s="6"/>
    </row>
    <row r="215" spans="1:13" x14ac:dyDescent="0.25">
      <c r="A215" s="12">
        <v>208</v>
      </c>
      <c r="B215" s="12">
        <v>1</v>
      </c>
      <c r="C215" s="13" t="str">
        <f>'КОМАНДНЫЙ '!C169</f>
        <v xml:space="preserve">Гроссман Константин </v>
      </c>
      <c r="D215" s="13" t="str">
        <f>'КОМАНДНЫЙ '!D169</f>
        <v>ЛЕНИНСКИЙ РАЙОН</v>
      </c>
      <c r="E215" s="12">
        <f>'КОМАНДНЫЙ '!E169</f>
        <v>222</v>
      </c>
      <c r="F215" s="12">
        <f>'КОМАНДНЫЙ '!F169</f>
        <v>234</v>
      </c>
      <c r="G215" s="12">
        <f>'КОМАНДНЫЙ '!G169</f>
        <v>231</v>
      </c>
      <c r="H215" s="19">
        <f t="shared" si="10"/>
        <v>234</v>
      </c>
      <c r="I215" s="14"/>
      <c r="J215" s="14">
        <f t="shared" si="11"/>
        <v>234</v>
      </c>
      <c r="K215" s="12">
        <f t="shared" si="12"/>
        <v>205</v>
      </c>
      <c r="L215" s="26"/>
      <c r="M215" s="6"/>
    </row>
    <row r="216" spans="1:13" x14ac:dyDescent="0.25">
      <c r="A216" s="12">
        <v>209</v>
      </c>
      <c r="B216" s="12">
        <v>1</v>
      </c>
      <c r="C216" s="13" t="str">
        <f>'КОМАНДНЫЙ '!C33</f>
        <v xml:space="preserve">Аржаков Арсений </v>
      </c>
      <c r="D216" s="13" t="str">
        <f>'КОМАНДНЫЙ '!D33</f>
        <v>ЕМЕЛЬЯНОВСКИЙ РАЙОН</v>
      </c>
      <c r="E216" s="12">
        <f>'КОМАНДНЫЙ '!E33</f>
        <v>221</v>
      </c>
      <c r="F216" s="12">
        <f>'КОМАНДНЫЙ '!F33</f>
        <v>233</v>
      </c>
      <c r="G216" s="12">
        <f>'КОМАНДНЫЙ '!G33</f>
        <v>231</v>
      </c>
      <c r="H216" s="19">
        <f t="shared" si="10"/>
        <v>233</v>
      </c>
      <c r="I216" s="14"/>
      <c r="J216" s="14">
        <f t="shared" si="11"/>
        <v>233</v>
      </c>
      <c r="K216" s="12">
        <f t="shared" si="12"/>
        <v>209</v>
      </c>
      <c r="L216" s="15" t="e">
        <f>$H216+$I216/#REF!</f>
        <v>#REF!</v>
      </c>
      <c r="M216" s="6"/>
    </row>
    <row r="217" spans="1:13" x14ac:dyDescent="0.25">
      <c r="A217" s="12">
        <v>210</v>
      </c>
      <c r="B217" s="12">
        <v>5</v>
      </c>
      <c r="C217" s="13" t="str">
        <f>'КОМАНДНЫЙ '!C45</f>
        <v>Балдин Олег</v>
      </c>
      <c r="D217" s="13" t="str">
        <f>'КОМАНДНЫЙ '!D45</f>
        <v>ЕНИСЕЙСКИЙ РАОЙН</v>
      </c>
      <c r="E217" s="12">
        <f>'КОМАНДНЫЙ '!E45</f>
        <v>233</v>
      </c>
      <c r="F217" s="12">
        <f>'КОМАНДНЫЙ '!F45</f>
        <v>227</v>
      </c>
      <c r="G217" s="12">
        <f>'КОМАНДНЫЙ '!G45</f>
        <v>230</v>
      </c>
      <c r="H217" s="19">
        <f t="shared" si="10"/>
        <v>233</v>
      </c>
      <c r="I217" s="14"/>
      <c r="J217" s="14">
        <f t="shared" si="11"/>
        <v>233</v>
      </c>
      <c r="K217" s="12">
        <f t="shared" si="12"/>
        <v>209</v>
      </c>
      <c r="L217" s="15" t="e">
        <f>$H217+$I217/#REF!</f>
        <v>#REF!</v>
      </c>
      <c r="M217" s="6"/>
    </row>
    <row r="218" spans="1:13" x14ac:dyDescent="0.25">
      <c r="A218" s="12">
        <v>211</v>
      </c>
      <c r="B218" s="12">
        <v>1</v>
      </c>
      <c r="C218" s="13" t="str">
        <f>'КОМАНДНЫЙ '!C137</f>
        <v>Раменский Виктор</v>
      </c>
      <c r="D218" s="13" t="str">
        <f>'КОМАНДНЫЙ '!D137</f>
        <v>ПИРОВСКИЙ РАЙОН</v>
      </c>
      <c r="E218" s="12">
        <f>'КОМАНДНЫЙ '!E137</f>
        <v>228</v>
      </c>
      <c r="F218" s="12">
        <f>'КОМАНДНЫЙ '!F137</f>
        <v>221</v>
      </c>
      <c r="G218" s="12">
        <f>'КОМАНДНЫЙ '!G137</f>
        <v>233</v>
      </c>
      <c r="H218" s="19">
        <f t="shared" si="10"/>
        <v>233</v>
      </c>
      <c r="I218" s="14"/>
      <c r="J218" s="14">
        <f t="shared" si="11"/>
        <v>233</v>
      </c>
      <c r="K218" s="12">
        <f t="shared" si="12"/>
        <v>209</v>
      </c>
      <c r="L218" s="26"/>
      <c r="M218" s="6"/>
    </row>
    <row r="219" spans="1:13" x14ac:dyDescent="0.25">
      <c r="A219" s="12">
        <v>212</v>
      </c>
      <c r="B219" s="12">
        <v>6</v>
      </c>
      <c r="C219" s="13" t="str">
        <f>'КОМАНДНЫЙ '!C206</f>
        <v>Федоров Владимир</v>
      </c>
      <c r="D219" s="13" t="str">
        <f>'КОМАНДНЫЙ '!D206</f>
        <v>АЧИНСК</v>
      </c>
      <c r="E219" s="12">
        <f>'КОМАНДНЫЙ '!E206</f>
        <v>229</v>
      </c>
      <c r="F219" s="12">
        <f>'КОМАНДНЫЙ '!F206</f>
        <v>231</v>
      </c>
      <c r="G219" s="12">
        <f>'КОМАНДНЫЙ '!G206</f>
        <v>233</v>
      </c>
      <c r="H219" s="19">
        <f t="shared" si="10"/>
        <v>233</v>
      </c>
      <c r="I219" s="14"/>
      <c r="J219" s="14">
        <f t="shared" si="11"/>
        <v>233</v>
      </c>
      <c r="K219" s="12">
        <f t="shared" si="12"/>
        <v>209</v>
      </c>
      <c r="L219" s="26"/>
      <c r="M219" s="6"/>
    </row>
    <row r="220" spans="1:13" x14ac:dyDescent="0.25">
      <c r="A220" s="12">
        <v>213</v>
      </c>
      <c r="B220" s="12">
        <v>4</v>
      </c>
      <c r="C220" s="13" t="str">
        <f>'КОМАНДНЫЙ '!C212</f>
        <v>Каледа Денис</v>
      </c>
      <c r="D220" s="13" t="str">
        <f>'КОМАНДНЫЙ '!D212</f>
        <v>БОГОТОЛ</v>
      </c>
      <c r="E220" s="12">
        <f>'КОМАНДНЫЙ '!E212</f>
        <v>233</v>
      </c>
      <c r="F220" s="12" t="str">
        <f>'КОМАНДНЫЙ '!F212</f>
        <v>219+</v>
      </c>
      <c r="G220" s="12">
        <f>'КОМАНДНЫЙ '!G212</f>
        <v>222</v>
      </c>
      <c r="H220" s="19">
        <f t="shared" si="10"/>
        <v>233</v>
      </c>
      <c r="I220" s="14"/>
      <c r="J220" s="14">
        <f t="shared" si="11"/>
        <v>233</v>
      </c>
      <c r="K220" s="12">
        <f t="shared" si="12"/>
        <v>209</v>
      </c>
      <c r="L220" s="26"/>
      <c r="M220" s="6"/>
    </row>
    <row r="221" spans="1:13" x14ac:dyDescent="0.25">
      <c r="A221" s="12">
        <v>214</v>
      </c>
      <c r="B221" s="12">
        <v>8</v>
      </c>
      <c r="C221" s="13" t="str">
        <f>'КОМАНДНЫЙ '!C224</f>
        <v>Чурсин Кирилл</v>
      </c>
      <c r="D221" s="13" t="str">
        <f>'КОМАНДНЫЙ '!D224</f>
        <v>БОРОДИНО</v>
      </c>
      <c r="E221" s="12">
        <f>'КОМАНДНЫЙ '!E224</f>
        <v>0</v>
      </c>
      <c r="F221" s="12">
        <f>'КОМАНДНЫЙ '!F224</f>
        <v>0</v>
      </c>
      <c r="G221" s="12">
        <f>'КОМАНДНЫЙ '!G224</f>
        <v>233</v>
      </c>
      <c r="H221" s="19">
        <f t="shared" si="10"/>
        <v>233</v>
      </c>
      <c r="I221" s="14"/>
      <c r="J221" s="14">
        <f t="shared" si="11"/>
        <v>233</v>
      </c>
      <c r="K221" s="12">
        <f t="shared" si="12"/>
        <v>209</v>
      </c>
      <c r="L221" s="26"/>
      <c r="M221" s="6"/>
    </row>
    <row r="222" spans="1:13" x14ac:dyDescent="0.25">
      <c r="A222" s="12">
        <v>215</v>
      </c>
      <c r="B222" s="12">
        <v>2</v>
      </c>
      <c r="C222" s="13" t="str">
        <f>'КОМАНДНЫЙ '!C266</f>
        <v>Беляков Вадим</v>
      </c>
      <c r="D222" s="13" t="str">
        <f>'КОМАНДНЫЙ '!D266</f>
        <v>ЗАТО г.ЗЕЛЕНОГОРСК</v>
      </c>
      <c r="E222" s="12">
        <f>'КОМАНДНЫЙ '!E266</f>
        <v>0</v>
      </c>
      <c r="F222" s="12">
        <f>'КОМАНДНЫЙ '!F266</f>
        <v>0</v>
      </c>
      <c r="G222" s="12">
        <f>'КОМАНДНЫЙ '!G266</f>
        <v>233</v>
      </c>
      <c r="H222" s="19">
        <f t="shared" si="10"/>
        <v>233</v>
      </c>
      <c r="I222" s="14"/>
      <c r="J222" s="14">
        <f t="shared" si="11"/>
        <v>233</v>
      </c>
      <c r="K222" s="12">
        <f t="shared" si="12"/>
        <v>209</v>
      </c>
      <c r="L222" s="26"/>
      <c r="M222" s="6"/>
    </row>
    <row r="223" spans="1:13" x14ac:dyDescent="0.25">
      <c r="A223" s="12">
        <v>216</v>
      </c>
      <c r="B223" s="12">
        <v>5</v>
      </c>
      <c r="C223" s="13" t="str">
        <f>'КОМАНДНЫЙ '!C269</f>
        <v>Козлов Максим</v>
      </c>
      <c r="D223" s="13" t="str">
        <f>'КОМАНДНЫЙ '!D269</f>
        <v>ЗАТО г.ЗЕЛЕНОГОРСК</v>
      </c>
      <c r="E223" s="12">
        <f>'КОМАНДНЫЙ '!E269</f>
        <v>233</v>
      </c>
      <c r="F223" s="12">
        <f>'КОМАНДНЫЙ '!F269</f>
        <v>0</v>
      </c>
      <c r="G223" s="12">
        <f>'КОМАНДНЫЙ '!G269</f>
        <v>0</v>
      </c>
      <c r="H223" s="19">
        <f t="shared" si="10"/>
        <v>233</v>
      </c>
      <c r="I223" s="14"/>
      <c r="J223" s="14">
        <f t="shared" si="11"/>
        <v>233</v>
      </c>
      <c r="K223" s="12">
        <f t="shared" si="12"/>
        <v>209</v>
      </c>
      <c r="L223" s="26"/>
      <c r="M223" s="6"/>
    </row>
    <row r="224" spans="1:13" x14ac:dyDescent="0.25">
      <c r="A224" s="12">
        <v>217</v>
      </c>
      <c r="B224" s="12">
        <v>7</v>
      </c>
      <c r="C224" s="13" t="str">
        <f>'КОМАНДНЫЙ '!C271</f>
        <v>Фёдоров Вадим</v>
      </c>
      <c r="D224" s="13" t="str">
        <f>'КОМАНДНЫЙ '!D271</f>
        <v>ЗАТО г.ЗЕЛЕНОГОРСК</v>
      </c>
      <c r="E224" s="12">
        <f>'КОМАНДНЫЙ '!E271</f>
        <v>233</v>
      </c>
      <c r="F224" s="12">
        <f>'КОМАНДНЫЙ '!F271</f>
        <v>225</v>
      </c>
      <c r="G224" s="12">
        <f>'КОМАНДНЫЙ '!G271</f>
        <v>230</v>
      </c>
      <c r="H224" s="19">
        <f t="shared" si="10"/>
        <v>233</v>
      </c>
      <c r="I224" s="14"/>
      <c r="J224" s="14">
        <f t="shared" si="11"/>
        <v>233</v>
      </c>
      <c r="K224" s="12">
        <f t="shared" si="12"/>
        <v>209</v>
      </c>
      <c r="L224" s="26"/>
      <c r="M224" s="6"/>
    </row>
    <row r="225" spans="1:13" x14ac:dyDescent="0.25">
      <c r="A225" s="12">
        <v>218</v>
      </c>
      <c r="B225" s="12">
        <v>4</v>
      </c>
      <c r="C225" s="13" t="str">
        <f>'КОМАНДНЫЙ '!C284</f>
        <v xml:space="preserve">Ромашко Кирилл </v>
      </c>
      <c r="D225" s="13" t="str">
        <f>'КОМАНДНЫЙ '!D284</f>
        <v>МИНУСИНСК</v>
      </c>
      <c r="E225" s="12">
        <f>'КОМАНДНЫЙ '!E284</f>
        <v>0</v>
      </c>
      <c r="F225" s="12">
        <f>'КОМАНДНЫЙ '!F284</f>
        <v>222</v>
      </c>
      <c r="G225" s="12">
        <f>'КОМАНДНЫЙ '!G284</f>
        <v>233</v>
      </c>
      <c r="H225" s="19">
        <f t="shared" si="10"/>
        <v>233</v>
      </c>
      <c r="I225" s="14"/>
      <c r="J225" s="14">
        <f t="shared" si="11"/>
        <v>233</v>
      </c>
      <c r="K225" s="12">
        <f t="shared" si="12"/>
        <v>209</v>
      </c>
      <c r="L225" s="26"/>
      <c r="M225" s="6"/>
    </row>
    <row r="226" spans="1:13" x14ac:dyDescent="0.25">
      <c r="A226" s="12">
        <v>219</v>
      </c>
      <c r="B226" s="12">
        <v>5</v>
      </c>
      <c r="C226" s="13" t="str">
        <f>'КОМАНДНЫЙ '!C309</f>
        <v>Соболев Александр</v>
      </c>
      <c r="D226" s="13" t="str">
        <f>'КОМАНДНЫЙ '!D309</f>
        <v>ШАРЫПОВО</v>
      </c>
      <c r="E226" s="12">
        <f>'КОМАНДНЫЙ '!E309</f>
        <v>0</v>
      </c>
      <c r="F226" s="12">
        <f>'КОМАНДНЫЙ '!F309</f>
        <v>232</v>
      </c>
      <c r="G226" s="12">
        <f>'КОМАНДНЫЙ '!G309</f>
        <v>221</v>
      </c>
      <c r="H226" s="19">
        <f t="shared" si="10"/>
        <v>232</v>
      </c>
      <c r="I226" s="14"/>
      <c r="J226" s="14">
        <f t="shared" si="11"/>
        <v>232</v>
      </c>
      <c r="K226" s="12">
        <f t="shared" si="12"/>
        <v>219</v>
      </c>
      <c r="L226" s="26"/>
      <c r="M226" s="6"/>
    </row>
    <row r="227" spans="1:13" x14ac:dyDescent="0.25">
      <c r="A227" s="12">
        <v>220</v>
      </c>
      <c r="B227" s="12">
        <v>1</v>
      </c>
      <c r="C227" s="13" t="str">
        <f>'КОМАНДНЫЙ '!C17</f>
        <v>Суханов Роман</v>
      </c>
      <c r="D227" s="13" t="str">
        <f>'КОМАНДНЫЙ '!D17</f>
        <v>БАЛАХТИНСКИЙ РАЙОН</v>
      </c>
      <c r="E227" s="12">
        <f>'КОМАНДНЫЙ '!E17</f>
        <v>216</v>
      </c>
      <c r="F227" s="12">
        <f>'КОМАНДНЫЙ '!F17</f>
        <v>230</v>
      </c>
      <c r="G227" s="12">
        <f>'КОМАНДНЫЙ '!G17</f>
        <v>231</v>
      </c>
      <c r="H227" s="19">
        <f t="shared" si="10"/>
        <v>231</v>
      </c>
      <c r="I227" s="14"/>
      <c r="J227" s="14">
        <f t="shared" si="11"/>
        <v>231</v>
      </c>
      <c r="K227" s="12">
        <f t="shared" si="12"/>
        <v>220</v>
      </c>
      <c r="L227" s="15" t="e">
        <f>$H227+$I227/#REF!</f>
        <v>#REF!</v>
      </c>
      <c r="M227" s="6"/>
    </row>
    <row r="228" spans="1:13" x14ac:dyDescent="0.25">
      <c r="A228" s="12">
        <v>221</v>
      </c>
      <c r="B228" s="12">
        <v>6</v>
      </c>
      <c r="C228" s="13" t="str">
        <f>'КОМАНДНЫЙ '!C86</f>
        <v xml:space="preserve">Моор Александр </v>
      </c>
      <c r="D228" s="13" t="str">
        <f>'КОМАНДНЫЙ '!D86</f>
        <v>КАЗАЧИНСКИЙ РАЙОН</v>
      </c>
      <c r="E228" s="12">
        <f>'КОМАНДНЫЙ '!E86</f>
        <v>220</v>
      </c>
      <c r="F228" s="12">
        <f>'КОМАНДНЫЙ '!F86</f>
        <v>226</v>
      </c>
      <c r="G228" s="12">
        <f>'КОМАНДНЫЙ '!G86</f>
        <v>231</v>
      </c>
      <c r="H228" s="19">
        <f t="shared" si="10"/>
        <v>231</v>
      </c>
      <c r="I228" s="14"/>
      <c r="J228" s="14">
        <f t="shared" si="11"/>
        <v>231</v>
      </c>
      <c r="K228" s="12">
        <f t="shared" si="12"/>
        <v>220</v>
      </c>
      <c r="L228" s="26"/>
      <c r="M228" s="6"/>
    </row>
    <row r="229" spans="1:13" x14ac:dyDescent="0.25">
      <c r="A229" s="12">
        <v>222</v>
      </c>
      <c r="B229" s="12">
        <v>3</v>
      </c>
      <c r="C229" s="13" t="str">
        <f>'КОМАНДНЫЙ '!C91</f>
        <v>Тупицин Алексей</v>
      </c>
      <c r="D229" s="13" t="str">
        <f>'КОМАНДНЫЙ '!D91</f>
        <v>КАРАТУЗСКИЙ РАЙОН</v>
      </c>
      <c r="E229" s="12">
        <v>0</v>
      </c>
      <c r="F229" s="12">
        <v>231</v>
      </c>
      <c r="G229" s="12">
        <v>231</v>
      </c>
      <c r="H229" s="19">
        <f t="shared" si="10"/>
        <v>231</v>
      </c>
      <c r="I229" s="14"/>
      <c r="J229" s="14">
        <f t="shared" si="11"/>
        <v>231</v>
      </c>
      <c r="K229" s="12">
        <f t="shared" si="12"/>
        <v>220</v>
      </c>
      <c r="L229" s="26"/>
      <c r="M229" s="6"/>
    </row>
    <row r="230" spans="1:13" x14ac:dyDescent="0.25">
      <c r="A230" s="12">
        <v>223</v>
      </c>
      <c r="B230" s="12">
        <v>4</v>
      </c>
      <c r="C230" s="13" t="str">
        <f>'КОМАНДНЫЙ '!C124</f>
        <v xml:space="preserve">Белошапкин Степан </v>
      </c>
      <c r="D230" s="13" t="str">
        <f>'КОМАНДНЫЙ '!D124</f>
        <v>НАЗАРОВСКИЙ РАЙОН</v>
      </c>
      <c r="E230" s="12">
        <f>'КОМАНДНЫЙ '!E124</f>
        <v>228</v>
      </c>
      <c r="F230" s="12">
        <f>'КОМАНДНЫЙ '!F124</f>
        <v>231</v>
      </c>
      <c r="G230" s="12">
        <f>'КОМАНДНЫЙ '!G124</f>
        <v>231</v>
      </c>
      <c r="H230" s="19">
        <f t="shared" si="10"/>
        <v>231</v>
      </c>
      <c r="I230" s="14"/>
      <c r="J230" s="14">
        <f t="shared" si="11"/>
        <v>231</v>
      </c>
      <c r="K230" s="12">
        <f t="shared" si="12"/>
        <v>220</v>
      </c>
      <c r="L230" s="26"/>
      <c r="M230" s="6"/>
    </row>
    <row r="231" spans="1:13" x14ac:dyDescent="0.25">
      <c r="A231" s="12">
        <v>224</v>
      </c>
      <c r="B231" s="12">
        <v>3</v>
      </c>
      <c r="C231" s="13" t="str">
        <f>'КОМАНДНЫЙ '!C155</f>
        <v>Лопатин Дмитрий</v>
      </c>
      <c r="D231" s="13" t="str">
        <f>'КОМАНДНЫЙ '!D155</f>
        <v>СУХОБУЗИМСКИЙ РАЙОН</v>
      </c>
      <c r="E231" s="12">
        <f>'КОМАНДНЫЙ '!E155</f>
        <v>230</v>
      </c>
      <c r="F231" s="12">
        <f>'КОМАНДНЫЙ '!F155</f>
        <v>231</v>
      </c>
      <c r="G231" s="12">
        <f>'КОМАНДНЫЙ '!G155</f>
        <v>0</v>
      </c>
      <c r="H231" s="19">
        <f t="shared" si="10"/>
        <v>231</v>
      </c>
      <c r="I231" s="14"/>
      <c r="J231" s="14">
        <f t="shared" si="11"/>
        <v>231</v>
      </c>
      <c r="K231" s="12">
        <f t="shared" si="12"/>
        <v>220</v>
      </c>
      <c r="L231" s="26"/>
      <c r="M231" s="6"/>
    </row>
    <row r="232" spans="1:13" x14ac:dyDescent="0.25">
      <c r="A232" s="12">
        <v>225</v>
      </c>
      <c r="B232" s="12">
        <v>8</v>
      </c>
      <c r="C232" s="13" t="str">
        <f>'КОМАНДНЫЙ '!C168</f>
        <v xml:space="preserve">Смагин Иван </v>
      </c>
      <c r="D232" s="13" t="str">
        <f>'КОМАНДНЫЙ '!D168</f>
        <v>УЖУРСКИЙ РАЙОН</v>
      </c>
      <c r="E232" s="12">
        <f>'КОМАНДНЫЙ '!E168</f>
        <v>216</v>
      </c>
      <c r="F232" s="12">
        <f>'КОМАНДНЫЙ '!F168</f>
        <v>231</v>
      </c>
      <c r="G232" s="12">
        <f>'КОМАНДНЫЙ '!G168</f>
        <v>231</v>
      </c>
      <c r="H232" s="19">
        <f t="shared" si="10"/>
        <v>231</v>
      </c>
      <c r="I232" s="14"/>
      <c r="J232" s="14">
        <f t="shared" si="11"/>
        <v>231</v>
      </c>
      <c r="K232" s="12">
        <f t="shared" si="12"/>
        <v>220</v>
      </c>
      <c r="L232" s="26"/>
      <c r="M232" s="6"/>
    </row>
    <row r="233" spans="1:13" x14ac:dyDescent="0.25">
      <c r="A233" s="12">
        <v>226</v>
      </c>
      <c r="B233" s="12">
        <v>7</v>
      </c>
      <c r="C233" s="13" t="str">
        <f>'КОМАНДНЫЙ '!C311</f>
        <v>Ежов Владимир</v>
      </c>
      <c r="D233" s="13" t="str">
        <f>'КОМАНДНЫЙ '!D311</f>
        <v>ШАРЫПОВО</v>
      </c>
      <c r="E233" s="12">
        <f>'КОМАНДНЫЙ '!E311</f>
        <v>231</v>
      </c>
      <c r="F233" s="12">
        <f>'КОМАНДНЫЙ '!F311</f>
        <v>218</v>
      </c>
      <c r="G233" s="12">
        <f>'КОМАНДНЫЙ '!G311</f>
        <v>216</v>
      </c>
      <c r="H233" s="19">
        <f t="shared" si="10"/>
        <v>231</v>
      </c>
      <c r="I233" s="14"/>
      <c r="J233" s="14">
        <f t="shared" si="11"/>
        <v>231</v>
      </c>
      <c r="K233" s="12">
        <f t="shared" si="12"/>
        <v>220</v>
      </c>
      <c r="L233" s="26"/>
      <c r="M233" s="6"/>
    </row>
    <row r="234" spans="1:13" x14ac:dyDescent="0.25">
      <c r="A234" s="12">
        <v>227</v>
      </c>
      <c r="B234" s="12">
        <v>2</v>
      </c>
      <c r="C234" s="13" t="str">
        <f>'КОМАНДНЫЙ '!C34</f>
        <v>Акопян Даниил</v>
      </c>
      <c r="D234" s="13" t="str">
        <f>'КОМАНДНЫЙ '!D34</f>
        <v>ЕМЕЛЬЯНОВСКИЙ РАЙОН</v>
      </c>
      <c r="E234" s="12">
        <f>'КОМАНДНЫЙ '!E34</f>
        <v>221</v>
      </c>
      <c r="F234" s="12">
        <f>'КОМАНДНЫЙ '!F34</f>
        <v>0</v>
      </c>
      <c r="G234" s="12">
        <f>'КОМАНДНЫЙ '!G34</f>
        <v>230</v>
      </c>
      <c r="H234" s="19">
        <f t="shared" si="10"/>
        <v>230</v>
      </c>
      <c r="I234" s="14"/>
      <c r="J234" s="14">
        <f t="shared" si="11"/>
        <v>230</v>
      </c>
      <c r="K234" s="12">
        <f t="shared" si="12"/>
        <v>227</v>
      </c>
      <c r="L234" s="15" t="e">
        <f>$H234+$I234/#REF!</f>
        <v>#REF!</v>
      </c>
      <c r="M234" s="6"/>
    </row>
    <row r="235" spans="1:13" x14ac:dyDescent="0.25">
      <c r="A235" s="12">
        <v>228</v>
      </c>
      <c r="B235" s="12">
        <v>3</v>
      </c>
      <c r="C235" s="13" t="str">
        <f>'КОМАНДНЫЙ '!C43</f>
        <v>Евтушенко Лев</v>
      </c>
      <c r="D235" s="13" t="str">
        <f>'КОМАНДНЫЙ '!D43</f>
        <v>ЕНИСЕЙСКИЙ РАОЙН</v>
      </c>
      <c r="E235" s="12">
        <f>'КОМАНДНЫЙ '!E43</f>
        <v>225</v>
      </c>
      <c r="F235" s="12">
        <f>'КОМАНДНЫЙ '!F43</f>
        <v>225</v>
      </c>
      <c r="G235" s="12">
        <f>'КОМАНДНЫЙ '!G43</f>
        <v>230</v>
      </c>
      <c r="H235" s="19">
        <f t="shared" si="10"/>
        <v>230</v>
      </c>
      <c r="I235" s="14"/>
      <c r="J235" s="14">
        <f t="shared" si="11"/>
        <v>230</v>
      </c>
      <c r="K235" s="12">
        <f t="shared" si="12"/>
        <v>227</v>
      </c>
      <c r="L235" s="15" t="e">
        <f>$H235+$I235/#REF!</f>
        <v>#REF!</v>
      </c>
      <c r="M235" s="6"/>
    </row>
    <row r="236" spans="1:13" x14ac:dyDescent="0.25">
      <c r="A236" s="12">
        <v>229</v>
      </c>
      <c r="B236" s="12">
        <v>6</v>
      </c>
      <c r="C236" s="13" t="str">
        <f>'КОМАНДНЫЙ '!C134</f>
        <v>Хрунь Матвей</v>
      </c>
      <c r="D236" s="13" t="str">
        <f>'КОМАНДНЫЙ '!D134</f>
        <v>НОВОСЕЛОВСКИЙ РАЙОН</v>
      </c>
      <c r="E236" s="12">
        <f>'КОМАНДНЫЙ '!E134</f>
        <v>225</v>
      </c>
      <c r="F236" s="12">
        <f>'КОМАНДНЫЙ '!F134</f>
        <v>225</v>
      </c>
      <c r="G236" s="12">
        <f>'КОМАНДНЫЙ '!G134</f>
        <v>230</v>
      </c>
      <c r="H236" s="19">
        <f t="shared" si="10"/>
        <v>230</v>
      </c>
      <c r="I236" s="14"/>
      <c r="J236" s="14">
        <f t="shared" si="11"/>
        <v>230</v>
      </c>
      <c r="K236" s="12">
        <f t="shared" si="12"/>
        <v>227</v>
      </c>
      <c r="L236" s="26"/>
      <c r="M236" s="6"/>
    </row>
    <row r="237" spans="1:13" x14ac:dyDescent="0.25">
      <c r="A237" s="12">
        <v>230</v>
      </c>
      <c r="B237" s="12">
        <v>6</v>
      </c>
      <c r="C237" s="13" t="str">
        <f>'КОМАНДНЫЙ '!C158</f>
        <v>Попов Егор</v>
      </c>
      <c r="D237" s="13" t="str">
        <f>'КОМАНДНЫЙ '!D158</f>
        <v>СУХОБУЗИМСКИЙ РАЙОН</v>
      </c>
      <c r="E237" s="12">
        <f>'КОМАНДНЫЙ '!E158</f>
        <v>219</v>
      </c>
      <c r="F237" s="12">
        <f>'КОМАНДНЫЙ '!F158</f>
        <v>230</v>
      </c>
      <c r="G237" s="12">
        <f>'КОМАНДНЫЙ '!G158</f>
        <v>219</v>
      </c>
      <c r="H237" s="19">
        <f t="shared" si="10"/>
        <v>230</v>
      </c>
      <c r="I237" s="14"/>
      <c r="J237" s="14">
        <f t="shared" si="11"/>
        <v>230</v>
      </c>
      <c r="K237" s="12">
        <f t="shared" si="12"/>
        <v>227</v>
      </c>
      <c r="L237" s="26"/>
      <c r="M237" s="6"/>
    </row>
    <row r="238" spans="1:13" x14ac:dyDescent="0.25">
      <c r="A238" s="12">
        <v>231</v>
      </c>
      <c r="B238" s="12">
        <v>6</v>
      </c>
      <c r="C238" s="13" t="str">
        <f>'КОМАНДНЫЙ '!C166</f>
        <v>Терских Егор</v>
      </c>
      <c r="D238" s="13" t="str">
        <f>'КОМАНДНЫЙ '!D166</f>
        <v>УЖУРСКИЙ РАЙОН</v>
      </c>
      <c r="E238" s="12">
        <f>'КОМАНДНЫЙ '!E166</f>
        <v>229</v>
      </c>
      <c r="F238" s="12">
        <f>'КОМАНДНЫЙ '!F166</f>
        <v>204</v>
      </c>
      <c r="G238" s="12">
        <f>'КОМАНДНЫЙ '!G166</f>
        <v>230</v>
      </c>
      <c r="H238" s="19">
        <f t="shared" si="10"/>
        <v>230</v>
      </c>
      <c r="I238" s="14"/>
      <c r="J238" s="14">
        <f t="shared" si="11"/>
        <v>230</v>
      </c>
      <c r="K238" s="12">
        <f t="shared" si="12"/>
        <v>227</v>
      </c>
      <c r="L238" s="26"/>
      <c r="M238" s="6"/>
    </row>
    <row r="239" spans="1:13" x14ac:dyDescent="0.25">
      <c r="A239" s="12">
        <v>232</v>
      </c>
      <c r="B239" s="12">
        <v>3</v>
      </c>
      <c r="C239" s="13" t="str">
        <f>'КОМАНДНЫЙ '!C171</f>
        <v>Щербань Ярослав</v>
      </c>
      <c r="D239" s="13" t="str">
        <f>'КОМАНДНЫЙ '!D171</f>
        <v>ЛЕНИНСКИЙ РАЙОН</v>
      </c>
      <c r="E239" s="12">
        <f>'КОМАНДНЫЙ '!E171</f>
        <v>217</v>
      </c>
      <c r="F239" s="12">
        <f>'КОМАНДНЫЙ '!F171</f>
        <v>227</v>
      </c>
      <c r="G239" s="12">
        <f>'КОМАНДНЫЙ '!G171</f>
        <v>230</v>
      </c>
      <c r="H239" s="19">
        <f t="shared" si="10"/>
        <v>230</v>
      </c>
      <c r="I239" s="14"/>
      <c r="J239" s="14">
        <f t="shared" si="11"/>
        <v>230</v>
      </c>
      <c r="K239" s="12">
        <f t="shared" si="12"/>
        <v>227</v>
      </c>
      <c r="L239" s="26"/>
      <c r="M239" s="6"/>
    </row>
    <row r="240" spans="1:13" x14ac:dyDescent="0.25">
      <c r="A240" s="12">
        <v>233</v>
      </c>
      <c r="B240" s="12">
        <v>1</v>
      </c>
      <c r="C240" s="13" t="str">
        <f>'КОМАНДНЫЙ '!C185</f>
        <v xml:space="preserve">Джалилов Абдуло </v>
      </c>
      <c r="D240" s="13" t="str">
        <f>'КОМАНДНЫЙ '!D185</f>
        <v>СВЕРДЛОВСКИЙ РАЙОН</v>
      </c>
      <c r="E240" s="12">
        <f>'КОМАНДНЫЙ '!E185</f>
        <v>230</v>
      </c>
      <c r="F240" s="12">
        <f>'КОМАНДНЫЙ '!F185</f>
        <v>230</v>
      </c>
      <c r="G240" s="12">
        <f>'КОМАНДНЫЙ '!G185</f>
        <v>0</v>
      </c>
      <c r="H240" s="19">
        <f t="shared" si="10"/>
        <v>230</v>
      </c>
      <c r="I240" s="14"/>
      <c r="J240" s="14">
        <f t="shared" si="11"/>
        <v>230</v>
      </c>
      <c r="K240" s="12">
        <f t="shared" si="12"/>
        <v>227</v>
      </c>
      <c r="L240" s="26"/>
      <c r="M240" s="6"/>
    </row>
    <row r="241" spans="1:13" x14ac:dyDescent="0.25">
      <c r="A241" s="12">
        <v>234</v>
      </c>
      <c r="B241" s="12">
        <v>2</v>
      </c>
      <c r="C241" s="13" t="str">
        <f>'КОМАНДНЫЙ '!C234</f>
        <v xml:space="preserve">Ткачев Антон </v>
      </c>
      <c r="D241" s="13" t="str">
        <f>'КОМАНДНЫЙ '!D234</f>
        <v>ЕНИСЕЙСК</v>
      </c>
      <c r="E241" s="12">
        <f>'КОМАНДНЫЙ '!E234</f>
        <v>0</v>
      </c>
      <c r="F241" s="12">
        <f>'КОМАНДНЫЙ '!F234</f>
        <v>230</v>
      </c>
      <c r="G241" s="12">
        <f>'КОМАНДНЫЙ '!G234</f>
        <v>0</v>
      </c>
      <c r="H241" s="19">
        <f t="shared" si="10"/>
        <v>230</v>
      </c>
      <c r="I241" s="14"/>
      <c r="J241" s="14">
        <f t="shared" si="11"/>
        <v>230</v>
      </c>
      <c r="K241" s="12">
        <f t="shared" si="12"/>
        <v>227</v>
      </c>
      <c r="L241" s="26"/>
      <c r="M241" s="6"/>
    </row>
    <row r="242" spans="1:13" x14ac:dyDescent="0.25">
      <c r="A242" s="12">
        <v>235</v>
      </c>
      <c r="B242" s="12">
        <v>3</v>
      </c>
      <c r="C242" s="13" t="str">
        <f>'КОМАНДНЫЙ '!C275</f>
        <v>Старков Богдан</v>
      </c>
      <c r="D242" s="13" t="str">
        <f>'КОМАНДНЫЙ '!D275</f>
        <v>ЗАТО П.СОЛНЕЧНЫЙ</v>
      </c>
      <c r="E242" s="12">
        <f>'КОМАНДНЫЙ '!E275</f>
        <v>230</v>
      </c>
      <c r="F242" s="12">
        <f>'КОМАНДНЫЙ '!F275</f>
        <v>225</v>
      </c>
      <c r="G242" s="12">
        <f>'КОМАНДНЫЙ '!G275</f>
        <v>217</v>
      </c>
      <c r="H242" s="19">
        <f t="shared" si="10"/>
        <v>230</v>
      </c>
      <c r="I242" s="14"/>
      <c r="J242" s="14">
        <f t="shared" si="11"/>
        <v>230</v>
      </c>
      <c r="K242" s="12">
        <f t="shared" si="12"/>
        <v>227</v>
      </c>
      <c r="L242" s="26"/>
      <c r="M242" s="6"/>
    </row>
    <row r="243" spans="1:13" x14ac:dyDescent="0.25">
      <c r="A243" s="12">
        <v>236</v>
      </c>
      <c r="B243" s="12">
        <v>3</v>
      </c>
      <c r="C243" s="13" t="str">
        <f>'КОМАНДНЫЙ '!C99</f>
        <v xml:space="preserve">Лаптев Максим </v>
      </c>
      <c r="D243" s="13" t="str">
        <f>'КОМАНДНЫЙ '!D99</f>
        <v>КРАСНОТУРАНСКИЙ РАЙОН</v>
      </c>
      <c r="E243" s="12">
        <f>'КОМАНДНЫЙ '!E99</f>
        <v>0</v>
      </c>
      <c r="F243" s="12">
        <f>'КОМАНДНЫЙ '!F99</f>
        <v>219</v>
      </c>
      <c r="G243" s="12">
        <f>'КОМАНДНЫЙ '!G99</f>
        <v>229</v>
      </c>
      <c r="H243" s="19">
        <f t="shared" si="10"/>
        <v>229</v>
      </c>
      <c r="I243" s="14"/>
      <c r="J243" s="14">
        <f t="shared" si="11"/>
        <v>229</v>
      </c>
      <c r="K243" s="12">
        <f t="shared" si="12"/>
        <v>236</v>
      </c>
      <c r="L243" s="26"/>
      <c r="M243" s="6"/>
    </row>
    <row r="244" spans="1:13" x14ac:dyDescent="0.25">
      <c r="A244" s="12">
        <v>237</v>
      </c>
      <c r="B244" s="12">
        <v>2</v>
      </c>
      <c r="C244" s="13" t="str">
        <f>'КОМАНДНЫЙ '!C138</f>
        <v>Нафиков Дамир</v>
      </c>
      <c r="D244" s="13" t="str">
        <f>'КОМАНДНЫЙ '!D138</f>
        <v>ПИРОВСКИЙ РАЙОН</v>
      </c>
      <c r="E244" s="12">
        <f>'КОМАНДНЫЙ '!E138</f>
        <v>224</v>
      </c>
      <c r="F244" s="12">
        <f>'КОМАНДНЫЙ '!F138</f>
        <v>229</v>
      </c>
      <c r="G244" s="12">
        <f>'КОМАНДНЫЙ '!G138</f>
        <v>225</v>
      </c>
      <c r="H244" s="19">
        <f t="shared" si="10"/>
        <v>229</v>
      </c>
      <c r="I244" s="14"/>
      <c r="J244" s="14">
        <f t="shared" si="11"/>
        <v>229</v>
      </c>
      <c r="K244" s="12">
        <f t="shared" si="12"/>
        <v>236</v>
      </c>
      <c r="L244" s="26"/>
      <c r="M244" s="6"/>
    </row>
    <row r="245" spans="1:13" x14ac:dyDescent="0.25">
      <c r="A245" s="12">
        <v>238</v>
      </c>
      <c r="B245" s="12">
        <v>4</v>
      </c>
      <c r="C245" s="13" t="str">
        <f>'КОМАНДНЫЙ '!C140</f>
        <v>Раменский Даниил</v>
      </c>
      <c r="D245" s="13" t="str">
        <f>'КОМАНДНЫЙ '!D140</f>
        <v>ПИРОВСКИЙ РАЙОН</v>
      </c>
      <c r="E245" s="12">
        <f>'КОМАНДНЫЙ '!E140</f>
        <v>229</v>
      </c>
      <c r="F245" s="12">
        <f>'КОМАНДНЫЙ '!F140</f>
        <v>0</v>
      </c>
      <c r="G245" s="12">
        <f>'КОМАНДНЫЙ '!G140</f>
        <v>0</v>
      </c>
      <c r="H245" s="19">
        <f t="shared" si="10"/>
        <v>229</v>
      </c>
      <c r="I245" s="14"/>
      <c r="J245" s="14">
        <f t="shared" si="11"/>
        <v>229</v>
      </c>
      <c r="K245" s="12">
        <f t="shared" si="12"/>
        <v>236</v>
      </c>
      <c r="L245" s="26"/>
      <c r="M245" s="6"/>
    </row>
    <row r="246" spans="1:13" x14ac:dyDescent="0.25">
      <c r="A246" s="12">
        <v>239</v>
      </c>
      <c r="B246" s="12">
        <v>3</v>
      </c>
      <c r="C246" s="13" t="str">
        <f>'КОМАНДНЫЙ '!C203</f>
        <v>Кудашев Алексей</v>
      </c>
      <c r="D246" s="13" t="str">
        <f>'КОМАНДНЫЙ '!D203</f>
        <v>АЧИНСК</v>
      </c>
      <c r="E246" s="12">
        <f>'КОМАНДНЫЙ '!E203</f>
        <v>0</v>
      </c>
      <c r="F246" s="12">
        <f>'КОМАНДНЫЙ '!F203</f>
        <v>229</v>
      </c>
      <c r="G246" s="12">
        <f>'КОМАНДНЫЙ '!G203</f>
        <v>225</v>
      </c>
      <c r="H246" s="19">
        <f t="shared" si="10"/>
        <v>229</v>
      </c>
      <c r="I246" s="14"/>
      <c r="J246" s="14">
        <f t="shared" si="11"/>
        <v>229</v>
      </c>
      <c r="K246" s="12">
        <f t="shared" si="12"/>
        <v>236</v>
      </c>
      <c r="L246" s="26"/>
      <c r="M246" s="6"/>
    </row>
    <row r="247" spans="1:13" x14ac:dyDescent="0.25">
      <c r="A247" s="12">
        <v>240</v>
      </c>
      <c r="B247" s="12">
        <v>6</v>
      </c>
      <c r="C247" s="13" t="str">
        <f>'КОМАНДНЫЙ '!C278</f>
        <v>Соболев Леонид</v>
      </c>
      <c r="D247" s="13" t="str">
        <f>'КОМАНДНЫЙ '!D278</f>
        <v>ЗАТО П.СОЛНЕЧНЫЙ</v>
      </c>
      <c r="E247" s="12">
        <f>'КОМАНДНЫЙ '!E278</f>
        <v>0</v>
      </c>
      <c r="F247" s="12">
        <f>'КОМАНДНЫЙ '!F278</f>
        <v>229</v>
      </c>
      <c r="G247" s="12">
        <f>'КОМАНДНЫЙ '!G278</f>
        <v>223</v>
      </c>
      <c r="H247" s="19">
        <f t="shared" si="10"/>
        <v>229</v>
      </c>
      <c r="I247" s="14"/>
      <c r="J247" s="14">
        <f t="shared" si="11"/>
        <v>229</v>
      </c>
      <c r="K247" s="12">
        <f t="shared" si="12"/>
        <v>236</v>
      </c>
      <c r="L247" s="26"/>
      <c r="M247" s="6"/>
    </row>
    <row r="248" spans="1:13" x14ac:dyDescent="0.25">
      <c r="A248" s="12">
        <v>241</v>
      </c>
      <c r="B248" s="12">
        <v>3</v>
      </c>
      <c r="C248" s="13" t="str">
        <f>'КОМАНДНЫЙ '!C67</f>
        <v>Гадюко Никита</v>
      </c>
      <c r="D248" s="13" t="str">
        <f>'КОМАНДНЫЙ '!D67</f>
        <v>ИЛАНСКИЙ РАЙОН</v>
      </c>
      <c r="E248" s="12">
        <f>'КОМАНДНЫЙ '!E67</f>
        <v>225</v>
      </c>
      <c r="F248" s="12">
        <f>'КОМАНДНЫЙ '!F67</f>
        <v>224</v>
      </c>
      <c r="G248" s="12">
        <f>'КОМАНДНЫЙ '!G67</f>
        <v>228</v>
      </c>
      <c r="H248" s="19">
        <f t="shared" si="10"/>
        <v>228</v>
      </c>
      <c r="I248" s="14"/>
      <c r="J248" s="14">
        <f t="shared" si="11"/>
        <v>228</v>
      </c>
      <c r="K248" s="12">
        <f t="shared" si="12"/>
        <v>241</v>
      </c>
      <c r="L248" s="26"/>
      <c r="M248" s="6"/>
    </row>
    <row r="249" spans="1:13" x14ac:dyDescent="0.25">
      <c r="A249" s="12">
        <v>242</v>
      </c>
      <c r="B249" s="12">
        <v>2</v>
      </c>
      <c r="C249" s="13" t="str">
        <f>'КОМАНДНЫЙ '!C98</f>
        <v xml:space="preserve">Бондаренко Данил </v>
      </c>
      <c r="D249" s="13" t="str">
        <f>'КОМАНДНЫЙ '!D98</f>
        <v>КРАСНОТУРАНСКИЙ РАЙОН</v>
      </c>
      <c r="E249" s="12">
        <f>'КОМАНДНЫЙ '!E98</f>
        <v>216</v>
      </c>
      <c r="F249" s="12">
        <f>'КОМАНДНЫЙ '!F98</f>
        <v>228</v>
      </c>
      <c r="G249" s="12">
        <f>'КОМАНДНЫЙ '!G98</f>
        <v>218</v>
      </c>
      <c r="H249" s="19">
        <f t="shared" si="10"/>
        <v>228</v>
      </c>
      <c r="I249" s="14"/>
      <c r="J249" s="14">
        <f t="shared" si="11"/>
        <v>228</v>
      </c>
      <c r="K249" s="12">
        <f t="shared" si="12"/>
        <v>241</v>
      </c>
      <c r="L249" s="26"/>
      <c r="M249" s="6"/>
    </row>
    <row r="250" spans="1:13" x14ac:dyDescent="0.25">
      <c r="A250" s="12">
        <v>243</v>
      </c>
      <c r="B250" s="12">
        <v>4</v>
      </c>
      <c r="C250" s="13" t="str">
        <f>'КОМАНДНЫЙ '!C100</f>
        <v>Темирчев Никита</v>
      </c>
      <c r="D250" s="13" t="str">
        <f>'КОМАНДНЫЙ '!D100</f>
        <v>КРАСНОТУРАНСКИЙ РАЙОН</v>
      </c>
      <c r="E250" s="12">
        <f>'КОМАНДНЫЙ '!E100</f>
        <v>226</v>
      </c>
      <c r="F250" s="12">
        <f>'КОМАНДНЫЙ '!F100</f>
        <v>213</v>
      </c>
      <c r="G250" s="12">
        <f>'КОМАНДНЫЙ '!G100</f>
        <v>228</v>
      </c>
      <c r="H250" s="19">
        <f t="shared" si="10"/>
        <v>228</v>
      </c>
      <c r="I250" s="14"/>
      <c r="J250" s="14">
        <f t="shared" si="11"/>
        <v>228</v>
      </c>
      <c r="K250" s="12">
        <f t="shared" si="12"/>
        <v>241</v>
      </c>
      <c r="L250" s="26"/>
      <c r="M250" s="6"/>
    </row>
    <row r="251" spans="1:13" x14ac:dyDescent="0.25">
      <c r="A251" s="12">
        <v>244</v>
      </c>
      <c r="B251" s="12">
        <v>7</v>
      </c>
      <c r="C251" s="13" t="str">
        <f>'КОМАНДНЫЙ '!C151</f>
        <v>Попов Ярослав</v>
      </c>
      <c r="D251" s="13" t="str">
        <f>'КОМАНДНЫЙ '!D151</f>
        <v>СЕВЕРО-ЕНИСЕЙСКИЙ РАЙОН</v>
      </c>
      <c r="E251" s="12">
        <f>'КОМАНДНЫЙ '!E151</f>
        <v>0</v>
      </c>
      <c r="F251" s="12">
        <f>'КОМАНДНЫЙ '!F151</f>
        <v>227</v>
      </c>
      <c r="G251" s="12">
        <f>'КОМАНДНЫЙ '!G151</f>
        <v>228</v>
      </c>
      <c r="H251" s="19">
        <f t="shared" si="10"/>
        <v>228</v>
      </c>
      <c r="I251" s="14"/>
      <c r="J251" s="14">
        <f t="shared" si="11"/>
        <v>228</v>
      </c>
      <c r="K251" s="12">
        <f t="shared" si="12"/>
        <v>241</v>
      </c>
      <c r="L251" s="26"/>
      <c r="M251" s="6"/>
    </row>
    <row r="252" spans="1:13" x14ac:dyDescent="0.25">
      <c r="A252" s="12">
        <v>245</v>
      </c>
      <c r="B252" s="12">
        <v>1</v>
      </c>
      <c r="C252" s="13" t="str">
        <f>'КОМАНДНЫЙ '!C153</f>
        <v>Артемьев Вадим</v>
      </c>
      <c r="D252" s="13" t="str">
        <f>'КОМАНДНЫЙ '!D153</f>
        <v>СУХОБУЗИМСКИЙ РАЙОН</v>
      </c>
      <c r="E252" s="12">
        <f>'КОМАНДНЫЙ '!E153</f>
        <v>227</v>
      </c>
      <c r="F252" s="12">
        <f>'КОМАНДНЫЙ '!F153</f>
        <v>228</v>
      </c>
      <c r="G252" s="12">
        <f>'КОМАНДНЫЙ '!G153</f>
        <v>227</v>
      </c>
      <c r="H252" s="19">
        <f t="shared" si="10"/>
        <v>228</v>
      </c>
      <c r="I252" s="14"/>
      <c r="J252" s="14">
        <f t="shared" si="11"/>
        <v>228</v>
      </c>
      <c r="K252" s="12">
        <f t="shared" si="12"/>
        <v>241</v>
      </c>
      <c r="L252" s="26"/>
      <c r="M252" s="6"/>
    </row>
    <row r="253" spans="1:13" x14ac:dyDescent="0.25">
      <c r="A253" s="12">
        <v>246</v>
      </c>
      <c r="B253" s="12">
        <v>4</v>
      </c>
      <c r="C253" s="13" t="str">
        <f>'КОМАНДНЫЙ '!C204</f>
        <v>Матвиенко Владислав</v>
      </c>
      <c r="D253" s="13" t="str">
        <f>'КОМАНДНЫЙ '!D204</f>
        <v>АЧИНСК</v>
      </c>
      <c r="E253" s="12">
        <f>'КОМАНДНЫЙ '!E204</f>
        <v>228</v>
      </c>
      <c r="F253" s="12">
        <f>'КОМАНДНЫЙ '!F204</f>
        <v>220</v>
      </c>
      <c r="G253" s="12">
        <f>'КОМАНДНЫЙ '!G204</f>
        <v>210</v>
      </c>
      <c r="H253" s="19">
        <f t="shared" si="10"/>
        <v>228</v>
      </c>
      <c r="I253" s="14"/>
      <c r="J253" s="14">
        <f t="shared" si="11"/>
        <v>228</v>
      </c>
      <c r="K253" s="12">
        <f t="shared" si="12"/>
        <v>241</v>
      </c>
      <c r="L253" s="26"/>
      <c r="M253" s="6"/>
    </row>
    <row r="254" spans="1:13" x14ac:dyDescent="0.25">
      <c r="A254" s="12">
        <v>247</v>
      </c>
      <c r="B254" s="12">
        <v>1</v>
      </c>
      <c r="C254" s="13" t="str">
        <f>'КОМАНДНЫЙ '!C249</f>
        <v>Соболев Матвей</v>
      </c>
      <c r="D254" s="13" t="str">
        <f>'КОМАНДНЫЙ '!D249</f>
        <v>ЛЕСОСИБИРСК</v>
      </c>
      <c r="E254" s="12">
        <f>'КОМАНДНЫЙ '!E249</f>
        <v>224</v>
      </c>
      <c r="F254" s="12">
        <f>'КОМАНДНЫЙ '!F249</f>
        <v>228</v>
      </c>
      <c r="G254" s="12">
        <f>'КОМАНДНЫЙ '!G249</f>
        <v>222</v>
      </c>
      <c r="H254" s="19">
        <f t="shared" si="10"/>
        <v>228</v>
      </c>
      <c r="I254" s="14"/>
      <c r="J254" s="14">
        <f t="shared" si="11"/>
        <v>228</v>
      </c>
      <c r="K254" s="12">
        <f t="shared" si="12"/>
        <v>241</v>
      </c>
      <c r="L254" s="26"/>
      <c r="M254" s="6"/>
    </row>
    <row r="255" spans="1:13" x14ac:dyDescent="0.25">
      <c r="A255" s="12">
        <v>248</v>
      </c>
      <c r="B255" s="12">
        <v>6</v>
      </c>
      <c r="C255" s="13" t="str">
        <f>'КОМАНДНЫЙ '!C270</f>
        <v>Решетень Егор</v>
      </c>
      <c r="D255" s="13" t="str">
        <f>'КОМАНДНЫЙ '!D270</f>
        <v>ЗАТО г.ЗЕЛЕНОГОРСК</v>
      </c>
      <c r="E255" s="12">
        <f>'КОМАНДНЫЙ '!E270</f>
        <v>226</v>
      </c>
      <c r="F255" s="12">
        <f>'КОМАНДНЫЙ '!F270</f>
        <v>228</v>
      </c>
      <c r="G255" s="12">
        <f>'КОМАНДНЫЙ '!G270</f>
        <v>225</v>
      </c>
      <c r="H255" s="19">
        <f t="shared" si="10"/>
        <v>228</v>
      </c>
      <c r="I255" s="14"/>
      <c r="J255" s="14">
        <f t="shared" si="11"/>
        <v>228</v>
      </c>
      <c r="K255" s="12">
        <f t="shared" si="12"/>
        <v>241</v>
      </c>
      <c r="L255" s="26"/>
      <c r="M255" s="6"/>
    </row>
    <row r="256" spans="1:13" x14ac:dyDescent="0.25">
      <c r="A256" s="12">
        <v>249</v>
      </c>
      <c r="B256" s="12">
        <v>3</v>
      </c>
      <c r="C256" s="13" t="str">
        <f>'КОМАНДНЫЙ '!C107</f>
        <v xml:space="preserve">Петрухин Александр </v>
      </c>
      <c r="D256" s="13" t="str">
        <f>'КОМАНДНЫЙ '!D107</f>
        <v>КУРАГИНСКИЙ РАЙОН</v>
      </c>
      <c r="E256" s="12">
        <f>'КОМАНДНЫЙ '!E107</f>
        <v>227</v>
      </c>
      <c r="F256" s="12">
        <f>'КОМАНДНЫЙ '!F107</f>
        <v>0</v>
      </c>
      <c r="G256" s="12">
        <f>'КОМАНДНЫЙ '!G107</f>
        <v>0</v>
      </c>
      <c r="H256" s="19">
        <f t="shared" si="10"/>
        <v>227</v>
      </c>
      <c r="I256" s="14"/>
      <c r="J256" s="14">
        <f t="shared" si="11"/>
        <v>227</v>
      </c>
      <c r="K256" s="12">
        <f t="shared" si="12"/>
        <v>249</v>
      </c>
      <c r="L256" s="26"/>
      <c r="M256" s="6"/>
    </row>
    <row r="257" spans="1:13" x14ac:dyDescent="0.25">
      <c r="A257" s="12">
        <v>250</v>
      </c>
      <c r="B257" s="12">
        <v>2</v>
      </c>
      <c r="C257" s="13" t="str">
        <f>'КОМАНДНЫЙ '!C146</f>
        <v xml:space="preserve">Желтяков Артём </v>
      </c>
      <c r="D257" s="13" t="str">
        <f>'КОМАНДНЫЙ '!D146</f>
        <v>СЕВЕРО-ЕНИСЕЙСКИЙ РАЙОН</v>
      </c>
      <c r="E257" s="12">
        <f>'КОМАНДНЫЙ '!E146</f>
        <v>227</v>
      </c>
      <c r="F257" s="12">
        <f>'КОМАНДНЫЙ '!F146</f>
        <v>0</v>
      </c>
      <c r="G257" s="12">
        <f>'КОМАНДНЫЙ '!G146</f>
        <v>225</v>
      </c>
      <c r="H257" s="19">
        <f t="shared" si="10"/>
        <v>227</v>
      </c>
      <c r="I257" s="14"/>
      <c r="J257" s="14">
        <f t="shared" si="11"/>
        <v>227</v>
      </c>
      <c r="K257" s="12">
        <f t="shared" si="12"/>
        <v>249</v>
      </c>
      <c r="L257" s="26"/>
      <c r="M257" s="6"/>
    </row>
    <row r="258" spans="1:13" x14ac:dyDescent="0.25">
      <c r="A258" s="12">
        <v>251</v>
      </c>
      <c r="B258" s="12">
        <v>5</v>
      </c>
      <c r="C258" s="13" t="str">
        <f>'КОМАНДНЫЙ '!C69</f>
        <v>Бобылев Ринат</v>
      </c>
      <c r="D258" s="13" t="str">
        <f>'КОМАНДНЫЙ '!D69</f>
        <v>ИЛАНСКИЙ РАЙОН</v>
      </c>
      <c r="E258" s="12">
        <f>'КОМАНДНЫЙ '!E69</f>
        <v>226</v>
      </c>
      <c r="F258" s="12">
        <f>'КОМАНДНЫЙ '!F69</f>
        <v>217</v>
      </c>
      <c r="G258" s="12">
        <f>'КОМАНДНЫЙ '!G69</f>
        <v>224</v>
      </c>
      <c r="H258" s="19">
        <f t="shared" si="10"/>
        <v>226</v>
      </c>
      <c r="I258" s="14"/>
      <c r="J258" s="14">
        <f t="shared" si="11"/>
        <v>226</v>
      </c>
      <c r="K258" s="12">
        <f t="shared" si="12"/>
        <v>251</v>
      </c>
      <c r="L258" s="26"/>
      <c r="M258" s="6"/>
    </row>
    <row r="259" spans="1:13" x14ac:dyDescent="0.25">
      <c r="A259" s="12">
        <v>252</v>
      </c>
      <c r="B259" s="12">
        <v>2</v>
      </c>
      <c r="C259" s="13" t="str">
        <f>'КОМАНДНЫЙ '!C74</f>
        <v xml:space="preserve">Кубарько Денис </v>
      </c>
      <c r="D259" s="13" t="str">
        <f>'КОМАНДНЫЙ '!D74</f>
        <v>ИРБЕЙСКИЙ РАЙОН</v>
      </c>
      <c r="E259" s="12">
        <f>'КОМАНДНЫЙ '!E74</f>
        <v>0</v>
      </c>
      <c r="F259" s="12">
        <f>'КОМАНДНЫЙ '!F74</f>
        <v>226</v>
      </c>
      <c r="G259" s="12">
        <f>'КОМАНДНЫЙ '!G74</f>
        <v>222</v>
      </c>
      <c r="H259" s="19">
        <f t="shared" si="10"/>
        <v>226</v>
      </c>
      <c r="I259" s="14"/>
      <c r="J259" s="14">
        <f t="shared" si="11"/>
        <v>226</v>
      </c>
      <c r="K259" s="12">
        <f t="shared" si="12"/>
        <v>251</v>
      </c>
      <c r="L259" s="26"/>
      <c r="M259" s="6"/>
    </row>
    <row r="260" spans="1:13" x14ac:dyDescent="0.25">
      <c r="A260" s="12">
        <v>253</v>
      </c>
      <c r="B260" s="12">
        <v>3</v>
      </c>
      <c r="C260" s="13" t="str">
        <f>'КОМАНДНЫЙ '!C115</f>
        <v>Симаков Руслан</v>
      </c>
      <c r="D260" s="13" t="str">
        <f>'КОМАНДНЫЙ '!D115</f>
        <v>МИНУСИНСКИЙ РАЙОН</v>
      </c>
      <c r="E260" s="12">
        <f>'КОМАНДНЫЙ '!E115</f>
        <v>0</v>
      </c>
      <c r="F260" s="12">
        <f>'КОМАНДНЫЙ '!F115</f>
        <v>0</v>
      </c>
      <c r="G260" s="12">
        <f>'КОМАНДНЫЙ '!G115</f>
        <v>226</v>
      </c>
      <c r="H260" s="19">
        <f t="shared" si="10"/>
        <v>226</v>
      </c>
      <c r="I260" s="14"/>
      <c r="J260" s="14">
        <f t="shared" si="11"/>
        <v>226</v>
      </c>
      <c r="K260" s="12">
        <f t="shared" si="12"/>
        <v>251</v>
      </c>
      <c r="L260" s="26"/>
      <c r="M260" s="6"/>
    </row>
    <row r="261" spans="1:13" x14ac:dyDescent="0.25">
      <c r="A261" s="12">
        <v>254</v>
      </c>
      <c r="B261" s="12">
        <v>7</v>
      </c>
      <c r="C261" s="13" t="str">
        <f>'КОМАНДНЫЙ '!C223</f>
        <v>Какаулин Никита</v>
      </c>
      <c r="D261" s="13" t="str">
        <f>'КОМАНДНЫЙ '!D223</f>
        <v>БОРОДИНО</v>
      </c>
      <c r="E261" s="12">
        <f>'КОМАНДНЫЙ '!E223</f>
        <v>225</v>
      </c>
      <c r="F261" s="12">
        <f>'КОМАНДНЫЙ '!F223</f>
        <v>0</v>
      </c>
      <c r="G261" s="12">
        <f>'КОМАНДНЫЙ '!G223</f>
        <v>226</v>
      </c>
      <c r="H261" s="19">
        <f t="shared" si="10"/>
        <v>226</v>
      </c>
      <c r="I261" s="14"/>
      <c r="J261" s="14">
        <f t="shared" si="11"/>
        <v>226</v>
      </c>
      <c r="K261" s="12">
        <f t="shared" si="12"/>
        <v>251</v>
      </c>
      <c r="L261" s="26"/>
      <c r="M261" s="6"/>
    </row>
    <row r="262" spans="1:13" x14ac:dyDescent="0.25">
      <c r="A262" s="12">
        <v>255</v>
      </c>
      <c r="B262" s="12">
        <v>7</v>
      </c>
      <c r="C262" s="13" t="str">
        <f>'КОМАНДНЫЙ '!C255</f>
        <v>Новиков Максим</v>
      </c>
      <c r="D262" s="13" t="str">
        <f>'КОМАНДНЫЙ '!D255</f>
        <v>ЛЕСОСИБИРСК</v>
      </c>
      <c r="E262" s="12">
        <f>'КОМАНДНЫЙ '!E255</f>
        <v>0</v>
      </c>
      <c r="F262" s="12">
        <f>'КОМАНДНЫЙ '!F255</f>
        <v>0</v>
      </c>
      <c r="G262" s="12">
        <f>'КОМАНДНЫЙ '!G255</f>
        <v>226</v>
      </c>
      <c r="H262" s="19">
        <f t="shared" si="10"/>
        <v>226</v>
      </c>
      <c r="I262" s="14"/>
      <c r="J262" s="14">
        <f t="shared" si="11"/>
        <v>226</v>
      </c>
      <c r="K262" s="12">
        <f t="shared" si="12"/>
        <v>251</v>
      </c>
      <c r="L262" s="26"/>
      <c r="M262" s="6"/>
    </row>
    <row r="263" spans="1:13" x14ac:dyDescent="0.25">
      <c r="A263" s="12">
        <v>256</v>
      </c>
      <c r="B263" s="12">
        <v>7</v>
      </c>
      <c r="C263" s="13" t="str">
        <f>'КОМАНДНЫЙ '!C279</f>
        <v>Бахарев Даниил</v>
      </c>
      <c r="D263" s="13" t="str">
        <f>'КОМАНДНЫЙ '!D279</f>
        <v>ЗАТО П.СОЛНЕЧНЫЙ</v>
      </c>
      <c r="E263" s="12">
        <f>'КОМАНДНЫЙ '!E279</f>
        <v>217</v>
      </c>
      <c r="F263" s="12">
        <f>'КОМАНДНЫЙ '!F279</f>
        <v>223</v>
      </c>
      <c r="G263" s="12">
        <f>'КОМАНДНЫЙ '!G279</f>
        <v>226</v>
      </c>
      <c r="H263" s="19">
        <f t="shared" si="10"/>
        <v>226</v>
      </c>
      <c r="I263" s="14"/>
      <c r="J263" s="14">
        <f t="shared" si="11"/>
        <v>226</v>
      </c>
      <c r="K263" s="12">
        <f t="shared" si="12"/>
        <v>251</v>
      </c>
      <c r="L263" s="26"/>
      <c r="M263" s="6"/>
    </row>
    <row r="264" spans="1:13" x14ac:dyDescent="0.25">
      <c r="A264" s="12">
        <v>257</v>
      </c>
      <c r="B264" s="12">
        <v>8</v>
      </c>
      <c r="C264" s="13" t="str">
        <f>'КОМАНДНЫЙ '!C32</f>
        <v>Святецкий Илья</v>
      </c>
      <c r="D264" s="13" t="str">
        <f>'КОМАНДНЫЙ '!D32</f>
        <v>БОЛЬШЕМУРТИНСКИЙ РАЙОН</v>
      </c>
      <c r="E264" s="12">
        <f>'КОМАНДНЫЙ '!E32</f>
        <v>225</v>
      </c>
      <c r="F264" s="12">
        <f>'КОМАНДНЫЙ '!F32</f>
        <v>220</v>
      </c>
      <c r="G264" s="12">
        <f>'КОМАНДНЫЙ '!G32</f>
        <v>0</v>
      </c>
      <c r="H264" s="19">
        <f t="shared" ref="H264:H304" si="13">MAX(E264:G264)</f>
        <v>225</v>
      </c>
      <c r="I264" s="14"/>
      <c r="J264" s="14">
        <f t="shared" si="11"/>
        <v>225</v>
      </c>
      <c r="K264" s="12">
        <f t="shared" si="12"/>
        <v>257</v>
      </c>
      <c r="L264" s="15" t="e">
        <f>$H264+$I264/#REF!</f>
        <v>#REF!</v>
      </c>
      <c r="M264" s="6"/>
    </row>
    <row r="265" spans="1:13" x14ac:dyDescent="0.25">
      <c r="A265" s="12">
        <v>258</v>
      </c>
      <c r="B265" s="12">
        <v>2</v>
      </c>
      <c r="C265" s="13" t="str">
        <f>'КОМАНДНЫЙ '!C26</f>
        <v>Бобров Арсений</v>
      </c>
      <c r="D265" s="13" t="str">
        <f>'КОМАНДНЫЙ '!D26</f>
        <v>БОЛЬШЕМУРТИНСКИЙ РАЙОН</v>
      </c>
      <c r="E265" s="12">
        <f>'КОМАНДНЫЙ '!E26</f>
        <v>214</v>
      </c>
      <c r="F265" s="12">
        <f>'КОМАНДНЫЙ '!F26</f>
        <v>220</v>
      </c>
      <c r="G265" s="12">
        <f>'КОМАНДНЫЙ '!G26</f>
        <v>225</v>
      </c>
      <c r="H265" s="19">
        <f t="shared" si="13"/>
        <v>225</v>
      </c>
      <c r="I265" s="14"/>
      <c r="J265" s="14">
        <f t="shared" ref="J265:J304" si="14">H265+I265</f>
        <v>225</v>
      </c>
      <c r="K265" s="12">
        <f t="shared" si="12"/>
        <v>257</v>
      </c>
      <c r="L265" s="15" t="e">
        <f>$H265+$I265/#REF!</f>
        <v>#REF!</v>
      </c>
      <c r="M265" s="6"/>
    </row>
    <row r="266" spans="1:13" x14ac:dyDescent="0.25">
      <c r="A266" s="12">
        <v>259</v>
      </c>
      <c r="B266" s="12">
        <v>2</v>
      </c>
      <c r="C266" s="13" t="str">
        <f>'КОМАНДНЫЙ '!C170</f>
        <v xml:space="preserve">Евдокимов Дмитрий </v>
      </c>
      <c r="D266" s="13" t="str">
        <f>'КОМАНДНЫЙ '!D170</f>
        <v>ЛЕНИНСКИЙ РАЙОН</v>
      </c>
      <c r="E266" s="12">
        <f>'КОМАНДНЫЙ '!E170</f>
        <v>221</v>
      </c>
      <c r="F266" s="12">
        <f>'КОМАНДНЫЙ '!F170</f>
        <v>0</v>
      </c>
      <c r="G266" s="12">
        <f>'КОМАНДНЫЙ '!G170</f>
        <v>225</v>
      </c>
      <c r="H266" s="19">
        <f t="shared" si="13"/>
        <v>225</v>
      </c>
      <c r="I266" s="14"/>
      <c r="J266" s="14">
        <f t="shared" si="14"/>
        <v>225</v>
      </c>
      <c r="K266" s="12">
        <f t="shared" si="12"/>
        <v>257</v>
      </c>
      <c r="L266" s="26"/>
      <c r="M266" s="6"/>
    </row>
    <row r="267" spans="1:13" x14ac:dyDescent="0.25">
      <c r="A267" s="12">
        <v>260</v>
      </c>
      <c r="B267" s="12">
        <v>7</v>
      </c>
      <c r="C267" s="13" t="str">
        <f>'КОМАНДНЫЙ '!C95</f>
        <v>Огибин Егор</v>
      </c>
      <c r="D267" s="13" t="str">
        <f>'КОМАНДНЫЙ '!D95</f>
        <v>КАРАТУЗСКИЙ РАЙОН</v>
      </c>
      <c r="E267" s="12">
        <v>0</v>
      </c>
      <c r="F267" s="12">
        <v>223</v>
      </c>
      <c r="G267" s="12">
        <v>224</v>
      </c>
      <c r="H267" s="19">
        <f t="shared" si="13"/>
        <v>224</v>
      </c>
      <c r="I267" s="14"/>
      <c r="J267" s="14">
        <f t="shared" si="14"/>
        <v>224</v>
      </c>
      <c r="K267" s="12">
        <f t="shared" si="12"/>
        <v>260</v>
      </c>
      <c r="L267" s="26"/>
      <c r="M267" s="6"/>
    </row>
    <row r="268" spans="1:13" x14ac:dyDescent="0.25">
      <c r="A268" s="12">
        <v>261</v>
      </c>
      <c r="B268" s="12">
        <v>7</v>
      </c>
      <c r="C268" s="13" t="str">
        <f>'КОМАНДНЫЙ '!C207</f>
        <v>Резник Константин</v>
      </c>
      <c r="D268" s="13" t="str">
        <f>'КОМАНДНЫЙ '!D207</f>
        <v>АЧИНСК</v>
      </c>
      <c r="E268" s="12">
        <f>'КОМАНДНЫЙ '!E207</f>
        <v>0</v>
      </c>
      <c r="F268" s="12">
        <f>'КОМАНДНЫЙ '!F207</f>
        <v>212</v>
      </c>
      <c r="G268" s="12">
        <f>'КОМАНДНЫЙ '!G207</f>
        <v>224</v>
      </c>
      <c r="H268" s="19">
        <f t="shared" si="13"/>
        <v>224</v>
      </c>
      <c r="I268" s="14"/>
      <c r="J268" s="14">
        <f t="shared" si="14"/>
        <v>224</v>
      </c>
      <c r="K268" s="12">
        <f t="shared" ref="K268:K304" si="15">RANK(H268,$H$8:$H$304)</f>
        <v>260</v>
      </c>
      <c r="L268" s="26"/>
      <c r="M268" s="6"/>
    </row>
    <row r="269" spans="1:13" x14ac:dyDescent="0.25">
      <c r="A269" s="12">
        <v>262</v>
      </c>
      <c r="B269" s="12">
        <v>3</v>
      </c>
      <c r="C269" s="13" t="str">
        <f>'КОМАНДНЫЙ '!C219</f>
        <v xml:space="preserve">Ботвенко Степан </v>
      </c>
      <c r="D269" s="13" t="str">
        <f>'КОМАНДНЫЙ '!D219</f>
        <v>БОРОДИНО</v>
      </c>
      <c r="E269" s="12">
        <f>'КОМАНДНЫЙ '!E219</f>
        <v>215</v>
      </c>
      <c r="F269" s="12">
        <f>'КОМАНДНЫЙ '!F219</f>
        <v>224</v>
      </c>
      <c r="G269" s="12">
        <f>'КОМАНДНЫЙ '!G219</f>
        <v>0</v>
      </c>
      <c r="H269" s="19">
        <f t="shared" si="13"/>
        <v>224</v>
      </c>
      <c r="I269" s="14"/>
      <c r="J269" s="14">
        <f t="shared" si="14"/>
        <v>224</v>
      </c>
      <c r="K269" s="12">
        <f t="shared" si="15"/>
        <v>260</v>
      </c>
      <c r="L269" s="26"/>
      <c r="M269" s="6"/>
    </row>
    <row r="270" spans="1:13" x14ac:dyDescent="0.25">
      <c r="A270" s="12">
        <v>263</v>
      </c>
      <c r="B270" s="12">
        <v>4</v>
      </c>
      <c r="C270" s="13" t="str">
        <f>'КОМАНДНЫЙ '!C68</f>
        <v>Котляров Николай</v>
      </c>
      <c r="D270" s="13" t="str">
        <f>'КОМАНДНЫЙ '!D68</f>
        <v>ИЛАНСКИЙ РАЙОН</v>
      </c>
      <c r="E270" s="12">
        <f>'КОМАНДНЫЙ '!E68</f>
        <v>208</v>
      </c>
      <c r="F270" s="12">
        <f>'КОМАНДНЫЙ '!F68</f>
        <v>223</v>
      </c>
      <c r="G270" s="12">
        <f>'КОМАНДНЫЙ '!G68</f>
        <v>0</v>
      </c>
      <c r="H270" s="19">
        <f t="shared" si="13"/>
        <v>223</v>
      </c>
      <c r="I270" s="14"/>
      <c r="J270" s="14">
        <f t="shared" si="14"/>
        <v>223</v>
      </c>
      <c r="K270" s="12">
        <f t="shared" si="15"/>
        <v>263</v>
      </c>
      <c r="L270" s="26"/>
      <c r="M270" s="6"/>
    </row>
    <row r="271" spans="1:13" x14ac:dyDescent="0.25">
      <c r="A271" s="12">
        <v>264</v>
      </c>
      <c r="B271" s="12">
        <v>3</v>
      </c>
      <c r="C271" s="13" t="str">
        <f>'КОМАНДНЫЙ '!C83</f>
        <v xml:space="preserve">Черепин Виктор </v>
      </c>
      <c r="D271" s="13" t="str">
        <f>'КОМАНДНЫЙ '!D83</f>
        <v>КАЗАЧИНСКИЙ РАЙОН</v>
      </c>
      <c r="E271" s="12">
        <f>'КОМАНДНЫЙ '!E83</f>
        <v>0</v>
      </c>
      <c r="F271" s="12">
        <f>'КОМАНДНЫЙ '!F83</f>
        <v>216</v>
      </c>
      <c r="G271" s="12">
        <f>'КОМАНДНЫЙ '!G83</f>
        <v>223</v>
      </c>
      <c r="H271" s="19">
        <f t="shared" si="13"/>
        <v>223</v>
      </c>
      <c r="I271" s="14"/>
      <c r="J271" s="14">
        <f t="shared" si="14"/>
        <v>223</v>
      </c>
      <c r="K271" s="12">
        <f t="shared" si="15"/>
        <v>263</v>
      </c>
      <c r="L271" s="26"/>
      <c r="M271" s="6"/>
    </row>
    <row r="272" spans="1:13" x14ac:dyDescent="0.25">
      <c r="A272" s="12">
        <v>265</v>
      </c>
      <c r="B272" s="12">
        <v>8</v>
      </c>
      <c r="C272" s="13" t="str">
        <f>'КОМАНДНЫЙ '!C296</f>
        <v>Вайнбергер Никита</v>
      </c>
      <c r="D272" s="13" t="str">
        <f>'КОМАНДНЫЙ '!D296</f>
        <v>НАЗАРОВО</v>
      </c>
      <c r="E272" s="12">
        <f>'КОМАНДНЫЙ '!E296</f>
        <v>0</v>
      </c>
      <c r="F272" s="12">
        <f>'КОМАНДНЫЙ '!F296</f>
        <v>210</v>
      </c>
      <c r="G272" s="12">
        <f>'КОМАНДНЫЙ '!G296</f>
        <v>223</v>
      </c>
      <c r="H272" s="19">
        <f t="shared" si="13"/>
        <v>223</v>
      </c>
      <c r="I272" s="14"/>
      <c r="J272" s="14">
        <f t="shared" si="14"/>
        <v>223</v>
      </c>
      <c r="K272" s="12">
        <f t="shared" si="15"/>
        <v>263</v>
      </c>
      <c r="L272" s="26"/>
      <c r="M272" s="6"/>
    </row>
    <row r="273" spans="1:13" x14ac:dyDescent="0.25">
      <c r="A273" s="12">
        <v>266</v>
      </c>
      <c r="B273" s="12">
        <v>6</v>
      </c>
      <c r="C273" s="13" t="str">
        <f>'КОМАНДНЫЙ '!C118</f>
        <v xml:space="preserve">Зобов Мирон </v>
      </c>
      <c r="D273" s="13" t="str">
        <f>'КОМАНДНЫЙ '!D118</f>
        <v>МИНУСИНСКИЙ РАЙОН</v>
      </c>
      <c r="E273" s="12">
        <f>'КОМАНДНЫЙ '!E118</f>
        <v>213</v>
      </c>
      <c r="F273" s="12">
        <f>'КОМАНДНЫЙ '!F118</f>
        <v>222</v>
      </c>
      <c r="G273" s="12">
        <f>'КОМАНДНЫЙ '!G118</f>
        <v>214</v>
      </c>
      <c r="H273" s="19">
        <f t="shared" si="13"/>
        <v>222</v>
      </c>
      <c r="I273" s="14"/>
      <c r="J273" s="14">
        <f t="shared" si="14"/>
        <v>222</v>
      </c>
      <c r="K273" s="12">
        <f t="shared" si="15"/>
        <v>266</v>
      </c>
      <c r="L273" s="26"/>
      <c r="M273" s="6"/>
    </row>
    <row r="274" spans="1:13" x14ac:dyDescent="0.25">
      <c r="A274" s="12">
        <v>267</v>
      </c>
      <c r="B274" s="12">
        <v>8</v>
      </c>
      <c r="C274" s="13" t="str">
        <f>'КОМАНДНЫЙ '!C144</f>
        <v>Пенкин Владимир</v>
      </c>
      <c r="D274" s="13" t="str">
        <f>'КОМАНДНЫЙ '!D144</f>
        <v>ПИРОВСКИЙ РАЙОН</v>
      </c>
      <c r="E274" s="12">
        <f>'КОМАНДНЫЙ '!E144</f>
        <v>0</v>
      </c>
      <c r="F274" s="12">
        <f>'КОМАНДНЫЙ '!F144</f>
        <v>221</v>
      </c>
      <c r="G274" s="12">
        <f>'КОМАНДНЫЙ '!G144</f>
        <v>222</v>
      </c>
      <c r="H274" s="19">
        <f t="shared" si="13"/>
        <v>222</v>
      </c>
      <c r="I274" s="14"/>
      <c r="J274" s="14">
        <f t="shared" si="14"/>
        <v>222</v>
      </c>
      <c r="K274" s="12">
        <f t="shared" si="15"/>
        <v>266</v>
      </c>
      <c r="L274" s="26"/>
      <c r="M274" s="6"/>
    </row>
    <row r="275" spans="1:13" x14ac:dyDescent="0.25">
      <c r="A275" s="12">
        <v>268</v>
      </c>
      <c r="B275" s="12">
        <v>5</v>
      </c>
      <c r="C275" s="13" t="str">
        <f>'КОМАНДНЫЙ '!C213</f>
        <v>Лапицкий Данил</v>
      </c>
      <c r="D275" s="13" t="str">
        <f>'КОМАНДНЫЙ '!D213</f>
        <v>БОГОТОЛ</v>
      </c>
      <c r="E275" s="12">
        <f>'КОМАНДНЫЙ '!E213</f>
        <v>0</v>
      </c>
      <c r="F275" s="12">
        <f>'КОМАНДНЫЙ '!F213</f>
        <v>0</v>
      </c>
      <c r="G275" s="12">
        <f>'КОМАНДНЫЙ '!G213</f>
        <v>222</v>
      </c>
      <c r="H275" s="19">
        <f t="shared" si="13"/>
        <v>222</v>
      </c>
      <c r="I275" s="14"/>
      <c r="J275" s="14">
        <f t="shared" si="14"/>
        <v>222</v>
      </c>
      <c r="K275" s="12">
        <f t="shared" si="15"/>
        <v>266</v>
      </c>
      <c r="L275" s="26"/>
      <c r="M275" s="6"/>
    </row>
    <row r="276" spans="1:13" x14ac:dyDescent="0.25">
      <c r="A276" s="12">
        <v>269</v>
      </c>
      <c r="B276" s="12">
        <v>6</v>
      </c>
      <c r="C276" s="13" t="str">
        <f>'КОМАНДНЫЙ '!C38</f>
        <v>Трапезников Марк</v>
      </c>
      <c r="D276" s="13" t="str">
        <f>'КОМАНДНЫЙ '!D38</f>
        <v>ЕМЕЛЬЯНОВСКИЙ РАЙОН</v>
      </c>
      <c r="E276" s="12">
        <f>'КОМАНДНЫЙ '!E38</f>
        <v>220</v>
      </c>
      <c r="F276" s="12">
        <f>'КОМАНДНЫЙ '!F38</f>
        <v>219</v>
      </c>
      <c r="G276" s="12">
        <f>'КОМАНДНЫЙ '!G38</f>
        <v>219</v>
      </c>
      <c r="H276" s="19">
        <f t="shared" si="13"/>
        <v>220</v>
      </c>
      <c r="I276" s="14"/>
      <c r="J276" s="14">
        <f t="shared" si="14"/>
        <v>220</v>
      </c>
      <c r="K276" s="12">
        <f t="shared" si="15"/>
        <v>269</v>
      </c>
      <c r="L276" s="15" t="e">
        <f>$H276+$I276/#REF!</f>
        <v>#REF!</v>
      </c>
      <c r="M276" s="6"/>
    </row>
    <row r="277" spans="1:13" x14ac:dyDescent="0.25">
      <c r="A277" s="12">
        <v>270</v>
      </c>
      <c r="B277" s="12">
        <v>2</v>
      </c>
      <c r="C277" s="13" t="str">
        <f>'КОМАНДНЫЙ '!C58</f>
        <v xml:space="preserve">Медведев Данил </v>
      </c>
      <c r="D277" s="13" t="str">
        <f>'КОМАНДНЫЙ '!D58</f>
        <v>ИДРИНСКИЙ РАЙОН</v>
      </c>
      <c r="E277" s="12">
        <f>'КОМАНДНЫЙ '!E58</f>
        <v>219</v>
      </c>
      <c r="F277" s="12">
        <f>'КОМАНДНЫЙ '!F58</f>
        <v>0</v>
      </c>
      <c r="G277" s="12">
        <f>'КОМАНДНЫЙ '!G58</f>
        <v>220</v>
      </c>
      <c r="H277" s="19">
        <f t="shared" si="13"/>
        <v>220</v>
      </c>
      <c r="I277" s="14"/>
      <c r="J277" s="14">
        <f t="shared" si="14"/>
        <v>220</v>
      </c>
      <c r="K277" s="12">
        <f t="shared" si="15"/>
        <v>269</v>
      </c>
      <c r="L277" s="26"/>
      <c r="M277" s="6"/>
    </row>
    <row r="278" spans="1:13" x14ac:dyDescent="0.25">
      <c r="A278" s="12">
        <v>271</v>
      </c>
      <c r="B278" s="12">
        <v>7</v>
      </c>
      <c r="C278" s="13" t="str">
        <f>'КОМАНДНЫЙ '!C231</f>
        <v>Бодаалай Алдын-Херел</v>
      </c>
      <c r="D278" s="13" t="str">
        <f>'КОМАНДНЫЙ '!D231</f>
        <v>ДИВНОГОРСК</v>
      </c>
      <c r="E278" s="12">
        <f>'КОМАНДНЫЙ '!E231</f>
        <v>207</v>
      </c>
      <c r="F278" s="12">
        <f>'КОМАНДНЫЙ '!F231</f>
        <v>215</v>
      </c>
      <c r="G278" s="12">
        <f>'КОМАНДНЫЙ '!G231</f>
        <v>220</v>
      </c>
      <c r="H278" s="19">
        <f t="shared" si="13"/>
        <v>220</v>
      </c>
      <c r="I278" s="14"/>
      <c r="J278" s="14">
        <f t="shared" si="14"/>
        <v>220</v>
      </c>
      <c r="K278" s="12">
        <f t="shared" si="15"/>
        <v>269</v>
      </c>
      <c r="L278" s="26"/>
      <c r="M278" s="6"/>
    </row>
    <row r="279" spans="1:13" x14ac:dyDescent="0.25">
      <c r="A279" s="12">
        <v>272</v>
      </c>
      <c r="B279" s="12">
        <v>4</v>
      </c>
      <c r="C279" s="13" t="str">
        <f>'КОМАНДНЫЙ '!C300</f>
        <v>Утробин Лев</v>
      </c>
      <c r="D279" s="13" t="str">
        <f>'КОМАНДНЫЙ '!D300</f>
        <v>СОСНОВОБОРСК</v>
      </c>
      <c r="E279" s="12">
        <f>'КОМАНДНЫЙ '!E300</f>
        <v>220</v>
      </c>
      <c r="F279" s="12">
        <f>'КОМАНДНЫЙ '!F300</f>
        <v>215</v>
      </c>
      <c r="G279" s="12">
        <f>'КОМАНДНЫЙ '!G300</f>
        <v>22</v>
      </c>
      <c r="H279" s="19">
        <f t="shared" si="13"/>
        <v>220</v>
      </c>
      <c r="I279" s="14"/>
      <c r="J279" s="14">
        <f t="shared" si="14"/>
        <v>220</v>
      </c>
      <c r="K279" s="12">
        <f t="shared" si="15"/>
        <v>269</v>
      </c>
      <c r="L279" s="26"/>
      <c r="M279" s="6"/>
    </row>
    <row r="280" spans="1:13" x14ac:dyDescent="0.25">
      <c r="A280" s="12">
        <v>273</v>
      </c>
      <c r="B280" s="12">
        <v>5</v>
      </c>
      <c r="C280" s="13" t="str">
        <f>'КОМАНДНЫЙ '!C61</f>
        <v>Тужилин Никита</v>
      </c>
      <c r="D280" s="13" t="str">
        <f>'КОМАНДНЫЙ '!D61</f>
        <v>ИДРИНСКИЙ РАЙОН</v>
      </c>
      <c r="E280" s="12">
        <f>'КОМАНДНЫЙ '!E61</f>
        <v>219</v>
      </c>
      <c r="F280" s="12">
        <f>'КОМАНДНЫЙ '!F61</f>
        <v>0</v>
      </c>
      <c r="G280" s="12">
        <f>'КОМАНДНЫЙ '!G61</f>
        <v>218</v>
      </c>
      <c r="H280" s="19">
        <f t="shared" si="13"/>
        <v>219</v>
      </c>
      <c r="I280" s="14"/>
      <c r="J280" s="14">
        <f t="shared" si="14"/>
        <v>219</v>
      </c>
      <c r="K280" s="12">
        <f t="shared" si="15"/>
        <v>273</v>
      </c>
      <c r="L280" s="26"/>
      <c r="M280" s="6"/>
    </row>
    <row r="281" spans="1:13" x14ac:dyDescent="0.25">
      <c r="A281" s="12">
        <v>274</v>
      </c>
      <c r="B281" s="12">
        <v>8</v>
      </c>
      <c r="C281" s="13" t="str">
        <f>'КОМАНДНЫЙ '!C176</f>
        <v>Ковалёв Егор</v>
      </c>
      <c r="D281" s="13" t="str">
        <f>'КОМАНДНЫЙ '!D176</f>
        <v>ЛЕНИНСКИЙ РАЙОН</v>
      </c>
      <c r="E281" s="12">
        <f>'КОМАНДНЫЙ '!E176</f>
        <v>215</v>
      </c>
      <c r="F281" s="12">
        <f>'КОМАНДНЫЙ '!F176</f>
        <v>216</v>
      </c>
      <c r="G281" s="12">
        <f>'КОМАНДНЫЙ '!G176</f>
        <v>219</v>
      </c>
      <c r="H281" s="19">
        <f t="shared" si="13"/>
        <v>219</v>
      </c>
      <c r="I281" s="14"/>
      <c r="J281" s="14">
        <f t="shared" si="14"/>
        <v>219</v>
      </c>
      <c r="K281" s="12">
        <f t="shared" si="15"/>
        <v>273</v>
      </c>
      <c r="L281" s="26"/>
      <c r="M281" s="6"/>
    </row>
    <row r="282" spans="1:13" x14ac:dyDescent="0.25">
      <c r="A282" s="12">
        <v>275</v>
      </c>
      <c r="B282" s="12">
        <v>5</v>
      </c>
      <c r="C282" s="13" t="str">
        <f>'КОМАНДНЫЙ '!C101</f>
        <v>Шигаров Дмитрий</v>
      </c>
      <c r="D282" s="13" t="str">
        <f>'КОМАНДНЫЙ '!D101</f>
        <v>КРАСНОТУРАНСКИЙ РАЙОН</v>
      </c>
      <c r="E282" s="12">
        <f>'КОМАНДНЫЙ '!E101</f>
        <v>0</v>
      </c>
      <c r="F282" s="12">
        <f>'КОМАНДНЫЙ '!F101</f>
        <v>218</v>
      </c>
      <c r="G282" s="12">
        <f>'КОМАНДНЫЙ '!G101</f>
        <v>0</v>
      </c>
      <c r="H282" s="19">
        <f t="shared" si="13"/>
        <v>218</v>
      </c>
      <c r="I282" s="14"/>
      <c r="J282" s="14">
        <f t="shared" si="14"/>
        <v>218</v>
      </c>
      <c r="K282" s="12">
        <f t="shared" si="15"/>
        <v>275</v>
      </c>
      <c r="L282" s="26"/>
      <c r="M282" s="6"/>
    </row>
    <row r="283" spans="1:13" x14ac:dyDescent="0.25">
      <c r="A283" s="12">
        <v>276</v>
      </c>
      <c r="B283" s="12">
        <v>3</v>
      </c>
      <c r="C283" s="13" t="str">
        <f>'КОМАНДНЫЙ '!C75</f>
        <v>Тетерин Иван</v>
      </c>
      <c r="D283" s="13" t="str">
        <f>'КОМАНДНЫЙ '!D75</f>
        <v>ИРБЕЙСКИЙ РАЙОН</v>
      </c>
      <c r="E283" s="12">
        <f>'КОМАНДНЫЙ '!E75</f>
        <v>0</v>
      </c>
      <c r="F283" s="12">
        <f>'КОМАНДНЫЙ '!F75</f>
        <v>214</v>
      </c>
      <c r="G283" s="12">
        <f>'КОМАНДНЫЙ '!G75</f>
        <v>216</v>
      </c>
      <c r="H283" s="19">
        <f t="shared" si="13"/>
        <v>216</v>
      </c>
      <c r="I283" s="14"/>
      <c r="J283" s="14">
        <f t="shared" si="14"/>
        <v>216</v>
      </c>
      <c r="K283" s="12">
        <f t="shared" si="15"/>
        <v>276</v>
      </c>
      <c r="L283" s="26"/>
      <c r="M283" s="6"/>
    </row>
    <row r="284" spans="1:13" x14ac:dyDescent="0.25">
      <c r="A284" s="12">
        <v>277</v>
      </c>
      <c r="B284" s="12">
        <v>7</v>
      </c>
      <c r="C284" s="13" t="str">
        <f>'КОМАНДНЫЙ '!C79</f>
        <v>Александров Александр</v>
      </c>
      <c r="D284" s="13" t="str">
        <f>'КОМАНДНЫЙ '!D79</f>
        <v>ИРБЕЙСКИЙ РАЙОН</v>
      </c>
      <c r="E284" s="12">
        <f>'КОМАНДНЫЙ '!E79</f>
        <v>0</v>
      </c>
      <c r="F284" s="12">
        <f>'КОМАНДНЫЙ '!F79</f>
        <v>206</v>
      </c>
      <c r="G284" s="12">
        <f>'КОМАНДНЫЙ '!G79</f>
        <v>215</v>
      </c>
      <c r="H284" s="19">
        <f t="shared" si="13"/>
        <v>215</v>
      </c>
      <c r="I284" s="14"/>
      <c r="J284" s="14">
        <f t="shared" si="14"/>
        <v>215</v>
      </c>
      <c r="K284" s="12">
        <f t="shared" si="15"/>
        <v>277</v>
      </c>
      <c r="L284" s="26"/>
      <c r="M284" s="6"/>
    </row>
    <row r="285" spans="1:13" x14ac:dyDescent="0.25">
      <c r="A285" s="12">
        <v>278</v>
      </c>
      <c r="B285" s="12">
        <v>7</v>
      </c>
      <c r="C285" s="13" t="str">
        <f>'КОМАНДНЫЙ '!C135</f>
        <v>Юсас Евгений</v>
      </c>
      <c r="D285" s="13" t="str">
        <f>'КОМАНДНЫЙ '!D135</f>
        <v>НОВОСЕЛОВСКИЙ РАЙОН</v>
      </c>
      <c r="E285" s="12">
        <f>'КОМАНДНЫЙ '!E135</f>
        <v>0</v>
      </c>
      <c r="F285" s="12">
        <f>'КОМАНДНЫЙ '!F135</f>
        <v>210</v>
      </c>
      <c r="G285" s="12">
        <f>'КОМАНДНЫЙ '!G135</f>
        <v>215</v>
      </c>
      <c r="H285" s="19">
        <f t="shared" si="13"/>
        <v>215</v>
      </c>
      <c r="I285" s="14"/>
      <c r="J285" s="14">
        <f t="shared" si="14"/>
        <v>215</v>
      </c>
      <c r="K285" s="12">
        <f t="shared" si="15"/>
        <v>277</v>
      </c>
      <c r="L285" s="26"/>
      <c r="M285" s="6"/>
    </row>
    <row r="286" spans="1:13" x14ac:dyDescent="0.25">
      <c r="A286" s="12">
        <v>279</v>
      </c>
      <c r="B286" s="12">
        <v>6</v>
      </c>
      <c r="C286" s="13" t="str">
        <f>'КОМАНДНЫЙ '!C142</f>
        <v>Ароян Даниил</v>
      </c>
      <c r="D286" s="13" t="str">
        <f>'КОМАНДНЫЙ '!D142</f>
        <v>ПИРОВСКИЙ РАЙОН</v>
      </c>
      <c r="E286" s="12">
        <f>'КОМАНДНЫЙ '!E142</f>
        <v>0</v>
      </c>
      <c r="F286" s="12">
        <f>'КОМАНДНЫЙ '!F142</f>
        <v>215</v>
      </c>
      <c r="G286" s="12">
        <f>'КОМАНДНЫЙ '!G142</f>
        <v>0</v>
      </c>
      <c r="H286" s="19">
        <f t="shared" si="13"/>
        <v>215</v>
      </c>
      <c r="I286" s="14"/>
      <c r="J286" s="14">
        <f t="shared" si="14"/>
        <v>215</v>
      </c>
      <c r="K286" s="12">
        <f t="shared" si="15"/>
        <v>277</v>
      </c>
      <c r="L286" s="26"/>
      <c r="M286" s="6"/>
    </row>
    <row r="287" spans="1:13" x14ac:dyDescent="0.25">
      <c r="A287" s="12">
        <v>280</v>
      </c>
      <c r="B287" s="12">
        <v>5</v>
      </c>
      <c r="C287" s="13" t="str">
        <f>'КОМАНДНЫЙ '!C117</f>
        <v xml:space="preserve">Валов Дмитрий </v>
      </c>
      <c r="D287" s="13" t="str">
        <f>'КОМАНДНЫЙ '!D117</f>
        <v>МИНУСИНСКИЙ РАЙОН</v>
      </c>
      <c r="E287" s="12">
        <f>'КОМАНДНЫЙ '!E117</f>
        <v>204</v>
      </c>
      <c r="F287" s="12">
        <f>'КОМАНДНЫЙ '!F117</f>
        <v>203</v>
      </c>
      <c r="G287" s="12">
        <f>'КОМАНДНЫЙ '!G117</f>
        <v>214</v>
      </c>
      <c r="H287" s="19">
        <f t="shared" si="13"/>
        <v>214</v>
      </c>
      <c r="I287" s="14"/>
      <c r="J287" s="14">
        <f t="shared" si="14"/>
        <v>214</v>
      </c>
      <c r="K287" s="12">
        <f t="shared" si="15"/>
        <v>280</v>
      </c>
      <c r="L287" s="26"/>
      <c r="M287" s="6"/>
    </row>
    <row r="288" spans="1:13" x14ac:dyDescent="0.25">
      <c r="A288" s="12">
        <v>281</v>
      </c>
      <c r="B288" s="12">
        <v>6</v>
      </c>
      <c r="C288" s="13" t="str">
        <f>'КОМАНДНЫЙ '!C62</f>
        <v xml:space="preserve">Кулаков Юрий </v>
      </c>
      <c r="D288" s="13" t="str">
        <f>'КОМАНДНЫЙ '!D62</f>
        <v>ИДРИНСКИЙ РАЙОН</v>
      </c>
      <c r="E288" s="12">
        <f>'КОМАНДНЫЙ '!E62</f>
        <v>0</v>
      </c>
      <c r="F288" s="12">
        <f>'КОМАНДНЫЙ '!F62</f>
        <v>209</v>
      </c>
      <c r="G288" s="12">
        <f>'КОМАНДНЫЙ '!G62</f>
        <v>212</v>
      </c>
      <c r="H288" s="19">
        <f t="shared" si="13"/>
        <v>212</v>
      </c>
      <c r="I288" s="14"/>
      <c r="J288" s="14">
        <f t="shared" si="14"/>
        <v>212</v>
      </c>
      <c r="K288" s="12">
        <f t="shared" si="15"/>
        <v>281</v>
      </c>
      <c r="L288" s="26"/>
      <c r="M288" s="6"/>
    </row>
    <row r="289" spans="1:21" x14ac:dyDescent="0.25">
      <c r="A289" s="12">
        <v>282</v>
      </c>
      <c r="B289" s="12">
        <v>4</v>
      </c>
      <c r="C289" s="13" t="str">
        <f>'КОМАНДНЫЙ '!C188</f>
        <v>Заубский Данил</v>
      </c>
      <c r="D289" s="13" t="str">
        <f>'КОМАНДНЫЙ '!D188</f>
        <v>СВЕРДЛОВСКИЙ РАЙОН</v>
      </c>
      <c r="E289" s="12">
        <f>'КОМАНДНЫЙ '!E188</f>
        <v>212</v>
      </c>
      <c r="F289" s="12">
        <f>'КОМАНДНЫЙ '!F188</f>
        <v>210</v>
      </c>
      <c r="G289" s="12">
        <f>'КОМАНДНЫЙ '!G188</f>
        <v>207</v>
      </c>
      <c r="H289" s="19">
        <f t="shared" si="13"/>
        <v>212</v>
      </c>
      <c r="I289" s="14"/>
      <c r="J289" s="14">
        <f t="shared" si="14"/>
        <v>212</v>
      </c>
      <c r="K289" s="12">
        <f t="shared" si="15"/>
        <v>281</v>
      </c>
      <c r="L289" s="26"/>
      <c r="M289" s="6"/>
    </row>
    <row r="290" spans="1:21" x14ac:dyDescent="0.25">
      <c r="A290" s="12">
        <v>283</v>
      </c>
      <c r="B290" s="12">
        <v>4</v>
      </c>
      <c r="C290" s="13" t="str">
        <f>'КОМАНДНЫЙ '!C52</f>
        <v>Дегтярев Константин</v>
      </c>
      <c r="D290" s="13" t="str">
        <f>'КОМАНДНЫЙ '!D52</f>
        <v>ЕРМАКОВСКИЙ РАЙОН</v>
      </c>
      <c r="E290" s="12">
        <f>'КОМАНДНЫЙ '!E52</f>
        <v>0</v>
      </c>
      <c r="F290" s="12">
        <f>'КОМАНДНЫЙ '!F52</f>
        <v>209</v>
      </c>
      <c r="G290" s="12">
        <f>'КОМАНДНЫЙ '!G52</f>
        <v>211</v>
      </c>
      <c r="H290" s="19">
        <f t="shared" si="13"/>
        <v>211</v>
      </c>
      <c r="I290" s="14"/>
      <c r="J290" s="14">
        <f t="shared" si="14"/>
        <v>211</v>
      </c>
      <c r="K290" s="12">
        <f t="shared" si="15"/>
        <v>283</v>
      </c>
      <c r="L290" s="26"/>
      <c r="M290" s="6"/>
    </row>
    <row r="291" spans="1:21" x14ac:dyDescent="0.25">
      <c r="A291" s="12">
        <v>284</v>
      </c>
      <c r="B291" s="12">
        <v>1</v>
      </c>
      <c r="C291" s="13" t="str">
        <f>'КОМАНДНЫЙ '!C65</f>
        <v>Найденов Денис</v>
      </c>
      <c r="D291" s="13" t="str">
        <f>'КОМАНДНЫЙ '!D65</f>
        <v>ИЛАНСКИЙ РАЙОН</v>
      </c>
      <c r="E291" s="12">
        <f>'КОМАНДНЫЙ '!E65</f>
        <v>0</v>
      </c>
      <c r="F291" s="12">
        <f>'КОМАНДНЫЙ '!F65</f>
        <v>211</v>
      </c>
      <c r="G291" s="12">
        <f>'КОМАНДНЫЙ '!G65</f>
        <v>209</v>
      </c>
      <c r="H291" s="19">
        <f t="shared" si="13"/>
        <v>211</v>
      </c>
      <c r="I291" s="14"/>
      <c r="J291" s="14">
        <f t="shared" si="14"/>
        <v>211</v>
      </c>
      <c r="K291" s="12">
        <f t="shared" si="15"/>
        <v>283</v>
      </c>
      <c r="L291" s="26"/>
      <c r="M291" s="6"/>
    </row>
    <row r="292" spans="1:21" x14ac:dyDescent="0.25">
      <c r="A292" s="12">
        <v>285</v>
      </c>
      <c r="B292" s="12">
        <v>6</v>
      </c>
      <c r="C292" s="13" t="str">
        <f>'КОМАНДНЫЙ '!C214</f>
        <v>Лисовенко Сергей</v>
      </c>
      <c r="D292" s="13" t="str">
        <f>'КОМАНДНЫЙ '!D214</f>
        <v>БОГОТОЛ</v>
      </c>
      <c r="E292" s="12">
        <f>'КОМАНДНЫЙ '!E214</f>
        <v>200</v>
      </c>
      <c r="F292" s="12">
        <f>'КОМАНДНЫЙ '!F214</f>
        <v>210</v>
      </c>
      <c r="G292" s="12">
        <f>'КОМАНДНЫЙ '!G214</f>
        <v>0</v>
      </c>
      <c r="H292" s="19">
        <f t="shared" si="13"/>
        <v>210</v>
      </c>
      <c r="I292" s="14"/>
      <c r="J292" s="14">
        <f t="shared" si="14"/>
        <v>210</v>
      </c>
      <c r="K292" s="12">
        <f t="shared" si="15"/>
        <v>285</v>
      </c>
      <c r="L292" s="26"/>
      <c r="M292" s="6"/>
    </row>
    <row r="293" spans="1:21" x14ac:dyDescent="0.25">
      <c r="A293" s="12">
        <v>286</v>
      </c>
      <c r="B293" s="12">
        <v>4</v>
      </c>
      <c r="C293" s="13" t="str">
        <f>'КОМАНДНЫЙ '!C292</f>
        <v>Ерлыков Иван</v>
      </c>
      <c r="D293" s="13" t="str">
        <f>'КОМАНДНЫЙ '!D292</f>
        <v>НАЗАРОВО</v>
      </c>
      <c r="E293" s="12">
        <f>'КОМАНДНЫЙ '!E292</f>
        <v>210</v>
      </c>
      <c r="F293" s="12">
        <f>'КОМАНДНЫЙ '!F292</f>
        <v>210</v>
      </c>
      <c r="G293" s="12">
        <f>'КОМАНДНЫЙ '!G292</f>
        <v>210</v>
      </c>
      <c r="H293" s="19">
        <f t="shared" si="13"/>
        <v>210</v>
      </c>
      <c r="I293" s="14"/>
      <c r="J293" s="14">
        <f t="shared" si="14"/>
        <v>210</v>
      </c>
      <c r="K293" s="12">
        <f t="shared" si="15"/>
        <v>285</v>
      </c>
      <c r="L293" s="26"/>
      <c r="M293" s="6"/>
    </row>
    <row r="294" spans="1:21" x14ac:dyDescent="0.25">
      <c r="A294" s="12">
        <v>287</v>
      </c>
      <c r="B294" s="12">
        <v>4</v>
      </c>
      <c r="C294" s="13" t="str">
        <f>'КОМАНДНЫЙ '!C36</f>
        <v>Губанов Артем</v>
      </c>
      <c r="D294" s="13" t="str">
        <f>'КОМАНДНЫЙ '!D36</f>
        <v>ЕМЕЛЬЯНОВСКИЙ РАЙОН</v>
      </c>
      <c r="E294" s="12">
        <f>'КОМАНДНЫЙ '!E36</f>
        <v>0</v>
      </c>
      <c r="F294" s="12">
        <f>'КОМАНДНЫЙ '!F36</f>
        <v>209</v>
      </c>
      <c r="G294" s="12">
        <f>'КОМАНДНЫЙ '!G36</f>
        <v>209</v>
      </c>
      <c r="H294" s="19">
        <f t="shared" si="13"/>
        <v>209</v>
      </c>
      <c r="I294" s="14"/>
      <c r="J294" s="14">
        <f t="shared" si="14"/>
        <v>209</v>
      </c>
      <c r="K294" s="12">
        <f t="shared" si="15"/>
        <v>287</v>
      </c>
      <c r="L294" s="15" t="e">
        <f>$H294+$I294/#REF!</f>
        <v>#REF!</v>
      </c>
      <c r="M294" s="6"/>
    </row>
    <row r="295" spans="1:21" x14ac:dyDescent="0.25">
      <c r="A295" s="12">
        <v>288</v>
      </c>
      <c r="B295" s="12">
        <v>2</v>
      </c>
      <c r="C295" s="13" t="str">
        <f>'КОМАНДНЫЙ '!C186</f>
        <v>Кожоев Бахтияр</v>
      </c>
      <c r="D295" s="13" t="str">
        <f>'КОМАНДНЫЙ '!D186</f>
        <v>СВЕРДЛОВСКИЙ РАЙОН</v>
      </c>
      <c r="E295" s="12">
        <f>'КОМАНДНЫЙ '!E186</f>
        <v>200</v>
      </c>
      <c r="F295" s="12">
        <f>'КОМАНДНЫЙ '!F186</f>
        <v>208</v>
      </c>
      <c r="G295" s="12">
        <f>'КОМАНДНЫЙ '!G186</f>
        <v>0</v>
      </c>
      <c r="H295" s="19">
        <f t="shared" si="13"/>
        <v>208</v>
      </c>
      <c r="I295" s="14"/>
      <c r="J295" s="14">
        <f t="shared" si="14"/>
        <v>208</v>
      </c>
      <c r="K295" s="12">
        <f t="shared" si="15"/>
        <v>288</v>
      </c>
      <c r="L295" s="26"/>
      <c r="M295" s="6"/>
    </row>
    <row r="296" spans="1:21" x14ac:dyDescent="0.25">
      <c r="A296" s="12">
        <v>289</v>
      </c>
      <c r="B296" s="12">
        <v>2</v>
      </c>
      <c r="C296" s="13" t="str">
        <f>'КОМАНДНЫЙ '!C130</f>
        <v>Гутаров Андрей</v>
      </c>
      <c r="D296" s="13" t="str">
        <f>'КОМАНДНЫЙ '!D130</f>
        <v>НОВОСЕЛОВСКИЙ РАЙОН</v>
      </c>
      <c r="E296" s="12">
        <f>'КОМАНДНЫЙ '!E130</f>
        <v>0</v>
      </c>
      <c r="F296" s="12">
        <f>'КОМАНДНЫЙ '!F130</f>
        <v>202</v>
      </c>
      <c r="G296" s="12">
        <f>'КОМАНДНЫЙ '!G130</f>
        <v>206</v>
      </c>
      <c r="H296" s="19">
        <f t="shared" si="13"/>
        <v>206</v>
      </c>
      <c r="I296" s="14"/>
      <c r="J296" s="14">
        <f t="shared" si="14"/>
        <v>206</v>
      </c>
      <c r="K296" s="12">
        <f t="shared" si="15"/>
        <v>289</v>
      </c>
      <c r="L296" s="26"/>
      <c r="M296" s="6"/>
    </row>
    <row r="297" spans="1:21" x14ac:dyDescent="0.25">
      <c r="A297" s="12">
        <v>290</v>
      </c>
      <c r="B297" s="12">
        <v>1</v>
      </c>
      <c r="C297" s="13" t="str">
        <f>'КОМАНДНЫЙ '!C81</f>
        <v>Барановский Александр</v>
      </c>
      <c r="D297" s="13" t="str">
        <f>'КОМАНДНЫЙ '!D81</f>
        <v>КАЗАЧИНСКИЙ РАЙОН</v>
      </c>
      <c r="E297" s="12">
        <f>'КОМАНДНЫЙ '!E81</f>
        <v>204</v>
      </c>
      <c r="F297" s="12">
        <f>'КОМАНДНЫЙ '!F81</f>
        <v>205</v>
      </c>
      <c r="G297" s="12">
        <f>'КОМАНДНЫЙ '!G81</f>
        <v>0</v>
      </c>
      <c r="H297" s="19">
        <f t="shared" si="13"/>
        <v>205</v>
      </c>
      <c r="I297" s="14"/>
      <c r="J297" s="14">
        <f t="shared" si="14"/>
        <v>205</v>
      </c>
      <c r="K297" s="12">
        <f t="shared" si="15"/>
        <v>290</v>
      </c>
      <c r="L297" s="26"/>
      <c r="M297" s="6"/>
    </row>
    <row r="298" spans="1:21" x14ac:dyDescent="0.25">
      <c r="A298" s="12">
        <v>291</v>
      </c>
      <c r="B298" s="12">
        <v>8</v>
      </c>
      <c r="C298" s="13" t="str">
        <f>'КОМАНДНЫЙ '!C88</f>
        <v>Яровой Сергей</v>
      </c>
      <c r="D298" s="13" t="str">
        <f>'КОМАНДНЫЙ '!D88</f>
        <v>КАЗАЧИНСКИЙ РАЙОН</v>
      </c>
      <c r="E298" s="12">
        <f>'КОМАНДНЫЙ '!E88</f>
        <v>205</v>
      </c>
      <c r="F298" s="12">
        <f>'КОМАНДНЫЙ '!F88</f>
        <v>200</v>
      </c>
      <c r="G298" s="12">
        <f>'КОМАНДНЫЙ '!G88</f>
        <v>201</v>
      </c>
      <c r="H298" s="19">
        <f t="shared" si="13"/>
        <v>205</v>
      </c>
      <c r="I298" s="14"/>
      <c r="J298" s="14">
        <f t="shared" si="14"/>
        <v>205</v>
      </c>
      <c r="K298" s="12">
        <f t="shared" si="15"/>
        <v>290</v>
      </c>
      <c r="L298" s="26"/>
      <c r="M298" s="6"/>
    </row>
    <row r="299" spans="1:21" x14ac:dyDescent="0.25">
      <c r="A299" s="12">
        <v>292</v>
      </c>
      <c r="B299" s="12">
        <v>6</v>
      </c>
      <c r="C299" s="13" t="str">
        <f>'КОМАНДНЫЙ '!C94</f>
        <v>Барков Никита</v>
      </c>
      <c r="D299" s="13" t="str">
        <f>'КОМАНДНЫЙ '!D94</f>
        <v>КАРАТУЗСКИЙ РАЙОН</v>
      </c>
      <c r="E299" s="12">
        <v>191</v>
      </c>
      <c r="F299" s="12">
        <v>0</v>
      </c>
      <c r="G299" s="12">
        <v>198</v>
      </c>
      <c r="H299" s="19">
        <f t="shared" si="13"/>
        <v>198</v>
      </c>
      <c r="I299" s="14"/>
      <c r="J299" s="14">
        <f t="shared" si="14"/>
        <v>198</v>
      </c>
      <c r="K299" s="12">
        <f t="shared" si="15"/>
        <v>292</v>
      </c>
      <c r="L299" s="26"/>
      <c r="M299" s="6"/>
    </row>
    <row r="300" spans="1:21" x14ac:dyDescent="0.25">
      <c r="A300" s="12">
        <v>293</v>
      </c>
      <c r="B300" s="12">
        <v>3</v>
      </c>
      <c r="C300" s="13" t="str">
        <f>'КОМАНДНЫЙ '!C131</f>
        <v>Болдырев Кирилл</v>
      </c>
      <c r="D300" s="13" t="str">
        <f>'КОМАНДНЫЙ '!D131</f>
        <v>НОВОСЕЛОВСКИЙ РАЙОН</v>
      </c>
      <c r="E300" s="12">
        <f>'КОМАНДНЫЙ '!E131</f>
        <v>175</v>
      </c>
      <c r="F300" s="12">
        <f>'КОМАНДНЫЙ '!F131</f>
        <v>177</v>
      </c>
      <c r="G300" s="12">
        <f>'КОМАНДНЫЙ '!G131</f>
        <v>176</v>
      </c>
      <c r="H300" s="19">
        <f t="shared" si="13"/>
        <v>177</v>
      </c>
      <c r="I300" s="14"/>
      <c r="J300" s="14">
        <f t="shared" si="14"/>
        <v>177</v>
      </c>
      <c r="K300" s="12">
        <f t="shared" si="15"/>
        <v>293</v>
      </c>
      <c r="L300" s="26"/>
      <c r="M300" s="6"/>
    </row>
    <row r="301" spans="1:21" x14ac:dyDescent="0.25">
      <c r="A301" s="12">
        <v>294</v>
      </c>
      <c r="B301" s="12">
        <v>2</v>
      </c>
      <c r="C301" s="13" t="str">
        <f>'КОМАНДНЫЙ '!C66</f>
        <v>Корсун Данил</v>
      </c>
      <c r="D301" s="13" t="str">
        <f>'КОМАНДНЫЙ '!D66</f>
        <v>ИЛАНСКИЙ РАЙОН</v>
      </c>
      <c r="E301" s="12">
        <f>'КОМАНДНЫЙ '!E66</f>
        <v>0</v>
      </c>
      <c r="F301" s="12">
        <f>'КОМАНДНЫЙ '!F66</f>
        <v>0</v>
      </c>
      <c r="G301" s="12">
        <f>'КОМАНДНЫЙ '!G66</f>
        <v>0</v>
      </c>
      <c r="H301" s="19">
        <f t="shared" si="13"/>
        <v>0</v>
      </c>
      <c r="I301" s="14"/>
      <c r="J301" s="14">
        <f t="shared" si="14"/>
        <v>0</v>
      </c>
      <c r="K301" s="12">
        <f t="shared" si="15"/>
        <v>294</v>
      </c>
      <c r="L301" s="26"/>
      <c r="M301" s="6"/>
    </row>
    <row r="302" spans="1:21" x14ac:dyDescent="0.25">
      <c r="A302" s="12">
        <v>295</v>
      </c>
      <c r="B302" s="12">
        <v>6</v>
      </c>
      <c r="C302" s="13" t="str">
        <f>'КОМАНДНЫЙ '!C230</f>
        <v>Мерзабаев Сабир</v>
      </c>
      <c r="D302" s="13" t="str">
        <f>'КОМАНДНЫЙ '!D230</f>
        <v>ДИВНОГОРСК</v>
      </c>
      <c r="E302" s="12">
        <f>'КОМАНДНЫЙ '!E230</f>
        <v>0</v>
      </c>
      <c r="F302" s="12">
        <f>'КОМАНДНЫЙ '!F230</f>
        <v>0</v>
      </c>
      <c r="G302" s="12">
        <f>'КОМАНДНЫЙ '!G230</f>
        <v>0</v>
      </c>
      <c r="H302" s="19">
        <f t="shared" si="13"/>
        <v>0</v>
      </c>
      <c r="I302" s="14"/>
      <c r="J302" s="14">
        <f t="shared" si="14"/>
        <v>0</v>
      </c>
      <c r="K302" s="12">
        <f t="shared" si="15"/>
        <v>294</v>
      </c>
      <c r="L302" s="26"/>
      <c r="M302" s="6"/>
    </row>
    <row r="303" spans="1:21" x14ac:dyDescent="0.25">
      <c r="A303" s="12">
        <v>296</v>
      </c>
      <c r="B303" s="12">
        <v>3</v>
      </c>
      <c r="C303" s="13" t="str">
        <f>'КОМАНДНЫЙ '!C243</f>
        <v>Коршакевич Артём</v>
      </c>
      <c r="D303" s="13" t="str">
        <f>'КОМАНДНЫЙ '!D243</f>
        <v>КАНСК</v>
      </c>
      <c r="E303" s="12">
        <f>'КОМАНДНЫЙ '!E243</f>
        <v>0</v>
      </c>
      <c r="F303" s="12">
        <f>'КОМАНДНЫЙ '!F243</f>
        <v>0</v>
      </c>
      <c r="G303" s="12">
        <f>'КОМАНДНЫЙ '!G243</f>
        <v>0</v>
      </c>
      <c r="H303" s="19">
        <f t="shared" si="13"/>
        <v>0</v>
      </c>
      <c r="I303" s="14"/>
      <c r="J303" s="14">
        <f t="shared" si="14"/>
        <v>0</v>
      </c>
      <c r="K303" s="12">
        <f t="shared" si="15"/>
        <v>294</v>
      </c>
      <c r="L303" s="26"/>
      <c r="M303" s="6"/>
    </row>
    <row r="304" spans="1:21" x14ac:dyDescent="0.25">
      <c r="A304" s="12">
        <v>297</v>
      </c>
      <c r="B304" s="12">
        <v>3</v>
      </c>
      <c r="C304" s="13" t="str">
        <f>'КОМАНДНЫЙ '!C251</f>
        <v>Молчанов Семен</v>
      </c>
      <c r="D304" s="13" t="str">
        <f>'КОМАНДНЫЙ '!D251</f>
        <v>ЛЕСОСИБИРСК</v>
      </c>
      <c r="E304" s="12">
        <f>'КОМАНДНЫЙ '!E251</f>
        <v>0</v>
      </c>
      <c r="F304" s="12">
        <f>'КОМАНДНЫЙ '!F251</f>
        <v>0</v>
      </c>
      <c r="G304" s="12">
        <f>'КОМАНДНЫЙ '!G251</f>
        <v>0</v>
      </c>
      <c r="H304" s="19">
        <f t="shared" si="13"/>
        <v>0</v>
      </c>
      <c r="I304" s="14"/>
      <c r="J304" s="14">
        <f t="shared" si="14"/>
        <v>0</v>
      </c>
      <c r="K304" s="12">
        <f t="shared" si="15"/>
        <v>294</v>
      </c>
      <c r="L304" s="26"/>
      <c r="M304" s="6"/>
      <c r="R304" t="s">
        <v>354</v>
      </c>
      <c r="U304" t="s">
        <v>362</v>
      </c>
    </row>
    <row r="305" spans="3:20" x14ac:dyDescent="0.25">
      <c r="O305" t="s">
        <v>357</v>
      </c>
    </row>
    <row r="307" spans="3:20" x14ac:dyDescent="0.25">
      <c r="C307" t="s">
        <v>20</v>
      </c>
      <c r="D307" s="34"/>
      <c r="E307" s="35"/>
      <c r="F307" t="s">
        <v>21</v>
      </c>
      <c r="G307"/>
      <c r="T307" t="s">
        <v>355</v>
      </c>
    </row>
    <row r="308" spans="3:20" x14ac:dyDescent="0.25">
      <c r="C308" t="s">
        <v>22</v>
      </c>
      <c r="D308" s="34"/>
      <c r="E308" s="35"/>
      <c r="F308" t="s">
        <v>23</v>
      </c>
      <c r="G308"/>
    </row>
    <row r="311" spans="3:20" x14ac:dyDescent="0.25">
      <c r="M311" s="3" t="s">
        <v>361</v>
      </c>
    </row>
    <row r="312" spans="3:20" x14ac:dyDescent="0.25">
      <c r="O312" t="s">
        <v>356</v>
      </c>
      <c r="Q312" t="s">
        <v>358</v>
      </c>
    </row>
    <row r="313" spans="3:20" x14ac:dyDescent="0.25">
      <c r="M313" s="3" t="s">
        <v>359</v>
      </c>
    </row>
    <row r="314" spans="3:20" x14ac:dyDescent="0.25">
      <c r="D314" s="16" t="s">
        <v>360</v>
      </c>
    </row>
  </sheetData>
  <autoFilter ref="A7:L304">
    <sortState ref="A8:K310">
      <sortCondition descending="1" ref="H7:H310"/>
    </sortState>
  </autoFilter>
  <mergeCells count="14">
    <mergeCell ref="A5:A6"/>
    <mergeCell ref="K5:K6"/>
    <mergeCell ref="M5:M6"/>
    <mergeCell ref="L5:L6"/>
    <mergeCell ref="B1:K1"/>
    <mergeCell ref="B2:K2"/>
    <mergeCell ref="B3:K3"/>
    <mergeCell ref="B5:B6"/>
    <mergeCell ref="C5:C6"/>
    <mergeCell ref="D5:D6"/>
    <mergeCell ref="E5:G5"/>
    <mergeCell ref="H5:H6"/>
    <mergeCell ref="I5:I6"/>
    <mergeCell ref="J5:J6"/>
  </mergeCells>
  <conditionalFormatting sqref="H305:H1048576 H1:H8">
    <cfRule type="duplicateValues" dxfId="4" priority="7"/>
  </conditionalFormatting>
  <conditionalFormatting sqref="H1:H1048576">
    <cfRule type="duplicateValues" dxfId="3" priority="1"/>
  </conditionalFormatting>
  <conditionalFormatting sqref="H9:H304">
    <cfRule type="duplicateValues" dxfId="2" priority="53"/>
  </conditionalFormatting>
  <pageMargins left="0.51181102362204722" right="0.51181102362204722" top="0.15748031496062992" bottom="0.35433070866141736" header="0.31496062992125984" footer="0.31496062992125984"/>
  <pageSetup paperSize="9" scale="79" orientation="portrait" r:id="rId1"/>
  <rowBreaks count="2" manualBreakCount="2">
    <brk id="271" max="12" man="1"/>
    <brk id="309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view="pageBreakPreview" zoomScale="112" zoomScaleNormal="100" zoomScaleSheetLayoutView="112" workbookViewId="0">
      <selection activeCell="G14" sqref="G14"/>
    </sheetView>
  </sheetViews>
  <sheetFormatPr defaultRowHeight="15" x14ac:dyDescent="0.25"/>
  <cols>
    <col min="1" max="1" width="6.85546875" customWidth="1"/>
    <col min="2" max="2" width="36.7109375" customWidth="1"/>
    <col min="3" max="3" width="24.7109375" style="33" customWidth="1"/>
    <col min="4" max="4" width="22.5703125" style="4" customWidth="1"/>
    <col min="5" max="5" width="17.140625" style="3" hidden="1" customWidth="1"/>
  </cols>
  <sheetData>
    <row r="1" spans="1:12" ht="41.25" customHeight="1" x14ac:dyDescent="0.25">
      <c r="B1" s="261" t="s">
        <v>0</v>
      </c>
      <c r="C1" s="261"/>
      <c r="D1" s="261"/>
      <c r="E1" s="5"/>
      <c r="F1" s="5"/>
      <c r="G1" s="5"/>
      <c r="H1" s="5"/>
      <c r="I1" s="5"/>
    </row>
    <row r="2" spans="1:12" ht="20.25" customHeight="1" x14ac:dyDescent="0.25">
      <c r="B2" s="259" t="s">
        <v>2</v>
      </c>
      <c r="C2" s="259"/>
      <c r="D2" s="259"/>
      <c r="E2" s="1"/>
      <c r="F2" s="1"/>
      <c r="G2" s="1"/>
      <c r="H2" s="1"/>
      <c r="I2" s="1"/>
      <c r="J2" s="1"/>
    </row>
    <row r="3" spans="1:12" ht="18" x14ac:dyDescent="0.25">
      <c r="A3" s="4"/>
      <c r="B3" s="260" t="s">
        <v>15</v>
      </c>
      <c r="C3" s="260"/>
      <c r="D3" s="260"/>
      <c r="E3" s="4" t="s">
        <v>58</v>
      </c>
      <c r="F3" s="4"/>
      <c r="G3" s="4"/>
      <c r="H3" s="3"/>
      <c r="I3" s="4"/>
      <c r="J3" s="1"/>
    </row>
    <row r="4" spans="1:12" ht="8.25" customHeight="1" x14ac:dyDescent="0.25">
      <c r="E4" s="224"/>
      <c r="F4" s="224"/>
    </row>
    <row r="5" spans="1:12" ht="18.75" thickBot="1" x14ac:dyDescent="0.3">
      <c r="B5" s="225">
        <v>45064</v>
      </c>
      <c r="C5" s="202"/>
      <c r="D5" s="202" t="s">
        <v>397</v>
      </c>
    </row>
    <row r="6" spans="1:12" ht="29.25" customHeight="1" x14ac:dyDescent="0.25">
      <c r="A6" s="270" t="s">
        <v>399</v>
      </c>
      <c r="B6" s="273" t="s">
        <v>16</v>
      </c>
      <c r="C6" s="281" t="s">
        <v>17</v>
      </c>
      <c r="D6" s="277" t="s">
        <v>18</v>
      </c>
      <c r="E6" s="267" t="s">
        <v>19</v>
      </c>
      <c r="F6" s="1"/>
      <c r="L6" s="21"/>
    </row>
    <row r="7" spans="1:12" ht="15.95" customHeight="1" x14ac:dyDescent="0.25">
      <c r="A7" s="271">
        <v>1</v>
      </c>
      <c r="B7" s="274" t="str">
        <f>'КОМАНДНЫЙ '!D193</f>
        <v>СОВЕТСКИЙ РАЙОН</v>
      </c>
      <c r="C7" s="282">
        <f>'КОМАНДНЫЙ '!K193</f>
        <v>1991</v>
      </c>
      <c r="D7" s="278">
        <v>1</v>
      </c>
      <c r="E7" s="268">
        <v>70</v>
      </c>
      <c r="L7" s="21"/>
    </row>
    <row r="8" spans="1:12" ht="15.95" customHeight="1" x14ac:dyDescent="0.25">
      <c r="A8" s="271">
        <v>2</v>
      </c>
      <c r="B8" s="274" t="str">
        <f>'КОМАНДНЫЙ '!D177</f>
        <v>ОКТЯБРЬСКИЙ РАЙОН</v>
      </c>
      <c r="C8" s="282">
        <f>'КОМАНДНЫЙ '!K177</f>
        <v>1851</v>
      </c>
      <c r="D8" s="278">
        <v>2</v>
      </c>
      <c r="E8" s="268">
        <v>65</v>
      </c>
      <c r="L8" s="21"/>
    </row>
    <row r="9" spans="1:12" ht="15.95" customHeight="1" x14ac:dyDescent="0.25">
      <c r="A9" s="271">
        <v>3</v>
      </c>
      <c r="B9" s="274" t="str">
        <f>'КОМАНДНЫЙ '!D105</f>
        <v>КУРАГИНСКИЙ РАЙОН</v>
      </c>
      <c r="C9" s="282">
        <f>'КОМАНДНЫЙ '!K105</f>
        <v>1839</v>
      </c>
      <c r="D9" s="278">
        <v>3</v>
      </c>
      <c r="E9" s="268">
        <v>60</v>
      </c>
      <c r="L9" s="21"/>
    </row>
    <row r="10" spans="1:12" ht="15.95" customHeight="1" x14ac:dyDescent="0.25">
      <c r="A10" s="271">
        <v>4</v>
      </c>
      <c r="B10" s="275" t="str">
        <f>'КОМАНДНЫЙ '!D257</f>
        <v>ЗАТО г.ЖЕЛЕЗНОГОРСК</v>
      </c>
      <c r="C10" s="283">
        <f>'КОМАНДНЫЙ '!K257</f>
        <v>1828</v>
      </c>
      <c r="D10" s="279">
        <v>4</v>
      </c>
      <c r="E10" s="269">
        <v>58</v>
      </c>
      <c r="L10" s="21"/>
    </row>
    <row r="11" spans="1:12" ht="15.95" customHeight="1" x14ac:dyDescent="0.25">
      <c r="A11" s="271">
        <v>5</v>
      </c>
      <c r="B11" s="275" t="str">
        <f>'КОМАНДНЫЙ '!D17</f>
        <v>БАЛАХТИНСКИЙ РАЙОН</v>
      </c>
      <c r="C11" s="283">
        <f>'КОМАНДНЫЙ '!K17</f>
        <v>1818</v>
      </c>
      <c r="D11" s="279">
        <v>5</v>
      </c>
      <c r="E11" s="269">
        <v>57</v>
      </c>
      <c r="L11" s="21"/>
    </row>
    <row r="12" spans="1:12" ht="15.95" customHeight="1" x14ac:dyDescent="0.25">
      <c r="A12" s="271">
        <v>6</v>
      </c>
      <c r="B12" s="275" t="str">
        <f>'КОМАНДНЫЙ '!D233</f>
        <v>ЕНИСЕЙСК</v>
      </c>
      <c r="C12" s="283">
        <f>'КОМАНДНЫЙ '!K233</f>
        <v>1818</v>
      </c>
      <c r="D12" s="279">
        <v>5</v>
      </c>
      <c r="E12" s="269">
        <v>57</v>
      </c>
      <c r="L12" s="21"/>
    </row>
    <row r="13" spans="1:12" ht="15.95" customHeight="1" x14ac:dyDescent="0.25">
      <c r="A13" s="271">
        <v>7</v>
      </c>
      <c r="B13" s="275" t="str">
        <f>'КОМАНДНЫЙ '!D281</f>
        <v>МИНУСИНСК</v>
      </c>
      <c r="C13" s="283">
        <f>'КОМАНДНЫЙ '!K281</f>
        <v>1814</v>
      </c>
      <c r="D13" s="279">
        <v>7</v>
      </c>
      <c r="E13" s="269">
        <v>55</v>
      </c>
      <c r="L13" s="21"/>
    </row>
    <row r="14" spans="1:12" ht="15.95" customHeight="1" x14ac:dyDescent="0.25">
      <c r="A14" s="271">
        <v>8</v>
      </c>
      <c r="B14" s="275" t="str">
        <f>'КОМАНДНЫЙ '!D49</f>
        <v>ЕРМАКОВСКИЙ РАЙОН</v>
      </c>
      <c r="C14" s="283">
        <f>'КОМАНДНЫЙ '!K49</f>
        <v>1782</v>
      </c>
      <c r="D14" s="279">
        <v>8</v>
      </c>
      <c r="E14" s="269">
        <v>53</v>
      </c>
      <c r="L14" s="21"/>
    </row>
    <row r="15" spans="1:12" ht="15.95" customHeight="1" x14ac:dyDescent="0.25">
      <c r="A15" s="271">
        <v>9</v>
      </c>
      <c r="B15" s="275" t="str">
        <f>'КОМАНДНЫЙ '!D241</f>
        <v>КАНСК</v>
      </c>
      <c r="C15" s="283">
        <f>'КОМАНДНЫЙ '!K241</f>
        <v>1769</v>
      </c>
      <c r="D15" s="279">
        <v>9</v>
      </c>
      <c r="E15" s="269">
        <v>52</v>
      </c>
      <c r="L15" s="21"/>
    </row>
    <row r="16" spans="1:12" ht="15.95" customHeight="1" x14ac:dyDescent="0.25">
      <c r="A16" s="271">
        <v>10</v>
      </c>
      <c r="B16" s="275" t="str">
        <f>'КОМАНДНЫЙ '!D9</f>
        <v>АБАНСКИЙ РАЙОН</v>
      </c>
      <c r="C16" s="283">
        <f>'КОМАНДНЫЙ '!K9</f>
        <v>1768</v>
      </c>
      <c r="D16" s="279">
        <v>10</v>
      </c>
      <c r="E16" s="269">
        <v>51</v>
      </c>
    </row>
    <row r="17" spans="1:5" ht="15.95" customHeight="1" x14ac:dyDescent="0.25">
      <c r="A17" s="271">
        <v>11</v>
      </c>
      <c r="B17" s="275" t="str">
        <f>'КОМАНДНЫЙ '!D145</f>
        <v>СЕВЕРО-ЕНИСЕЙСКИЙ РАЙОН</v>
      </c>
      <c r="C17" s="283">
        <f>'КОМАНДНЫЙ '!K145</f>
        <v>1766</v>
      </c>
      <c r="D17" s="279">
        <v>11</v>
      </c>
      <c r="E17" s="269">
        <v>50</v>
      </c>
    </row>
    <row r="18" spans="1:5" ht="15.95" customHeight="1" x14ac:dyDescent="0.25">
      <c r="A18" s="271">
        <v>12</v>
      </c>
      <c r="B18" s="275" t="str">
        <f>'КОМАНДНЫЙ '!D297</f>
        <v>СОСНОВОБОРСК</v>
      </c>
      <c r="C18" s="283">
        <f>'КОМАНДНЫЙ '!K297</f>
        <v>1754</v>
      </c>
      <c r="D18" s="279">
        <v>12</v>
      </c>
      <c r="E18" s="269">
        <v>49</v>
      </c>
    </row>
    <row r="19" spans="1:5" ht="15.95" customHeight="1" x14ac:dyDescent="0.25">
      <c r="A19" s="271">
        <v>13</v>
      </c>
      <c r="B19" s="275" t="str">
        <f>'КОМАНДНЫЙ '!D249</f>
        <v>ЛЕСОСИБИРСК</v>
      </c>
      <c r="C19" s="283">
        <f>'КОМАНДНЫЙ '!K249</f>
        <v>1749</v>
      </c>
      <c r="D19" s="279">
        <v>13</v>
      </c>
      <c r="E19" s="269">
        <v>48</v>
      </c>
    </row>
    <row r="20" spans="1:5" ht="15.95" customHeight="1" x14ac:dyDescent="0.25">
      <c r="A20" s="271">
        <v>14</v>
      </c>
      <c r="B20" s="275" t="str">
        <f>'КОМАНДНЫЙ '!D289</f>
        <v>НАЗАРОВО</v>
      </c>
      <c r="C20" s="283">
        <f>'КОМАНДНЫЙ '!K289</f>
        <v>1745</v>
      </c>
      <c r="D20" s="279">
        <v>14</v>
      </c>
      <c r="E20" s="269">
        <v>47</v>
      </c>
    </row>
    <row r="21" spans="1:5" ht="15.95" customHeight="1" x14ac:dyDescent="0.25">
      <c r="A21" s="271">
        <v>15</v>
      </c>
      <c r="B21" s="275" t="str">
        <f>'КОМАНДНЫЙ '!D305</f>
        <v>ШАРЫПОВО</v>
      </c>
      <c r="C21" s="283">
        <f>'КОМАНДНЫЙ '!K305</f>
        <v>1733</v>
      </c>
      <c r="D21" s="279">
        <v>15</v>
      </c>
      <c r="E21" s="269">
        <v>45</v>
      </c>
    </row>
    <row r="22" spans="1:5" ht="15.95" customHeight="1" x14ac:dyDescent="0.25">
      <c r="A22" s="271">
        <v>16</v>
      </c>
      <c r="B22" s="275" t="str">
        <f>'КОМАНДНЫЙ '!D41</f>
        <v>ЕНИСЕЙСКИЙ РАОЙН</v>
      </c>
      <c r="C22" s="283">
        <f>'КОМАНДНЫЙ '!K41</f>
        <v>1728</v>
      </c>
      <c r="D22" s="279">
        <v>16</v>
      </c>
      <c r="E22" s="269">
        <v>46</v>
      </c>
    </row>
    <row r="23" spans="1:5" ht="15.95" customHeight="1" x14ac:dyDescent="0.25">
      <c r="A23" s="271">
        <v>17</v>
      </c>
      <c r="B23" s="275" t="str">
        <f>'КОМАНДНЫЙ '!D25</f>
        <v>БОЛЬШЕМУРТИНСКИЙ РАЙОН</v>
      </c>
      <c r="C23" s="283">
        <f>'КОМАНДНЫЙ '!K25</f>
        <v>1724</v>
      </c>
      <c r="D23" s="279">
        <v>17</v>
      </c>
      <c r="E23" s="269">
        <v>44</v>
      </c>
    </row>
    <row r="24" spans="1:5" ht="15.95" customHeight="1" x14ac:dyDescent="0.25">
      <c r="A24" s="271">
        <v>18</v>
      </c>
      <c r="B24" s="275" t="str">
        <f>'КОМАНДНЫЙ '!D265</f>
        <v>ЗАТО г.ЗЕЛЕНОГОРСК</v>
      </c>
      <c r="C24" s="283">
        <f>'КОМАНДНЫЙ '!K265</f>
        <v>1723</v>
      </c>
      <c r="D24" s="279">
        <v>18</v>
      </c>
      <c r="E24" s="269">
        <v>43</v>
      </c>
    </row>
    <row r="25" spans="1:5" ht="15.95" customHeight="1" x14ac:dyDescent="0.25">
      <c r="A25" s="271">
        <v>19</v>
      </c>
      <c r="B25" s="275" t="str">
        <f>'КОМАНДНЫЙ '!D121</f>
        <v>НАЗАРОВСКИЙ РАЙОН</v>
      </c>
      <c r="C25" s="283">
        <f>'КОМАНДНЫЙ '!K121</f>
        <v>1722</v>
      </c>
      <c r="D25" s="279">
        <v>19</v>
      </c>
      <c r="E25" s="269">
        <v>42</v>
      </c>
    </row>
    <row r="26" spans="1:5" ht="15.95" customHeight="1" x14ac:dyDescent="0.25">
      <c r="A26" s="271">
        <v>20</v>
      </c>
      <c r="B26" s="275" t="str">
        <f>'КОМАНДНЫЙ '!D89</f>
        <v>КАРАТУЗСКИЙ РАЙОН</v>
      </c>
      <c r="C26" s="283">
        <f>'КОМАНДНЫЙ '!K89</f>
        <v>1717</v>
      </c>
      <c r="D26" s="279">
        <v>20</v>
      </c>
      <c r="E26" s="269">
        <v>41</v>
      </c>
    </row>
    <row r="27" spans="1:5" ht="15.95" customHeight="1" x14ac:dyDescent="0.25">
      <c r="A27" s="271">
        <v>21</v>
      </c>
      <c r="B27" s="275" t="str">
        <f>'КОМАНДНЫЙ '!D161</f>
        <v>УЖУРСКИЙ РАЙОН</v>
      </c>
      <c r="C27" s="283">
        <f>'КОМАНДНЫЙ '!K161</f>
        <v>1715</v>
      </c>
      <c r="D27" s="279">
        <v>21</v>
      </c>
      <c r="E27" s="269">
        <v>40</v>
      </c>
    </row>
    <row r="28" spans="1:5" ht="15.95" customHeight="1" x14ac:dyDescent="0.25">
      <c r="A28" s="271">
        <v>22</v>
      </c>
      <c r="B28" s="275" t="str">
        <f>'КОМАНДНЫЙ '!D217</f>
        <v>БОРОДИНО</v>
      </c>
      <c r="C28" s="283">
        <f>'КОМАНДНЫЙ '!K217</f>
        <v>1710</v>
      </c>
      <c r="D28" s="279">
        <v>22</v>
      </c>
      <c r="E28" s="269">
        <v>39</v>
      </c>
    </row>
    <row r="29" spans="1:5" ht="15.95" customHeight="1" x14ac:dyDescent="0.25">
      <c r="A29" s="271">
        <v>23</v>
      </c>
      <c r="B29" s="275" t="str">
        <f>'КОМАНДНЫЙ '!D169</f>
        <v>ЛЕНИНСКИЙ РАЙОН</v>
      </c>
      <c r="C29" s="283">
        <f>'КОМАНДНЫЙ '!K169</f>
        <v>1701</v>
      </c>
      <c r="D29" s="279">
        <v>23</v>
      </c>
      <c r="E29" s="269">
        <v>38</v>
      </c>
    </row>
    <row r="30" spans="1:5" ht="15.95" customHeight="1" x14ac:dyDescent="0.25">
      <c r="A30" s="271">
        <v>24</v>
      </c>
      <c r="B30" s="275" t="str">
        <f>'КОМАНДНЫЙ '!D201</f>
        <v>АЧИНСК</v>
      </c>
      <c r="C30" s="283">
        <f>'КОМАНДНЫЙ '!K201</f>
        <v>1701</v>
      </c>
      <c r="D30" s="279">
        <v>23</v>
      </c>
      <c r="E30" s="269">
        <v>38</v>
      </c>
    </row>
    <row r="31" spans="1:5" ht="15.95" customHeight="1" x14ac:dyDescent="0.25">
      <c r="A31" s="271">
        <v>25</v>
      </c>
      <c r="B31" s="275" t="str">
        <f>'КОМАНДНЫЙ '!D113</f>
        <v>МИНУСИНСКИЙ РАЙОН</v>
      </c>
      <c r="C31" s="283">
        <f>'КОМАНДНЫЙ '!K113</f>
        <v>1700</v>
      </c>
      <c r="D31" s="279">
        <v>25</v>
      </c>
      <c r="E31" s="269">
        <v>36</v>
      </c>
    </row>
    <row r="32" spans="1:5" ht="15.95" customHeight="1" x14ac:dyDescent="0.25">
      <c r="A32" s="271">
        <v>26</v>
      </c>
      <c r="B32" s="275" t="str">
        <f>'КОМАНДНЫЙ '!D81</f>
        <v>КАЗАЧИНСКИЙ РАЙОН</v>
      </c>
      <c r="C32" s="283">
        <f>'КОМАНДНЫЙ '!K81</f>
        <v>1697</v>
      </c>
      <c r="D32" s="279">
        <v>26</v>
      </c>
      <c r="E32" s="269">
        <v>35</v>
      </c>
    </row>
    <row r="33" spans="1:5" ht="15.95" customHeight="1" x14ac:dyDescent="0.25">
      <c r="A33" s="271">
        <v>27</v>
      </c>
      <c r="B33" s="275" t="str">
        <f>'КОМАНДНЫЙ '!D33</f>
        <v>ЕМЕЛЬЯНОВСКИЙ РАЙОН</v>
      </c>
      <c r="C33" s="283">
        <f>'КОМАНДНЫЙ '!K33</f>
        <v>1696</v>
      </c>
      <c r="D33" s="279">
        <v>27</v>
      </c>
      <c r="E33" s="269">
        <v>34</v>
      </c>
    </row>
    <row r="34" spans="1:5" ht="15.95" customHeight="1" x14ac:dyDescent="0.25">
      <c r="A34" s="271">
        <v>28</v>
      </c>
      <c r="B34" s="275" t="str">
        <f>'КОМАНДНЫЙ '!D153</f>
        <v>СУХОБУЗИМСКИЙ РАЙОН</v>
      </c>
      <c r="C34" s="283">
        <f>'КОМАНДНЫЙ '!K153</f>
        <v>1693</v>
      </c>
      <c r="D34" s="279">
        <v>28</v>
      </c>
      <c r="E34" s="269">
        <v>33</v>
      </c>
    </row>
    <row r="35" spans="1:5" ht="15.95" customHeight="1" x14ac:dyDescent="0.25">
      <c r="A35" s="271">
        <v>29</v>
      </c>
      <c r="B35" s="275" t="str">
        <f>'КОМАНДНЫЙ '!D273</f>
        <v>ЗАТО П.СОЛНЕЧНЫЙ</v>
      </c>
      <c r="C35" s="283">
        <f>'КОМАНДНЫЙ '!K273</f>
        <v>1691</v>
      </c>
      <c r="D35" s="279">
        <v>29</v>
      </c>
      <c r="E35" s="269">
        <v>32</v>
      </c>
    </row>
    <row r="36" spans="1:5" ht="15.95" customHeight="1" x14ac:dyDescent="0.25">
      <c r="A36" s="271">
        <v>30</v>
      </c>
      <c r="B36" s="275" t="str">
        <f>'КОМАНДНЫЙ '!D185</f>
        <v>СВЕРДЛОВСКИЙ РАЙОН</v>
      </c>
      <c r="C36" s="283">
        <f>'КОМАНДНЫЙ '!K185</f>
        <v>1680</v>
      </c>
      <c r="D36" s="279">
        <v>30</v>
      </c>
      <c r="E36" s="269">
        <v>31</v>
      </c>
    </row>
    <row r="37" spans="1:5" ht="15.95" customHeight="1" x14ac:dyDescent="0.25">
      <c r="A37" s="271">
        <v>31</v>
      </c>
      <c r="B37" s="275" t="str">
        <f>'КОМАНДНЫЙ '!D225</f>
        <v>ДИВНОГОРСК</v>
      </c>
      <c r="C37" s="283">
        <f>'КОМАНДНЫЙ '!K225</f>
        <v>1679</v>
      </c>
      <c r="D37" s="279">
        <v>31</v>
      </c>
      <c r="E37" s="269">
        <v>30</v>
      </c>
    </row>
    <row r="38" spans="1:5" ht="15.95" customHeight="1" x14ac:dyDescent="0.25">
      <c r="A38" s="271">
        <v>32</v>
      </c>
      <c r="B38" s="275" t="str">
        <f>'КОМАНДНЫЙ '!D73</f>
        <v>ИРБЕЙСКИЙ РАЙОН</v>
      </c>
      <c r="C38" s="283">
        <f>'КОМАНДНЫЙ '!K73</f>
        <v>1676</v>
      </c>
      <c r="D38" s="279">
        <v>32</v>
      </c>
      <c r="E38" s="269">
        <v>29</v>
      </c>
    </row>
    <row r="39" spans="1:5" ht="15.95" customHeight="1" x14ac:dyDescent="0.25">
      <c r="A39" s="271">
        <v>33</v>
      </c>
      <c r="B39" s="275" t="str">
        <f>'КОМАНДНЫЙ '!D209</f>
        <v>БОГОТОЛ</v>
      </c>
      <c r="C39" s="283">
        <f>'КОМАНДНЫЙ '!K209</f>
        <v>1675</v>
      </c>
      <c r="D39" s="279">
        <v>33</v>
      </c>
      <c r="E39" s="269">
        <v>28</v>
      </c>
    </row>
    <row r="40" spans="1:5" ht="15.95" customHeight="1" x14ac:dyDescent="0.25">
      <c r="A40" s="271">
        <v>34</v>
      </c>
      <c r="B40" s="275" t="str">
        <f>'КОМАНДНЫЙ '!D137</f>
        <v>ПИРОВСКИЙ РАЙОН</v>
      </c>
      <c r="C40" s="283">
        <f>'КОМАНДНЫЙ '!K137</f>
        <v>1664</v>
      </c>
      <c r="D40" s="279">
        <v>34</v>
      </c>
      <c r="E40" s="269">
        <v>27</v>
      </c>
    </row>
    <row r="41" spans="1:5" ht="15.95" customHeight="1" x14ac:dyDescent="0.25">
      <c r="A41" s="271">
        <v>35</v>
      </c>
      <c r="B41" s="275" t="str">
        <f>'КОМАНДНЫЙ '!D57</f>
        <v>ИДРИНСКИЙ РАЙОН</v>
      </c>
      <c r="C41" s="283">
        <f>'КОМАНДНЫЙ '!K57</f>
        <v>1649</v>
      </c>
      <c r="D41" s="279">
        <v>35</v>
      </c>
      <c r="E41" s="269">
        <v>26</v>
      </c>
    </row>
    <row r="42" spans="1:5" ht="15.95" customHeight="1" x14ac:dyDescent="0.25">
      <c r="A42" s="271">
        <v>36</v>
      </c>
      <c r="B42" s="275" t="str">
        <f>'КОМАНДНЫЙ '!D65</f>
        <v>ИЛАНСКИЙ РАЙОН</v>
      </c>
      <c r="C42" s="283">
        <f>'КОМАНДНЫЙ '!K65</f>
        <v>1644</v>
      </c>
      <c r="D42" s="279">
        <v>36</v>
      </c>
      <c r="E42" s="269">
        <v>25</v>
      </c>
    </row>
    <row r="43" spans="1:5" ht="15.95" customHeight="1" x14ac:dyDescent="0.25">
      <c r="A43" s="271">
        <v>37</v>
      </c>
      <c r="B43" s="275" t="str">
        <f>'КОМАНДНЫЙ '!D97</f>
        <v>КРАСНОТУРАНСКИЙ РАЙОН</v>
      </c>
      <c r="C43" s="283">
        <f>'КОМАНДНЫЙ '!K97</f>
        <v>1619</v>
      </c>
      <c r="D43" s="279">
        <v>37</v>
      </c>
      <c r="E43" s="269">
        <v>24</v>
      </c>
    </row>
    <row r="44" spans="1:5" ht="15.95" customHeight="1" thickBot="1" x14ac:dyDescent="0.3">
      <c r="A44" s="272">
        <v>38</v>
      </c>
      <c r="B44" s="276" t="str">
        <f>'КОМАНДНЫЙ '!D129</f>
        <v>НОВОСЕЛОВСКИЙ РАЙОН</v>
      </c>
      <c r="C44" s="284">
        <f>'КОМАНДНЫЙ '!K129</f>
        <v>1565</v>
      </c>
      <c r="D44" s="280">
        <v>38</v>
      </c>
      <c r="E44" s="269">
        <v>23</v>
      </c>
    </row>
    <row r="45" spans="1:5" ht="30.75" customHeight="1" x14ac:dyDescent="0.25">
      <c r="B45" s="262" t="s">
        <v>20</v>
      </c>
      <c r="C45" s="263"/>
      <c r="D45" s="264" t="s">
        <v>398</v>
      </c>
      <c r="E45" t="s">
        <v>21</v>
      </c>
    </row>
    <row r="46" spans="1:5" ht="36.75" customHeight="1" x14ac:dyDescent="0.25">
      <c r="B46" s="262" t="s">
        <v>22</v>
      </c>
      <c r="C46" s="263"/>
      <c r="D46" s="264" t="s">
        <v>23</v>
      </c>
      <c r="E46" t="s">
        <v>23</v>
      </c>
    </row>
  </sheetData>
  <autoFilter ref="B6:E46">
    <sortState ref="B8:E47">
      <sortCondition ref="D7:D43"/>
    </sortState>
  </autoFilter>
  <mergeCells count="3">
    <mergeCell ref="B2:D2"/>
    <mergeCell ref="B3:D3"/>
    <mergeCell ref="B1:D1"/>
  </mergeCells>
  <conditionalFormatting sqref="F3">
    <cfRule type="duplicateValues" dxfId="1" priority="2"/>
  </conditionalFormatting>
  <conditionalFormatting sqref="C7:C44">
    <cfRule type="duplicateValues" dxfId="0" priority="1"/>
  </conditionalFormatting>
  <pageMargins left="0.31496062992125984" right="0.51181102362204722" top="0.35433070866141736" bottom="0.35433070866141736" header="0.31496062992125984" footer="0.31496062992125984"/>
  <pageSetup paperSize="9" scale="9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F16"/>
  <sheetViews>
    <sheetView view="pageBreakPreview" zoomScale="60" zoomScaleNormal="100" workbookViewId="0">
      <selection activeCell="J6" sqref="J6"/>
    </sheetView>
  </sheetViews>
  <sheetFormatPr defaultRowHeight="15" x14ac:dyDescent="0.25"/>
  <sheetData>
    <row r="1" spans="6:6" ht="18.75" x14ac:dyDescent="0.25">
      <c r="F1" s="43" t="s">
        <v>59</v>
      </c>
    </row>
    <row r="2" spans="6:6" ht="18.75" x14ac:dyDescent="0.25">
      <c r="F2" s="43" t="s">
        <v>60</v>
      </c>
    </row>
    <row r="3" spans="6:6" ht="18.75" x14ac:dyDescent="0.25">
      <c r="F3" s="21"/>
    </row>
    <row r="4" spans="6:6" ht="18.75" x14ac:dyDescent="0.25">
      <c r="F4" s="21" t="s">
        <v>61</v>
      </c>
    </row>
    <row r="5" spans="6:6" ht="18.75" x14ac:dyDescent="0.25">
      <c r="F5" s="21" t="s">
        <v>62</v>
      </c>
    </row>
    <row r="6" spans="6:6" ht="18.75" x14ac:dyDescent="0.25">
      <c r="F6" s="21" t="s">
        <v>63</v>
      </c>
    </row>
    <row r="7" spans="6:6" ht="18.75" x14ac:dyDescent="0.25">
      <c r="F7" s="21" t="s">
        <v>64</v>
      </c>
    </row>
    <row r="8" spans="6:6" ht="18.75" x14ac:dyDescent="0.25">
      <c r="F8" s="21" t="s">
        <v>65</v>
      </c>
    </row>
    <row r="9" spans="6:6" ht="18.75" x14ac:dyDescent="0.25">
      <c r="F9" s="21" t="s">
        <v>66</v>
      </c>
    </row>
    <row r="10" spans="6:6" ht="18.75" x14ac:dyDescent="0.25">
      <c r="F10" s="21" t="s">
        <v>67</v>
      </c>
    </row>
    <row r="11" spans="6:6" ht="18.75" x14ac:dyDescent="0.25">
      <c r="F11" s="21" t="s">
        <v>68</v>
      </c>
    </row>
    <row r="12" spans="6:6" ht="18.75" x14ac:dyDescent="0.25">
      <c r="F12" s="21" t="s">
        <v>69</v>
      </c>
    </row>
    <row r="13" spans="6:6" ht="18.75" x14ac:dyDescent="0.25">
      <c r="F13" s="21" t="s">
        <v>70</v>
      </c>
    </row>
    <row r="14" spans="6:6" ht="18.75" x14ac:dyDescent="0.25">
      <c r="F14" s="21" t="s">
        <v>71</v>
      </c>
    </row>
    <row r="15" spans="6:6" x14ac:dyDescent="0.25">
      <c r="F15" s="44"/>
    </row>
    <row r="16" spans="6:6" ht="15.75" x14ac:dyDescent="0.25">
      <c r="F16" s="45"/>
    </row>
  </sheetData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КОМАНДНЫЙ </vt:lpstr>
      <vt:lpstr>ЛИЧНОЕ (лучшее+средний)</vt:lpstr>
      <vt:lpstr>Итог</vt:lpstr>
      <vt:lpstr>Лист1</vt:lpstr>
      <vt:lpstr>'КОМАНДНЫЙ '!Заголовки_для_печати</vt:lpstr>
      <vt:lpstr>Итог!Область_печати</vt:lpstr>
      <vt:lpstr>'КОМАНДНЫЙ '!Область_печати</vt:lpstr>
      <vt:lpstr>'ЛИЧНОЕ (лучшее+средний)'!Область_печати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2023-05-20T09:05:57Z</dcterms:modified>
</cp:coreProperties>
</file>