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5" activeTab="10"/>
  </bookViews>
  <sheets>
    <sheet name="ЧК" sheetId="1" r:id="rId1"/>
    <sheet name="ПК" sheetId="2" r:id="rId2"/>
    <sheet name="ПК ветераны" sheetId="3" r:id="rId3"/>
    <sheet name="КР МУЖ" sheetId="4" r:id="rId4"/>
    <sheet name="ЧР ЖЕН" sheetId="5" r:id="rId5"/>
    <sheet name="КФТР ЮНИОРЫ" sheetId="6" r:id="rId6"/>
    <sheet name="КФТР ЮНИОРКИ)" sheetId="7" r:id="rId7"/>
    <sheet name="КФТР ЮН 15-17" sheetId="8" r:id="rId8"/>
    <sheet name="КФТР дев 15-17 (2)" sheetId="9" r:id="rId9"/>
    <sheet name="КФТР ЮН 13-14" sheetId="10" r:id="rId10"/>
    <sheet name="КФТР дев 13-14 (2)" sheetId="11" r:id="rId11"/>
  </sheets>
  <definedNames/>
  <calcPr fullCalcOnLoad="1"/>
</workbook>
</file>

<file path=xl/sharedStrings.xml><?xml version="1.0" encoding="utf-8"?>
<sst xmlns="http://schemas.openxmlformats.org/spreadsheetml/2006/main" count="1648" uniqueCount="544">
  <si>
    <t>п/п</t>
  </si>
  <si>
    <t>Место</t>
  </si>
  <si>
    <t>Ст.№</t>
  </si>
  <si>
    <t>Фамилия, Имя</t>
  </si>
  <si>
    <t>Г.р.</t>
  </si>
  <si>
    <t>Квал.</t>
  </si>
  <si>
    <t>город организация</t>
  </si>
  <si>
    <t>М</t>
  </si>
  <si>
    <t>Т1</t>
  </si>
  <si>
    <t>Т2</t>
  </si>
  <si>
    <t>результат</t>
  </si>
  <si>
    <t>Отставание</t>
  </si>
  <si>
    <t>Вып. Р-д</t>
  </si>
  <si>
    <t>В.И. Мусиенко</t>
  </si>
  <si>
    <t>Л.Э. Демченко</t>
  </si>
  <si>
    <t>Главный судья, судья МК</t>
  </si>
  <si>
    <t xml:space="preserve">Главный секретарь, судья ВК </t>
  </si>
  <si>
    <t>Главный секретарь, судья ВК</t>
  </si>
  <si>
    <t xml:space="preserve">КРАСНОЯРСКАЯ КРАЕВАЯ ФЕДЕРАЦИЯ ТРИАТЛОНА </t>
  </si>
  <si>
    <t xml:space="preserve">                КРАСНОЯРСКАЯ КРАЕВАЯ ФЕДЕРАЦИЯ ТРИАТЛОНА </t>
  </si>
  <si>
    <t xml:space="preserve">                   КРАСНОЯРСКАЯ КРАЕВАЯ ФЕДЕРАЦИЯ ТРИАТЛОНА</t>
  </si>
  <si>
    <t>бег 2</t>
  </si>
  <si>
    <t xml:space="preserve">среди любителей и ветеранов  </t>
  </si>
  <si>
    <t>КМС</t>
  </si>
  <si>
    <t>МС</t>
  </si>
  <si>
    <t>Дьяченко Дмитрий</t>
  </si>
  <si>
    <t>п.7.1.3 спортсмен поместил вещи  вне корзины</t>
  </si>
  <si>
    <t>МИНИСТЕРСТВО СПОРТА КРАСНОЯРСКОГО КРАЯ</t>
  </si>
  <si>
    <t>МИНИСТЕРСТВО СПОРТА КРАСНОРСКОГО КРАЯ</t>
  </si>
  <si>
    <t>резуьтат</t>
  </si>
  <si>
    <t xml:space="preserve">п.7.1.8 нарушена линия посадки на велосипед   </t>
  </si>
  <si>
    <t>п.7.1.1 спортсмен расстегнул велошлем до постановки вело</t>
  </si>
  <si>
    <t>ФЕДЕРАЦИЯ ТРИАТЛОНА РОССИИ</t>
  </si>
  <si>
    <t>Красноярский край</t>
  </si>
  <si>
    <t xml:space="preserve">Возрастная категория юноши 2006-2007 г.рождения </t>
  </si>
  <si>
    <t xml:space="preserve">Возрастная категория юноши 2003-2005 г.рождения </t>
  </si>
  <si>
    <t xml:space="preserve">Возрастная категория девушки 2006-2007 г.рождения  </t>
  </si>
  <si>
    <t xml:space="preserve">Возрастная категория девушки 2003-2005 г.рождения </t>
  </si>
  <si>
    <t>Возрастная категория мужчины любители 1990-1986 (30-34 лет)</t>
  </si>
  <si>
    <t>Возрастная категория мужчины любители 1985-1981 (35-39 лет)</t>
  </si>
  <si>
    <t>Возрастная категория мужчины ветераны  1980-1976 (40-44 лет)</t>
  </si>
  <si>
    <t>Возрастная категория мужчины ветераны  1975-1971 (45-49 лет)</t>
  </si>
  <si>
    <t>Возрастная категория мужчины ветераны  1970-1966 (50-54 лет)</t>
  </si>
  <si>
    <t>Возрастная категория мужчины ветераны  1965-1961 (55-59 лет)</t>
  </si>
  <si>
    <t>Возрастная категория мужчины ветераны  1960-1956 (60-64 лет)</t>
  </si>
  <si>
    <t>Возрастная категория мужчины ветераны  1955-1951 (65-69 лет)</t>
  </si>
  <si>
    <t>Тиванов Павел</t>
  </si>
  <si>
    <t>Акулич Степан</t>
  </si>
  <si>
    <t>Зиборев Роман</t>
  </si>
  <si>
    <t>Мороз Алексей</t>
  </si>
  <si>
    <t>Калашников Александр</t>
  </si>
  <si>
    <t>Архипов Иван</t>
  </si>
  <si>
    <t>Воропаев Владимир</t>
  </si>
  <si>
    <t>Кобелев Максим</t>
  </si>
  <si>
    <t>Мога Виталий</t>
  </si>
  <si>
    <t>Панфилов Кирилл</t>
  </si>
  <si>
    <t>Цыганков Михаил</t>
  </si>
  <si>
    <t>Бушуев Евгений</t>
  </si>
  <si>
    <t>Подборский Александр</t>
  </si>
  <si>
    <t>Полыхань Сергей</t>
  </si>
  <si>
    <t>Пцарев Александр</t>
  </si>
  <si>
    <t>Скульский Константин</t>
  </si>
  <si>
    <t>Шутов Евгений</t>
  </si>
  <si>
    <t>Дудырев Алексей</t>
  </si>
  <si>
    <t>Кириллов Павел</t>
  </si>
  <si>
    <t>Овчарук Константин</t>
  </si>
  <si>
    <t>Черных Андрей</t>
  </si>
  <si>
    <t>Гурков Андрей</t>
  </si>
  <si>
    <t>Саушев Вадим</t>
  </si>
  <si>
    <t>Сенченко Сергей</t>
  </si>
  <si>
    <t>Христофоров Андриян</t>
  </si>
  <si>
    <t>Якубчик Роман</t>
  </si>
  <si>
    <t>Воробьев Игорь</t>
  </si>
  <si>
    <t>Шарыгин Андрей</t>
  </si>
  <si>
    <t>Мусиенко Владимир</t>
  </si>
  <si>
    <t>Харитонов Александр</t>
  </si>
  <si>
    <t>Кольга Сергей</t>
  </si>
  <si>
    <t>Запорожская Анастасия</t>
  </si>
  <si>
    <t>Бирюкова Елена</t>
  </si>
  <si>
    <t>Заводовская Ирина</t>
  </si>
  <si>
    <t>Новоселова Ольга</t>
  </si>
  <si>
    <t>Рулькова Анна</t>
  </si>
  <si>
    <t>Тихонова Зоя</t>
  </si>
  <si>
    <t>Бойкова Инна</t>
  </si>
  <si>
    <t>Возрастная категория юниоры 2001-2002г.рождения</t>
  </si>
  <si>
    <t>Возрастная категория юниорки 2001-2002г.рождения</t>
  </si>
  <si>
    <t>Новосибирская область</t>
  </si>
  <si>
    <t>субъект Рф</t>
  </si>
  <si>
    <t>МИНИСТЕРСТВО СПОРТА РОССИЙСКОЙ ФЕДЕРАЦИИ</t>
  </si>
  <si>
    <t>Главный судья</t>
  </si>
  <si>
    <t>В.И. Мусиенко (судья МК/ВК, г. Красноярск)</t>
  </si>
  <si>
    <t>Главный секретарь</t>
  </si>
  <si>
    <t>Л.Э. Демченко (судья ВК, г. Красноярск)</t>
  </si>
  <si>
    <t>Технический делегат ФТР</t>
  </si>
  <si>
    <t>Апелляционное жюри</t>
  </si>
  <si>
    <t>С.Е. Супроник (г. Чита)</t>
  </si>
  <si>
    <t>МУЖЧИНЫ</t>
  </si>
  <si>
    <t>ЖЕНЩИНЫ</t>
  </si>
  <si>
    <t>Г.С. Шиповалова (г. Москва)</t>
  </si>
  <si>
    <t>ШТРАФЫ (10 сек)</t>
  </si>
  <si>
    <t>п.7.1.6 спортсмен мешал другим спортсменам перемещаться по транзитной зоне</t>
  </si>
  <si>
    <t>респ. Хакасия</t>
  </si>
  <si>
    <t>Кемеровская область</t>
  </si>
  <si>
    <t>Томская область</t>
  </si>
  <si>
    <t>1600</t>
  </si>
  <si>
    <t>ОТКРЫТЫЙ ЧЕМПИОНАТ КРАСНОЯРСКОГО КРАЯ ПО ТРИАТЛОНУ (СПОРТИВНАЯ ДИСЦИПЛИНА ДУАТЛОН)</t>
  </si>
  <si>
    <t>Место проведения: Красноярский край город Красноярск</t>
  </si>
  <si>
    <t>Дата проведения: 05-06.09.2020</t>
  </si>
  <si>
    <t>Возрастная категория  мужчины 2000г.р. и старше</t>
  </si>
  <si>
    <t>бег 1</t>
  </si>
  <si>
    <t>велогонка</t>
  </si>
  <si>
    <t>бег  2</t>
  </si>
  <si>
    <t>Возрастная категория  женщины 2000 г.р. и старше</t>
  </si>
  <si>
    <t>Дистанция: бег 2 км (2 круга) - велогонка 8 км  (2 круга)- бег 1 км (1 круг)</t>
  </si>
  <si>
    <t>Дистанция: бег 5 км (2 круга) - велогонка 20 км  (5 кругов)- бег 2,5 км (1 круг)</t>
  </si>
  <si>
    <t>ОТКРЫТЫЕ КРАЕВЫЕ СОРЕВНОВАНИЯ  ПО ТРИАТЛОНУ  (СПОРТИВНАЯ ДИСЦИПЛИНА ДУАТЛОН)</t>
  </si>
  <si>
    <t>Возрастная категория мужчины массовый старт (все категории)</t>
  </si>
  <si>
    <t>Возрастная категория женщины массовый старт (все категории)</t>
  </si>
  <si>
    <t>Возрастная категория мужчины любители 2000-1991 (20-29 лет)</t>
  </si>
  <si>
    <t>Возрастная категория мужчины ветераны  1950-1946г.р.(70-74 лет)</t>
  </si>
  <si>
    <t>Возрастная категория женщины любители 2000-1991 (20-29 лет)</t>
  </si>
  <si>
    <t>Возрастная категория женщины любители 1990-1981 (30-39 лет)</t>
  </si>
  <si>
    <t>Возрастная категория женщины ветераны  1980-1971 (40-49 лет)</t>
  </si>
  <si>
    <t>Возрастная категория женщины ветераны  1970-1961 (50-59 лет)</t>
  </si>
  <si>
    <t>Возрастная категория женщины ветераны  1960-1951 (60-69 лет)</t>
  </si>
  <si>
    <t>(СПОРТИВНАЯ ДИСЦИПЛИНА ДУАТЛОН)</t>
  </si>
  <si>
    <t xml:space="preserve">КУБОК  РОССИИ ПО ТРИАТЛОНУ </t>
  </si>
  <si>
    <t>Дистанция: бег   10 км (4 круга) - велогонка  40км (10 кругов) - бег 5 км (2 круга)</t>
  </si>
  <si>
    <t>ведлгонка</t>
  </si>
  <si>
    <t>Абросимова Анастасия</t>
  </si>
  <si>
    <t>МСМК</t>
  </si>
  <si>
    <t>Козина Полина</t>
  </si>
  <si>
    <t>Чувашия, г.Новочебоксарск, СШОР-3</t>
  </si>
  <si>
    <t>Коротич София</t>
  </si>
  <si>
    <t>Новосибирск Федерация триатлона НСО</t>
  </si>
  <si>
    <t>Кузнецова Валерия</t>
  </si>
  <si>
    <t>Красноярск СШОР Здоровый мир</t>
  </si>
  <si>
    <t>Полянская Анастасия</t>
  </si>
  <si>
    <t>Москва-Красноярский край</t>
  </si>
  <si>
    <t>Богомолова Эвелина</t>
  </si>
  <si>
    <t>Тюмень</t>
  </si>
  <si>
    <t>Брестер Эдгар</t>
  </si>
  <si>
    <t>Красноярск</t>
  </si>
  <si>
    <t>Гимранов Вячеслав</t>
  </si>
  <si>
    <t>Зотов Александр</t>
  </si>
  <si>
    <t>Калинин Никита</t>
  </si>
  <si>
    <r>
      <t xml:space="preserve">Красноярск </t>
    </r>
    <r>
      <rPr>
        <sz val="8"/>
        <color indexed="8"/>
        <rFont val="Times New Roman"/>
        <family val="1"/>
      </rPr>
      <t>СШОР «Здоровый мир» КГАУ «Академия летних видов спорта»</t>
    </r>
  </si>
  <si>
    <t>Качаев Максим</t>
  </si>
  <si>
    <t>Красноярск ROSNEFT Triathlon Team</t>
  </si>
  <si>
    <t>Кузнецов Антон</t>
  </si>
  <si>
    <t>Северск Дюсш им. Л. Егоровой</t>
  </si>
  <si>
    <t>Матвеенко Егор</t>
  </si>
  <si>
    <t>Медведев Кирилл</t>
  </si>
  <si>
    <t>Моисеенко Андрей</t>
  </si>
  <si>
    <t>Фрязино Моск.область ГБУ МО «СШОР по ЛВС»</t>
  </si>
  <si>
    <t>Попов Владислав</t>
  </si>
  <si>
    <t>Почеренюк Сергей</t>
  </si>
  <si>
    <t>Красноярск Горностай</t>
  </si>
  <si>
    <r>
      <t xml:space="preserve">Чита </t>
    </r>
    <r>
      <rPr>
        <sz val="10"/>
        <color indexed="8"/>
        <rFont val="Times New Roman"/>
        <family val="1"/>
      </rPr>
      <t>СШ(ОРК) СЦ г. Чита, ЦСКА</t>
    </r>
  </si>
  <si>
    <t>Сташевский Сергей</t>
  </si>
  <si>
    <t>Ростов- на- Дону МБУ «Гребной канал»Дон»</t>
  </si>
  <si>
    <t>Трофимов Александр</t>
  </si>
  <si>
    <t>Кемерово МБФСУ «СШОР № 3»</t>
  </si>
  <si>
    <t>Чахлов Алексей</t>
  </si>
  <si>
    <t>Владивосток</t>
  </si>
  <si>
    <t>Якимов Павел</t>
  </si>
  <si>
    <t>Красноярск Академия ЗВС</t>
  </si>
  <si>
    <t>Эпов Егор</t>
  </si>
  <si>
    <r>
      <t xml:space="preserve">Красноярск  </t>
    </r>
    <r>
      <rPr>
        <sz val="12"/>
        <color indexed="8"/>
        <rFont val="Times New Roman"/>
        <family val="1"/>
      </rPr>
      <t>КГАУ «РЦСП «Академия летних видов спорта»</t>
    </r>
  </si>
  <si>
    <r>
      <t xml:space="preserve">Чита </t>
    </r>
    <r>
      <rPr>
        <sz val="12"/>
        <color indexed="8"/>
        <rFont val="Times New Roman"/>
        <family val="1"/>
      </rPr>
      <t>СШ(ОРК) СЦ г. Чита, ЦСКА</t>
    </r>
  </si>
  <si>
    <t>Волобуев Лев</t>
  </si>
  <si>
    <t>1юн</t>
  </si>
  <si>
    <t>Новосибирск  ГАУ СШОР ВВС</t>
  </si>
  <si>
    <t>Верхотуров Тимофей</t>
  </si>
  <si>
    <t>3юн</t>
  </si>
  <si>
    <t>Галимов Данил</t>
  </si>
  <si>
    <t>Гейдаров Никита</t>
  </si>
  <si>
    <r>
      <t xml:space="preserve">Чита </t>
    </r>
    <r>
      <rPr>
        <sz val="8"/>
        <color indexed="8"/>
        <rFont val="Times New Roman"/>
        <family val="1"/>
      </rPr>
      <t>СШ(ОРК) СЦ  г. Чита, ЦСКА</t>
    </r>
  </si>
  <si>
    <t>Кирсанов Матвей</t>
  </si>
  <si>
    <t>Томск с\к Триатлон Сибири</t>
  </si>
  <si>
    <t>Константинов Ярослав</t>
  </si>
  <si>
    <t>Осадчий Сергей</t>
  </si>
  <si>
    <t>Подборский Иван</t>
  </si>
  <si>
    <t>Красноярск Triatleta</t>
  </si>
  <si>
    <t>Салапанов Александр</t>
  </si>
  <si>
    <t>Секира Дмитрий</t>
  </si>
  <si>
    <r>
      <t xml:space="preserve">Красноярск </t>
    </r>
    <r>
      <rPr>
        <sz val="10"/>
        <color indexed="8"/>
        <rFont val="Times New Roman"/>
        <family val="1"/>
      </rPr>
      <t xml:space="preserve">СШОР «Здоровый мир» </t>
    </r>
  </si>
  <si>
    <t>Степанковский Георгий</t>
  </si>
  <si>
    <t>Сухотин Егор</t>
  </si>
  <si>
    <t>Тимофеев Алексей</t>
  </si>
  <si>
    <t>Кемерово МБФСУ "СШОР № 3"</t>
  </si>
  <si>
    <t>Трофименко Алексей</t>
  </si>
  <si>
    <t xml:space="preserve">Тюмень </t>
  </si>
  <si>
    <t>Тыченко Артем</t>
  </si>
  <si>
    <t>Тягушев Степан</t>
  </si>
  <si>
    <t>Черных Сергей</t>
  </si>
  <si>
    <t>Чинин Дмитрий</t>
  </si>
  <si>
    <t>2юн</t>
  </si>
  <si>
    <t>Фуркайло Даниил</t>
  </si>
  <si>
    <t>б/р</t>
  </si>
  <si>
    <t>Кемерово МБФСУ  "СШОР № 3"</t>
  </si>
  <si>
    <t>Фурсов Архип</t>
  </si>
  <si>
    <t>Эрке Владимир</t>
  </si>
  <si>
    <t>Эпов Александр</t>
  </si>
  <si>
    <t>Эпов Василий</t>
  </si>
  <si>
    <t>Аржанников Артем</t>
  </si>
  <si>
    <t>Железногорск СК Сапсан</t>
  </si>
  <si>
    <t>Боженов Валентин</t>
  </si>
  <si>
    <t>Бурков Роман</t>
  </si>
  <si>
    <r>
      <t xml:space="preserve">Красноярск СШОР Здоровый мир  </t>
    </r>
    <r>
      <rPr>
        <sz val="8"/>
        <color indexed="8"/>
        <rFont val="Times New Roman"/>
        <family val="1"/>
      </rPr>
      <t>КГАУ «РЦСП «Академия летних видов спорта»</t>
    </r>
  </si>
  <si>
    <t>Вага Никита</t>
  </si>
  <si>
    <t>Гуцало Александр</t>
  </si>
  <si>
    <t>Дадаев Максим</t>
  </si>
  <si>
    <r>
      <t xml:space="preserve">Дивногорск </t>
    </r>
    <r>
      <rPr>
        <sz val="8"/>
        <color indexed="8"/>
        <rFont val="Times New Roman"/>
        <family val="1"/>
      </rPr>
      <t>МБУ СШ</t>
    </r>
  </si>
  <si>
    <t>Еремеев Егор</t>
  </si>
  <si>
    <t>Ерохин Вадим</t>
  </si>
  <si>
    <t>Захаров Михаил</t>
  </si>
  <si>
    <t>Зубов Иван</t>
  </si>
  <si>
    <t>Кляузер Давид</t>
  </si>
  <si>
    <t>Крутьков Владимир</t>
  </si>
  <si>
    <t>Железногорск  Ск сапсан</t>
  </si>
  <si>
    <t>Кряж Вадим</t>
  </si>
  <si>
    <t>Кукобко Илья</t>
  </si>
  <si>
    <r>
      <t xml:space="preserve">Красноярск </t>
    </r>
    <r>
      <rPr>
        <sz val="8"/>
        <color indexed="8"/>
        <rFont val="Times New Roman"/>
        <family val="1"/>
      </rPr>
      <t>СШОР «Здоровый мир»»</t>
    </r>
  </si>
  <si>
    <t>Мальцев Анатолий</t>
  </si>
  <si>
    <t>Марченко Александр</t>
  </si>
  <si>
    <t>Муратов Илья</t>
  </si>
  <si>
    <t>Науменко Иван</t>
  </si>
  <si>
    <t>Новиков Андрей</t>
  </si>
  <si>
    <t>Пивченко Лука</t>
  </si>
  <si>
    <t>Пискарев Дмитрий</t>
  </si>
  <si>
    <t>Пономарев Марк</t>
  </si>
  <si>
    <t>Прохоров Алексей</t>
  </si>
  <si>
    <r>
      <t xml:space="preserve">Красноярск </t>
    </r>
    <r>
      <rPr>
        <sz val="8"/>
        <color indexed="8"/>
        <rFont val="Times New Roman"/>
        <family val="1"/>
      </rPr>
      <t xml:space="preserve">СШОР «Здоровый мир» </t>
    </r>
  </si>
  <si>
    <t>Самойленко Антон</t>
  </si>
  <si>
    <t>Серов Иван</t>
  </si>
  <si>
    <t>Сидоров Андрей</t>
  </si>
  <si>
    <t>Смус Владимир</t>
  </si>
  <si>
    <t>Ушманкин Вадим</t>
  </si>
  <si>
    <t>Москва  Красноярск ГБПОУ МССУОР-2 Москомспорта - ,, Здоровый Мир»</t>
  </si>
  <si>
    <t>Федотов Валерий</t>
  </si>
  <si>
    <t>Фирсов Андрей</t>
  </si>
  <si>
    <t>Флегонтов Платон</t>
  </si>
  <si>
    <t>Чумаченко Владислав</t>
  </si>
  <si>
    <t>Шипулин Роберт</t>
  </si>
  <si>
    <t>Красноярск Триатлон Сибири</t>
  </si>
  <si>
    <t>Юстус Максим</t>
  </si>
  <si>
    <t>Эймер Арсений</t>
  </si>
  <si>
    <t>Анженко Таисия</t>
  </si>
  <si>
    <t>Акентьева Нелли</t>
  </si>
  <si>
    <t>Богомазова Майя</t>
  </si>
  <si>
    <t>Бородина Вероника</t>
  </si>
  <si>
    <t>Волкова Дарья</t>
  </si>
  <si>
    <t>Галлямова Алина</t>
  </si>
  <si>
    <t>Красноярск  СШОР Здоровый мир</t>
  </si>
  <si>
    <t>Кетова Кристина</t>
  </si>
  <si>
    <r>
      <t xml:space="preserve">Дивногорск </t>
    </r>
    <r>
      <rPr>
        <sz val="10"/>
        <color indexed="8"/>
        <rFont val="Times New Roman"/>
        <family val="1"/>
      </rPr>
      <t>МБУ СШ</t>
    </r>
  </si>
  <si>
    <t>Колосовская Софья</t>
  </si>
  <si>
    <t>Курашкина Елена</t>
  </si>
  <si>
    <t>Маливанова Арина</t>
  </si>
  <si>
    <t>Поляруш Ульяна</t>
  </si>
  <si>
    <t>Томск  Триатлон Сибири</t>
  </si>
  <si>
    <t>Рыжова Каролина</t>
  </si>
  <si>
    <t>Скрипка Ксения</t>
  </si>
  <si>
    <t>Тихонова Софья</t>
  </si>
  <si>
    <t>Токарева Анастасия</t>
  </si>
  <si>
    <t>Тяжевкина Арина</t>
  </si>
  <si>
    <t>Шмидт Елизавета</t>
  </si>
  <si>
    <t>Власова Владислава</t>
  </si>
  <si>
    <t>Железногорск</t>
  </si>
  <si>
    <t>Андреева Милена</t>
  </si>
  <si>
    <t>Викторова Ульяна</t>
  </si>
  <si>
    <t>Гудымова Елизавета</t>
  </si>
  <si>
    <t>Лизунова Лилия</t>
  </si>
  <si>
    <t>Чернышева Вероника</t>
  </si>
  <si>
    <t>Красноярск СШОР «Здоровый мир»</t>
  </si>
  <si>
    <t>Ульянова Анастасия</t>
  </si>
  <si>
    <t>Чижикова Светлана</t>
  </si>
  <si>
    <t>Бутанов Роман</t>
  </si>
  <si>
    <t>Абакан АУ РХ СШ Тея</t>
  </si>
  <si>
    <t>Викторов Валентин</t>
  </si>
  <si>
    <t>Жилин Иван</t>
  </si>
  <si>
    <t>Еремеев Антон</t>
  </si>
  <si>
    <t>Левашев Иван</t>
  </si>
  <si>
    <t>Науменко Алексей</t>
  </si>
  <si>
    <t>Петров Алексей</t>
  </si>
  <si>
    <t>Саянск Иркутская область Treedata</t>
  </si>
  <si>
    <t>Прокопьев Антон</t>
  </si>
  <si>
    <t>Кемерово  МБФСУ «СШОР № 3»</t>
  </si>
  <si>
    <t>Скрипка Данил</t>
  </si>
  <si>
    <t>Солдатенко Тимур</t>
  </si>
  <si>
    <t>Тагачаков Артур</t>
  </si>
  <si>
    <t>Тарасов Павел</t>
  </si>
  <si>
    <t>Дивногорск ДКИОР</t>
  </si>
  <si>
    <t>Тихонов Семен</t>
  </si>
  <si>
    <t>Хамидулин Владислав</t>
  </si>
  <si>
    <t>Юшков Иван</t>
  </si>
  <si>
    <t>Бармин Александр</t>
  </si>
  <si>
    <r>
      <t xml:space="preserve">Чита </t>
    </r>
    <r>
      <rPr>
        <sz val="8"/>
        <color indexed="8"/>
        <rFont val="Times New Roman"/>
        <family val="1"/>
      </rPr>
      <t>СШ(ОРК) СЦ г. Чита, ЦСКА</t>
    </r>
  </si>
  <si>
    <t>Кудрявцев Игорь</t>
  </si>
  <si>
    <t>Семенов Максим</t>
  </si>
  <si>
    <t>Залипуга Иван</t>
  </si>
  <si>
    <t>Сушков Иван</t>
  </si>
  <si>
    <t>Алексеева Таисия</t>
  </si>
  <si>
    <t>Уфа Респ. Башкортостан</t>
  </si>
  <si>
    <t>Давыдова Анастасия</t>
  </si>
  <si>
    <t>Кужакова Илона</t>
  </si>
  <si>
    <t>Никул Елизавета</t>
  </si>
  <si>
    <t>Христофорова Влада</t>
  </si>
  <si>
    <t>Супроник Лилия</t>
  </si>
  <si>
    <t>Буренко Виктория</t>
  </si>
  <si>
    <t>Новосибирск  НУ(К)ОР НСО</t>
  </si>
  <si>
    <t>Киндрась Дмитрий</t>
  </si>
  <si>
    <t>Красноярск Снежные барсы</t>
  </si>
  <si>
    <t>Коноплев Максим</t>
  </si>
  <si>
    <t>Красноярск I LLoveRUNNING</t>
  </si>
  <si>
    <t>Лобачев Павел</t>
  </si>
  <si>
    <t>Красноярск Нимбус</t>
  </si>
  <si>
    <t>Ломакин Владимир</t>
  </si>
  <si>
    <t>Красноярск Триатлета</t>
  </si>
  <si>
    <t>Метелев Алексей</t>
  </si>
  <si>
    <t>Емельяново Спортцех</t>
  </si>
  <si>
    <t>Хартанович Иван</t>
  </si>
  <si>
    <t>Красноярск tri100</t>
  </si>
  <si>
    <t>Шумаев Артем</t>
  </si>
  <si>
    <t>Красноярск СУЭК-КРАСНОЯРСК</t>
  </si>
  <si>
    <t>Гельбова Ульяна</t>
  </si>
  <si>
    <t>Дардаева Юлия</t>
  </si>
  <si>
    <t>Красноярск Tatyshev Runners</t>
  </si>
  <si>
    <t>Ильина Регина</t>
  </si>
  <si>
    <t>Сафиуллина Наталия</t>
  </si>
  <si>
    <t>Сысоева Наталья</t>
  </si>
  <si>
    <t>Токарева Ирина</t>
  </si>
  <si>
    <t>Красноярск ИЛ СО РАН</t>
  </si>
  <si>
    <t>Шапченкова Ольга</t>
  </si>
  <si>
    <t>Паратриатлон   PTS-5</t>
  </si>
  <si>
    <t>Руденко Надежда</t>
  </si>
  <si>
    <t>Железногорск  МАУ СШ «Юность»</t>
  </si>
  <si>
    <t>Паратриатлон   PTS-2</t>
  </si>
  <si>
    <t>Сабитов Роман</t>
  </si>
  <si>
    <t>Красноярск Полюс</t>
  </si>
  <si>
    <t>Исмаилов Рафаэль</t>
  </si>
  <si>
    <t>Красноярск Здоровый мир</t>
  </si>
  <si>
    <t>Зыков Илья</t>
  </si>
  <si>
    <t>Колосов Иван</t>
  </si>
  <si>
    <t>Новиков Роман</t>
  </si>
  <si>
    <t xml:space="preserve">Красноярск </t>
  </si>
  <si>
    <t>Обеднин Иван</t>
  </si>
  <si>
    <t>Красноярск  СпортЦех</t>
  </si>
  <si>
    <t>Сергеев Александр</t>
  </si>
  <si>
    <t>Сосновоборск Звезда</t>
  </si>
  <si>
    <t>Симченко Евгений</t>
  </si>
  <si>
    <t>Сухачев Константин</t>
  </si>
  <si>
    <t>Бубенков Илья</t>
  </si>
  <si>
    <t>Красноярск Ditsteam</t>
  </si>
  <si>
    <t>Воробьев Владислав</t>
  </si>
  <si>
    <t>Красноярск ОКБ Зенит</t>
  </si>
  <si>
    <t>Городилов Иван</t>
  </si>
  <si>
    <t>Красноярск  Tri100</t>
  </si>
  <si>
    <t>Красноярск IloveTriathlon</t>
  </si>
  <si>
    <t>Коптелин Александр</t>
  </si>
  <si>
    <t>Красноярск Rosneft triathlon team</t>
  </si>
  <si>
    <t>Колеснев Антон</t>
  </si>
  <si>
    <t>Красноярск МЧС</t>
  </si>
  <si>
    <t>Молчуев Евгений</t>
  </si>
  <si>
    <t>Томск ск Легион/ STR</t>
  </si>
  <si>
    <t>Красноярск КрайДЭО</t>
  </si>
  <si>
    <t>Николайчук Никита</t>
  </si>
  <si>
    <t>Красноярск Shmrvzk Pro Team</t>
  </si>
  <si>
    <t>Титов Иван</t>
  </si>
  <si>
    <t>Шишлов Яков</t>
  </si>
  <si>
    <t>Канск Норд</t>
  </si>
  <si>
    <t>Байзаров Владимир</t>
  </si>
  <si>
    <t>Красноярск Ермак</t>
  </si>
  <si>
    <t>Герман Михаил</t>
  </si>
  <si>
    <t>Зверев Максим</t>
  </si>
  <si>
    <t>Клименко Павел</t>
  </si>
  <si>
    <t>Красноярск Горностай, Беркут</t>
  </si>
  <si>
    <t>Красноярск I love supersport</t>
  </si>
  <si>
    <t>Масолитов Станислав</t>
  </si>
  <si>
    <t>Михеев Алексей</t>
  </si>
  <si>
    <t>Мишин Артем</t>
  </si>
  <si>
    <t>Красноярск TRI100</t>
  </si>
  <si>
    <t>Саяногорск Черемушки Саяно-Шушенская ГЭС</t>
  </si>
  <si>
    <t>Новиков Олег</t>
  </si>
  <si>
    <t>Красноярск Динамо</t>
  </si>
  <si>
    <t>Красноярск I love triathlon</t>
  </si>
  <si>
    <t>Серяков Вячеслав</t>
  </si>
  <si>
    <t>Сорокин Евгений</t>
  </si>
  <si>
    <t>Якимов Иван</t>
  </si>
  <si>
    <t>Ястребцов Сергей</t>
  </si>
  <si>
    <t>Красноярск ILS</t>
  </si>
  <si>
    <t>Осипенко Александр</t>
  </si>
  <si>
    <t>Артюхов Дмитрий</t>
  </si>
  <si>
    <t>Красноярск DitsTeam</t>
  </si>
  <si>
    <t>Железногорск Звезда</t>
  </si>
  <si>
    <t>Матвеев Виталий</t>
  </si>
  <si>
    <t>Канск СК НОРД</t>
  </si>
  <si>
    <t>Немков Илья</t>
  </si>
  <si>
    <t>Пиндюров Владимир</t>
  </si>
  <si>
    <t>Красноярск Treedata</t>
  </si>
  <si>
    <t>Абакан Триатлета</t>
  </si>
  <si>
    <t>Красноярск I Love Triatlon</t>
  </si>
  <si>
    <t>Емельяново</t>
  </si>
  <si>
    <t>Волк Константин</t>
  </si>
  <si>
    <t>Канск Канск Бежит</t>
  </si>
  <si>
    <t>Гончаров Виталий</t>
  </si>
  <si>
    <t>Красноярск Tri100</t>
  </si>
  <si>
    <t>Железногорск Ilovesupersport</t>
  </si>
  <si>
    <t>Лемин Алексей</t>
  </si>
  <si>
    <t>Абакан Ергаки</t>
  </si>
  <si>
    <t>Абакан MstSiberia</t>
  </si>
  <si>
    <t>Пономарев Алексей</t>
  </si>
  <si>
    <t>Красноярск Биатлон Мастерс</t>
  </si>
  <si>
    <t>Красноярск I Love triathlon krsk</t>
  </si>
  <si>
    <t>Щенников Сергей</t>
  </si>
  <si>
    <t>Красноярск Беркут</t>
  </si>
  <si>
    <t>Красноярск «Снежные барсы»</t>
  </si>
  <si>
    <t>Маркевич Игорь</t>
  </si>
  <si>
    <t>Минусинск АВТОБАЛАНС</t>
  </si>
  <si>
    <t>Респ.Тыва</t>
  </si>
  <si>
    <t>Подгорный Биатлон мастерс</t>
  </si>
  <si>
    <t>Красноярск А~Спорт</t>
  </si>
  <si>
    <t>Костриков Владимир</t>
  </si>
  <si>
    <t>Красноярск Voropayushki</t>
  </si>
  <si>
    <t>Тяпкин Валентин</t>
  </si>
  <si>
    <t>Уяр Беркут</t>
  </si>
  <si>
    <t>Томск СК Легион</t>
  </si>
  <si>
    <t>Баранов Николай</t>
  </si>
  <si>
    <t>Сосновоборск Беркут</t>
  </si>
  <si>
    <t>Величкин Александр</t>
  </si>
  <si>
    <t>Новокузнецк</t>
  </si>
  <si>
    <t>Кудымов Валентин</t>
  </si>
  <si>
    <t>Россинин Виктор</t>
  </si>
  <si>
    <t>Фалеев Геннадий</t>
  </si>
  <si>
    <t>Самофал Владимир</t>
  </si>
  <si>
    <t>Железногорск Молния</t>
  </si>
  <si>
    <t>Бастрикова Екатерина</t>
  </si>
  <si>
    <t>Бушуева Анастасия</t>
  </si>
  <si>
    <t>Головинская Ольга</t>
  </si>
  <si>
    <t>Красноярск LLoveRUNNING</t>
  </si>
  <si>
    <t>Демина Елена</t>
  </si>
  <si>
    <t>Красноярск Ilovesupersport</t>
  </si>
  <si>
    <t>Ишкельдина Юлия</t>
  </si>
  <si>
    <t>Лузик Юлия</t>
  </si>
  <si>
    <t>Макушкина Ольга</t>
  </si>
  <si>
    <t>Красноярск ILT</t>
  </si>
  <si>
    <t>Острикова Екатерина</t>
  </si>
  <si>
    <t>Пономарева Яна</t>
  </si>
  <si>
    <t>Сергеева Анастасия</t>
  </si>
  <si>
    <t>Торгунова Инга</t>
  </si>
  <si>
    <t>Шиповалова Галина</t>
  </si>
  <si>
    <t>Москва Triatleta</t>
  </si>
  <si>
    <t>Баранова Оксана</t>
  </si>
  <si>
    <t>Жуль Лариса</t>
  </si>
  <si>
    <t>Запорожская Евгения</t>
  </si>
  <si>
    <t>Золотухина Ирина</t>
  </si>
  <si>
    <t>Железногорск Krastriathlon</t>
  </si>
  <si>
    <t>н/с</t>
  </si>
  <si>
    <t>Барышев Виктор</t>
  </si>
  <si>
    <t>№ 39</t>
  </si>
  <si>
    <t>№ 90</t>
  </si>
  <si>
    <t>№72</t>
  </si>
  <si>
    <t>№76</t>
  </si>
  <si>
    <t>№2</t>
  </si>
  <si>
    <t>№40</t>
  </si>
  <si>
    <t>№41</t>
  </si>
  <si>
    <t>№58</t>
  </si>
  <si>
    <t>№47</t>
  </si>
  <si>
    <t>п.7.1.3 спортсмен поместил в корзину лишнее оборудование</t>
  </si>
  <si>
    <t>№39</t>
  </si>
  <si>
    <t>№56</t>
  </si>
  <si>
    <t>№4</t>
  </si>
  <si>
    <t>№52</t>
  </si>
  <si>
    <t>№8</t>
  </si>
  <si>
    <t xml:space="preserve">п.7.1.8 нарушена линия схода с велосипеда </t>
  </si>
  <si>
    <t>№80</t>
  </si>
  <si>
    <t>№84</t>
  </si>
  <si>
    <t>№44</t>
  </si>
  <si>
    <t>п.15.7.2 Застежка-молния расстегнута ниже конца грудины</t>
  </si>
  <si>
    <t>№71</t>
  </si>
  <si>
    <t>№63</t>
  </si>
  <si>
    <t>№1</t>
  </si>
  <si>
    <t>№с101</t>
  </si>
  <si>
    <t>п.15.1.1 оказание помощи вне пункта питания (бутылка воды)</t>
  </si>
  <si>
    <t>Температура воздуха   12 град</t>
  </si>
  <si>
    <t>Температура воздуха   16 град</t>
  </si>
  <si>
    <t>ОТКРЫТОЕ ПЕРВЕНСТВО КРАСНОЯРСКОГО КРАЯ  ПО ТРИАТЛОНУ (СПОРТИВНАЯ ДИСЦИПЛИНА ДУАТЛОН-СПРИНТ)</t>
  </si>
  <si>
    <t>дискв</t>
  </si>
  <si>
    <r>
      <t xml:space="preserve">Красноярск </t>
    </r>
    <r>
      <rPr>
        <sz val="10"/>
        <color indexed="8"/>
        <rFont val="Times New Roman"/>
        <family val="1"/>
      </rPr>
      <t>СШОР «Здоровый мир» КГАУ «Академия летних видов спорта»</t>
    </r>
  </si>
  <si>
    <t>Температура воздуха 18 град</t>
  </si>
  <si>
    <r>
      <t xml:space="preserve">Чита </t>
    </r>
    <r>
      <rPr>
        <sz val="12"/>
        <color indexed="8"/>
        <rFont val="Times New Roman"/>
        <family val="1"/>
      </rPr>
      <t>СШ(ОРК) СЦ  г. Чита, ЦСКА</t>
    </r>
  </si>
  <si>
    <t>ШТРАФЫ 15 сек</t>
  </si>
  <si>
    <t>№ 252</t>
  </si>
  <si>
    <t>п.7.1.1 спортсмен снял велошлем до постановки вело</t>
  </si>
  <si>
    <t>№ 250</t>
  </si>
  <si>
    <t>п.7.1.3 спортсмен поместил вещи  вне корзины (очки)</t>
  </si>
  <si>
    <t>№ 211</t>
  </si>
  <si>
    <t>№ 247</t>
  </si>
  <si>
    <r>
      <t xml:space="preserve">Москва –Дивногорск </t>
    </r>
    <r>
      <rPr>
        <sz val="10"/>
        <color indexed="8"/>
        <rFont val="Times New Roman"/>
        <family val="1"/>
      </rPr>
      <t>КГАУ «РЦСП «Академия летних видов спорта»</t>
    </r>
  </si>
  <si>
    <t>О.Г. Золотарев (судья МК/ВК, г. Озерск)</t>
  </si>
  <si>
    <t>Кемеровская област</t>
  </si>
  <si>
    <t>Московская область</t>
  </si>
  <si>
    <t>Забайкальский край</t>
  </si>
  <si>
    <t>Ростовская область</t>
  </si>
  <si>
    <t>Приморский край</t>
  </si>
  <si>
    <t>Москва –Красноярский край</t>
  </si>
  <si>
    <t>Тюменская область</t>
  </si>
  <si>
    <t>респ. Чувашия</t>
  </si>
  <si>
    <t>№ 160</t>
  </si>
  <si>
    <t>№ 165</t>
  </si>
  <si>
    <t>ШТРАФЫ (1 мин.)</t>
  </si>
  <si>
    <t>№ 125</t>
  </si>
  <si>
    <t>№ 163</t>
  </si>
  <si>
    <t>№ 197</t>
  </si>
  <si>
    <t>№ 146</t>
  </si>
  <si>
    <t>№ 175</t>
  </si>
  <si>
    <t>№ 142</t>
  </si>
  <si>
    <t>№ 114</t>
  </si>
  <si>
    <t>№ 111</t>
  </si>
  <si>
    <t>№ 190</t>
  </si>
  <si>
    <t>№ 245</t>
  </si>
  <si>
    <t>№ 243</t>
  </si>
  <si>
    <t>№ 255</t>
  </si>
  <si>
    <t xml:space="preserve">ВСЕРОССИЙСКИЕ СОРЕВНОВАНИЯ "КУБОК ФТР"  ПО ТРИАТЛОНУ </t>
  </si>
  <si>
    <t>(СПОРТИВНАЯ ДИСЦИПЛИНА ДУАТЛОН-СПРИНТ)</t>
  </si>
  <si>
    <t>ЮНИОРЫ 16-19 ЛЕТ</t>
  </si>
  <si>
    <t>Дистанция: бег   5 км (2 круга) - велогонка  20км (5 кругов) - бег 2,5 км (1 круг)</t>
  </si>
  <si>
    <t>п.7.1.3 спортсмен не поместил велошлем после велогонки в корзину</t>
  </si>
  <si>
    <t>Тюменская обаслть</t>
  </si>
  <si>
    <t>Кемровская область</t>
  </si>
  <si>
    <t xml:space="preserve">Иркутская область </t>
  </si>
  <si>
    <t>ЮНИОРКИ 16-19 ЛЕТ</t>
  </si>
  <si>
    <t>Красноярскийткрай</t>
  </si>
  <si>
    <t>Респ. Башкортостан</t>
  </si>
  <si>
    <t>ЮНОШИ  15-17ЛЕТ</t>
  </si>
  <si>
    <t>Дистанция: бег   2 км (2 круга) - велогонка  8км (2 кругов) - бег 1 км (1 круг)</t>
  </si>
  <si>
    <t>Температура воздуха 16 град</t>
  </si>
  <si>
    <t>Москва  Красноярский край</t>
  </si>
  <si>
    <t>Новосиирская область</t>
  </si>
  <si>
    <t>ДЕВУШКИ  15-17ЛЕТ</t>
  </si>
  <si>
    <t>ЮНОШИ  13-14 ЛЕТ</t>
  </si>
  <si>
    <t>ДЕВУШКИ  13-14 ЛЕТ</t>
  </si>
  <si>
    <t>драфтинг, штраф не отстоял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</si>
</sst>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h:mm:ss"/>
    <numFmt numFmtId="173" formatCode="[hh]:mm:ss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77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8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Times New Roman"/>
      <family val="1"/>
    </font>
    <font>
      <sz val="12"/>
      <color indexed="8"/>
      <name val="Arial"/>
      <family val="2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Arial"/>
      <family val="2"/>
    </font>
    <font>
      <sz val="13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"/>
      <family val="2"/>
    </font>
    <font>
      <sz val="8"/>
      <color rgb="FF000000"/>
      <name val="Times New Roman"/>
      <family val="1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Times New Roman"/>
      <family val="1"/>
    </font>
    <font>
      <sz val="14"/>
      <color rgb="FF000000"/>
      <name val="Times New Roman"/>
      <family val="1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57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2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center" vertical="center"/>
    </xf>
    <xf numFmtId="0" fontId="65" fillId="0" borderId="12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2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2" fontId="3" fillId="0" borderId="12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5" fillId="0" borderId="18" xfId="0" applyFont="1" applyFill="1" applyBorder="1" applyAlignment="1">
      <alignment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65" fillId="0" borderId="12" xfId="0" applyFont="1" applyFill="1" applyBorder="1" applyAlignment="1">
      <alignment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172" fontId="3" fillId="0" borderId="18" xfId="0" applyNumberFormat="1" applyFont="1" applyFill="1" applyBorder="1" applyAlignment="1">
      <alignment horizontal="center" vertical="center"/>
    </xf>
    <xf numFmtId="172" fontId="3" fillId="0" borderId="19" xfId="0" applyNumberFormat="1" applyFont="1" applyFill="1" applyBorder="1" applyAlignment="1">
      <alignment horizontal="center" vertical="center"/>
    </xf>
    <xf numFmtId="0" fontId="65" fillId="0" borderId="20" xfId="0" applyFont="1" applyFill="1" applyBorder="1" applyAlignment="1">
      <alignment vertical="center" wrapText="1"/>
    </xf>
    <xf numFmtId="172" fontId="3" fillId="0" borderId="2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65" fillId="0" borderId="18" xfId="0" applyFont="1" applyBorder="1" applyAlignment="1">
      <alignment vertical="center" wrapText="1"/>
    </xf>
    <xf numFmtId="172" fontId="3" fillId="0" borderId="2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72" fontId="3" fillId="0" borderId="24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72" fontId="3" fillId="0" borderId="19" xfId="0" applyNumberFormat="1" applyFont="1" applyFill="1" applyBorder="1" applyAlignment="1">
      <alignment horizontal="center" vertical="center"/>
    </xf>
    <xf numFmtId="172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Fill="1" applyAlignment="1">
      <alignment vertical="center"/>
    </xf>
    <xf numFmtId="2" fontId="10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172" fontId="10" fillId="0" borderId="0" xfId="0" applyNumberFormat="1" applyFont="1" applyAlignment="1">
      <alignment/>
    </xf>
    <xf numFmtId="2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172" fontId="3" fillId="0" borderId="31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172" fontId="3" fillId="0" borderId="32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3" fillId="0" borderId="34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5" fillId="0" borderId="35" xfId="0" applyFont="1" applyFill="1" applyBorder="1" applyAlignment="1">
      <alignment vertical="center" wrapText="1"/>
    </xf>
    <xf numFmtId="0" fontId="65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/>
    </xf>
    <xf numFmtId="0" fontId="0" fillId="33" borderId="38" xfId="0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left"/>
    </xf>
    <xf numFmtId="0" fontId="3" fillId="33" borderId="38" xfId="0" applyFont="1" applyFill="1" applyBorder="1" applyAlignment="1">
      <alignment horizontal="center"/>
    </xf>
    <xf numFmtId="0" fontId="3" fillId="33" borderId="39" xfId="0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4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2" fontId="10" fillId="0" borderId="0" xfId="0" applyNumberFormat="1" applyFont="1" applyAlignment="1">
      <alignment vertical="center"/>
    </xf>
    <xf numFmtId="14" fontId="11" fillId="0" borderId="0" xfId="0" applyNumberFormat="1" applyFont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6" fillId="0" borderId="18" xfId="0" applyFont="1" applyBorder="1" applyAlignment="1">
      <alignment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3" fillId="0" borderId="18" xfId="0" applyFont="1" applyBorder="1" applyAlignment="1">
      <alignment vertical="center" wrapText="1"/>
    </xf>
    <xf numFmtId="0" fontId="0" fillId="34" borderId="43" xfId="0" applyFont="1" applyFill="1" applyBorder="1" applyAlignment="1">
      <alignment/>
    </xf>
    <xf numFmtId="0" fontId="3" fillId="34" borderId="44" xfId="0" applyFont="1" applyFill="1" applyBorder="1" applyAlignment="1">
      <alignment horizontal="center"/>
    </xf>
    <xf numFmtId="0" fontId="3" fillId="34" borderId="45" xfId="0" applyFont="1" applyFill="1" applyBorder="1" applyAlignment="1">
      <alignment/>
    </xf>
    <xf numFmtId="0" fontId="14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172" fontId="14" fillId="0" borderId="18" xfId="0" applyNumberFormat="1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172" fontId="14" fillId="0" borderId="12" xfId="0" applyNumberFormat="1" applyFont="1" applyFill="1" applyBorder="1" applyAlignment="1">
      <alignment horizontal="center" vertical="center"/>
    </xf>
    <xf numFmtId="172" fontId="14" fillId="0" borderId="2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172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3" fillId="0" borderId="48" xfId="0" applyFont="1" applyFill="1" applyBorder="1" applyAlignment="1">
      <alignment horizontal="center" vertical="center"/>
    </xf>
    <xf numFmtId="0" fontId="67" fillId="0" borderId="0" xfId="0" applyFont="1" applyAlignment="1">
      <alignment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horizontal="left" vertical="center"/>
    </xf>
    <xf numFmtId="1" fontId="67" fillId="0" borderId="0" xfId="0" applyNumberFormat="1" applyFont="1" applyAlignment="1">
      <alignment horizontal="center" vertical="center"/>
    </xf>
    <xf numFmtId="172" fontId="9" fillId="0" borderId="0" xfId="0" applyNumberFormat="1" applyFont="1" applyAlignment="1">
      <alignment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21" fontId="3" fillId="0" borderId="50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21" fontId="3" fillId="0" borderId="18" xfId="0" applyNumberFormat="1" applyFont="1" applyFill="1" applyBorder="1" applyAlignment="1">
      <alignment horizontal="center" vertical="center"/>
    </xf>
    <xf numFmtId="21" fontId="3" fillId="0" borderId="12" xfId="0" applyNumberFormat="1" applyFont="1" applyFill="1" applyBorder="1" applyAlignment="1">
      <alignment horizontal="center" vertical="center"/>
    </xf>
    <xf numFmtId="21" fontId="3" fillId="0" borderId="24" xfId="0" applyNumberFormat="1" applyFont="1" applyFill="1" applyBorder="1" applyAlignment="1">
      <alignment horizontal="center" vertical="center"/>
    </xf>
    <xf numFmtId="21" fontId="3" fillId="0" borderId="19" xfId="0" applyNumberFormat="1" applyFont="1" applyFill="1" applyBorder="1" applyAlignment="1">
      <alignment horizontal="center" vertical="center"/>
    </xf>
    <xf numFmtId="21" fontId="3" fillId="0" borderId="27" xfId="0" applyNumberFormat="1" applyFont="1" applyFill="1" applyBorder="1" applyAlignment="1">
      <alignment horizontal="center" vertical="center"/>
    </xf>
    <xf numFmtId="21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1" fontId="68" fillId="0" borderId="0" xfId="0" applyNumberFormat="1" applyFont="1" applyAlignment="1">
      <alignment horizontal="center" vertical="center"/>
    </xf>
    <xf numFmtId="0" fontId="68" fillId="0" borderId="0" xfId="0" applyFont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72" fontId="17" fillId="0" borderId="0" xfId="0" applyNumberFormat="1" applyFont="1" applyBorder="1" applyAlignment="1">
      <alignment horizontal="center"/>
    </xf>
    <xf numFmtId="1" fontId="68" fillId="0" borderId="0" xfId="0" applyNumberFormat="1" applyFont="1" applyAlignment="1">
      <alignment horizontal="left" vertical="center"/>
    </xf>
    <xf numFmtId="0" fontId="17" fillId="0" borderId="0" xfId="0" applyFont="1" applyFill="1" applyBorder="1" applyAlignment="1">
      <alignment horizontal="left"/>
    </xf>
    <xf numFmtId="0" fontId="14" fillId="0" borderId="42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 wrapText="1"/>
    </xf>
    <xf numFmtId="21" fontId="3" fillId="0" borderId="57" xfId="0" applyNumberFormat="1" applyFont="1" applyFill="1" applyBorder="1" applyAlignment="1">
      <alignment horizontal="center" vertical="center"/>
    </xf>
    <xf numFmtId="21" fontId="3" fillId="0" borderId="58" xfId="0" applyNumberFormat="1" applyFont="1" applyFill="1" applyBorder="1" applyAlignment="1">
      <alignment horizontal="center" vertical="center"/>
    </xf>
    <xf numFmtId="172" fontId="3" fillId="0" borderId="59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3" fillId="0" borderId="56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/>
    </xf>
    <xf numFmtId="0" fontId="0" fillId="33" borderId="44" xfId="0" applyFont="1" applyFill="1" applyBorder="1" applyAlignment="1">
      <alignment horizontal="center"/>
    </xf>
    <xf numFmtId="0" fontId="0" fillId="35" borderId="44" xfId="0" applyFont="1" applyFill="1" applyBorder="1" applyAlignment="1">
      <alignment horizontal="center"/>
    </xf>
    <xf numFmtId="0" fontId="0" fillId="35" borderId="44" xfId="0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0" fontId="3" fillId="35" borderId="45" xfId="0" applyFont="1" applyFill="1" applyBorder="1" applyAlignment="1">
      <alignment/>
    </xf>
    <xf numFmtId="0" fontId="3" fillId="0" borderId="60" xfId="0" applyFont="1" applyFill="1" applyBorder="1" applyAlignment="1">
      <alignment horizontal="center" vertical="center"/>
    </xf>
    <xf numFmtId="172" fontId="3" fillId="0" borderId="24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21" fontId="3" fillId="0" borderId="22" xfId="0" applyNumberFormat="1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21" fontId="3" fillId="0" borderId="65" xfId="0" applyNumberFormat="1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21" fontId="3" fillId="0" borderId="66" xfId="0" applyNumberFormat="1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22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4" fillId="0" borderId="25" xfId="0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172" fontId="14" fillId="0" borderId="22" xfId="0" applyNumberFormat="1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73" xfId="0" applyFont="1" applyFill="1" applyBorder="1" applyAlignment="1">
      <alignment horizontal="center" vertical="center"/>
    </xf>
    <xf numFmtId="0" fontId="14" fillId="0" borderId="7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68" fillId="0" borderId="0" xfId="0" applyFont="1" applyFill="1" applyAlignment="1">
      <alignment/>
    </xf>
    <xf numFmtId="0" fontId="68" fillId="0" borderId="0" xfId="0" applyFont="1" applyFill="1" applyAlignment="1">
      <alignment horizontal="center" vertical="center"/>
    </xf>
    <xf numFmtId="1" fontId="68" fillId="0" borderId="0" xfId="0" applyNumberFormat="1" applyFont="1" applyFill="1" applyAlignment="1">
      <alignment horizontal="center" vertical="center"/>
    </xf>
    <xf numFmtId="0" fontId="68" fillId="0" borderId="0" xfId="0" applyFont="1" applyFill="1" applyAlignment="1">
      <alignment horizontal="left" vertical="center"/>
    </xf>
    <xf numFmtId="1" fontId="67" fillId="0" borderId="0" xfId="0" applyNumberFormat="1" applyFont="1" applyFill="1" applyAlignment="1">
      <alignment horizontal="left" vertical="center"/>
    </xf>
    <xf numFmtId="1" fontId="67" fillId="0" borderId="0" xfId="0" applyNumberFormat="1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172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10" fillId="0" borderId="12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34" borderId="43" xfId="0" applyFont="1" applyFill="1" applyBorder="1" applyAlignment="1">
      <alignment/>
    </xf>
    <xf numFmtId="0" fontId="20" fillId="34" borderId="44" xfId="0" applyFont="1" applyFill="1" applyBorder="1" applyAlignment="1">
      <alignment horizontal="center"/>
    </xf>
    <xf numFmtId="0" fontId="20" fillId="34" borderId="45" xfId="0" applyFont="1" applyFill="1" applyBorder="1" applyAlignment="1">
      <alignment/>
    </xf>
    <xf numFmtId="0" fontId="20" fillId="0" borderId="30" xfId="0" applyFont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vertical="center" wrapText="1"/>
    </xf>
    <xf numFmtId="172" fontId="20" fillId="0" borderId="16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172" fontId="20" fillId="0" borderId="18" xfId="0" applyNumberFormat="1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70" fillId="0" borderId="20" xfId="0" applyFont="1" applyBorder="1" applyAlignment="1">
      <alignment vertical="center" wrapText="1"/>
    </xf>
    <xf numFmtId="0" fontId="70" fillId="0" borderId="20" xfId="0" applyFont="1" applyBorder="1" applyAlignment="1">
      <alignment horizontal="center" vertical="center" wrapText="1"/>
    </xf>
    <xf numFmtId="0" fontId="71" fillId="0" borderId="20" xfId="0" applyFont="1" applyBorder="1" applyAlignment="1">
      <alignment vertical="center" wrapText="1"/>
    </xf>
    <xf numFmtId="172" fontId="20" fillId="0" borderId="21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172" fontId="20" fillId="0" borderId="20" xfId="0" applyNumberFormat="1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172" fontId="17" fillId="0" borderId="18" xfId="0" applyNumberFormat="1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72" fillId="0" borderId="22" xfId="0" applyFont="1" applyBorder="1" applyAlignment="1">
      <alignment vertical="center" wrapText="1"/>
    </xf>
    <xf numFmtId="0" fontId="72" fillId="0" borderId="22" xfId="0" applyFont="1" applyBorder="1" applyAlignment="1">
      <alignment horizontal="center" vertical="center" wrapText="1"/>
    </xf>
    <xf numFmtId="21" fontId="17" fillId="0" borderId="22" xfId="0" applyNumberFormat="1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172" fontId="17" fillId="0" borderId="22" xfId="0" applyNumberFormat="1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72" fillId="0" borderId="12" xfId="0" applyFont="1" applyBorder="1" applyAlignment="1">
      <alignment vertical="center" wrapText="1"/>
    </xf>
    <xf numFmtId="0" fontId="72" fillId="0" borderId="12" xfId="0" applyFont="1" applyBorder="1" applyAlignment="1">
      <alignment horizontal="center" vertical="center" wrapText="1"/>
    </xf>
    <xf numFmtId="21" fontId="17" fillId="0" borderId="12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 horizontal="center" vertical="center" wrapText="1"/>
    </xf>
    <xf numFmtId="172" fontId="17" fillId="0" borderId="12" xfId="0" applyNumberFormat="1" applyFont="1" applyFill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73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center" wrapText="1"/>
    </xf>
    <xf numFmtId="0" fontId="72" fillId="0" borderId="24" xfId="0" applyFont="1" applyBorder="1" applyAlignment="1">
      <alignment vertical="center" wrapText="1"/>
    </xf>
    <xf numFmtId="0" fontId="72" fillId="0" borderId="24" xfId="0" applyFont="1" applyBorder="1" applyAlignment="1">
      <alignment horizontal="center" vertical="center" wrapText="1"/>
    </xf>
    <xf numFmtId="0" fontId="17" fillId="0" borderId="24" xfId="0" applyFont="1" applyBorder="1" applyAlignment="1">
      <alignment vertical="center" wrapText="1"/>
    </xf>
    <xf numFmtId="21" fontId="17" fillId="0" borderId="24" xfId="0" applyNumberFormat="1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172" fontId="17" fillId="0" borderId="24" xfId="0" applyNumberFormat="1" applyFont="1" applyFill="1" applyBorder="1" applyAlignment="1">
      <alignment horizontal="center" vertical="center"/>
    </xf>
    <xf numFmtId="0" fontId="17" fillId="0" borderId="7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14" fontId="17" fillId="0" borderId="0" xfId="0" applyNumberFormat="1" applyFont="1" applyFill="1" applyBorder="1" applyAlignment="1">
      <alignment horizontal="left"/>
    </xf>
    <xf numFmtId="0" fontId="3" fillId="0" borderId="75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172" fontId="3" fillId="0" borderId="35" xfId="0" applyNumberFormat="1" applyFont="1" applyFill="1" applyBorder="1" applyAlignment="1">
      <alignment horizontal="center"/>
    </xf>
    <xf numFmtId="0" fontId="3" fillId="0" borderId="76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vertical="center" wrapText="1"/>
    </xf>
    <xf numFmtId="21" fontId="10" fillId="0" borderId="12" xfId="0" applyNumberFormat="1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vertical="center" wrapText="1"/>
    </xf>
    <xf numFmtId="0" fontId="22" fillId="0" borderId="24" xfId="0" applyFont="1" applyFill="1" applyBorder="1" applyAlignment="1">
      <alignment vertical="center" wrapText="1"/>
    </xf>
    <xf numFmtId="0" fontId="65" fillId="0" borderId="24" xfId="0" applyFont="1" applyFill="1" applyBorder="1" applyAlignment="1">
      <alignment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6" fillId="0" borderId="24" xfId="0" applyFont="1" applyFill="1" applyBorder="1" applyAlignment="1">
      <alignment vertical="center" wrapText="1"/>
    </xf>
    <xf numFmtId="21" fontId="10" fillId="0" borderId="24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21" fontId="3" fillId="0" borderId="20" xfId="0" applyNumberFormat="1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66" fillId="0" borderId="22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5" fillId="0" borderId="79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82" xfId="0" applyFont="1" applyFill="1" applyBorder="1" applyAlignment="1">
      <alignment horizontal="center" vertical="center"/>
    </xf>
    <xf numFmtId="0" fontId="15" fillId="0" borderId="83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" fillId="0" borderId="84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0" borderId="87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" fillId="0" borderId="90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72" fontId="17" fillId="0" borderId="0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0" fontId="70" fillId="0" borderId="22" xfId="0" applyFont="1" applyBorder="1" applyAlignment="1">
      <alignment vertical="center" wrapText="1"/>
    </xf>
    <xf numFmtId="0" fontId="70" fillId="0" borderId="22" xfId="0" applyFont="1" applyBorder="1" applyAlignment="1">
      <alignment horizontal="center" vertical="center" wrapText="1"/>
    </xf>
    <xf numFmtId="0" fontId="71" fillId="0" borderId="22" xfId="0" applyFont="1" applyBorder="1" applyAlignment="1">
      <alignment vertical="center" wrapText="1"/>
    </xf>
    <xf numFmtId="21" fontId="23" fillId="0" borderId="22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172" fontId="20" fillId="0" borderId="22" xfId="0" applyNumberFormat="1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70" fillId="0" borderId="12" xfId="0" applyFont="1" applyBorder="1" applyAlignment="1">
      <alignment vertical="center" wrapText="1"/>
    </xf>
    <xf numFmtId="0" fontId="70" fillId="0" borderId="12" xfId="0" applyFont="1" applyBorder="1" applyAlignment="1">
      <alignment horizontal="center" vertical="center" wrapText="1"/>
    </xf>
    <xf numFmtId="21" fontId="23" fillId="0" borderId="12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72" fontId="20" fillId="0" borderId="12" xfId="0" applyNumberFormat="1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71" fillId="0" borderId="12" xfId="0" applyFont="1" applyBorder="1" applyAlignment="1">
      <alignment vertical="center" wrapText="1"/>
    </xf>
    <xf numFmtId="0" fontId="20" fillId="0" borderId="30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70" fillId="0" borderId="24" xfId="0" applyFont="1" applyBorder="1" applyAlignment="1">
      <alignment vertical="center" wrapText="1"/>
    </xf>
    <xf numFmtId="0" fontId="70" fillId="0" borderId="24" xfId="0" applyFont="1" applyBorder="1" applyAlignment="1">
      <alignment horizontal="center" vertical="center" wrapText="1"/>
    </xf>
    <xf numFmtId="0" fontId="71" fillId="0" borderId="24" xfId="0" applyFont="1" applyBorder="1" applyAlignment="1">
      <alignment vertical="center" wrapText="1"/>
    </xf>
    <xf numFmtId="21" fontId="23" fillId="0" borderId="24" xfId="0" applyNumberFormat="1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172" fontId="20" fillId="0" borderId="24" xfId="0" applyNumberFormat="1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0" borderId="70" xfId="0" applyFont="1" applyFill="1" applyBorder="1" applyAlignment="1">
      <alignment horizontal="center" vertical="center"/>
    </xf>
    <xf numFmtId="0" fontId="20" fillId="0" borderId="71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top" wrapText="1"/>
    </xf>
    <xf numFmtId="0" fontId="26" fillId="0" borderId="22" xfId="0" applyFont="1" applyBorder="1" applyAlignment="1">
      <alignment vertical="center" wrapText="1"/>
    </xf>
    <xf numFmtId="0" fontId="20" fillId="0" borderId="22" xfId="0" applyFont="1" applyBorder="1" applyAlignment="1">
      <alignment horizontal="center" vertical="top" wrapText="1"/>
    </xf>
    <xf numFmtId="0" fontId="73" fillId="0" borderId="22" xfId="0" applyFont="1" applyBorder="1" applyAlignment="1">
      <alignment vertical="center" wrapText="1"/>
    </xf>
    <xf numFmtId="0" fontId="20" fillId="0" borderId="60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6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0" fontId="73" fillId="0" borderId="12" xfId="0" applyFont="1" applyBorder="1" applyAlignment="1">
      <alignment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73" fillId="0" borderId="18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top" wrapText="1"/>
    </xf>
    <xf numFmtId="0" fontId="70" fillId="0" borderId="12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center" wrapText="1"/>
    </xf>
    <xf numFmtId="0" fontId="26" fillId="0" borderId="20" xfId="0" applyFont="1" applyBorder="1" applyAlignment="1">
      <alignment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top" wrapText="1"/>
    </xf>
    <xf numFmtId="0" fontId="20" fillId="0" borderId="72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6" fillId="0" borderId="24" xfId="0" applyFont="1" applyBorder="1" applyAlignment="1">
      <alignment vertical="center" wrapText="1"/>
    </xf>
    <xf numFmtId="0" fontId="20" fillId="0" borderId="24" xfId="0" applyFont="1" applyBorder="1" applyAlignment="1">
      <alignment horizontal="center" vertical="center" wrapText="1"/>
    </xf>
    <xf numFmtId="0" fontId="73" fillId="0" borderId="24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70" fillId="0" borderId="12" xfId="0" applyFont="1" applyFill="1" applyBorder="1" applyAlignment="1">
      <alignment horizontal="center" vertical="center" wrapText="1"/>
    </xf>
    <xf numFmtId="21" fontId="20" fillId="0" borderId="22" xfId="0" applyNumberFormat="1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21" fontId="20" fillId="0" borderId="12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70" fillId="0" borderId="12" xfId="0" applyFont="1" applyFill="1" applyBorder="1" applyAlignment="1">
      <alignment vertical="center" wrapText="1"/>
    </xf>
    <xf numFmtId="21" fontId="20" fillId="0" borderId="12" xfId="0" applyNumberFormat="1" applyFont="1" applyFill="1" applyBorder="1" applyAlignment="1">
      <alignment horizontal="center" vertical="center"/>
    </xf>
    <xf numFmtId="0" fontId="71" fillId="0" borderId="12" xfId="0" applyFont="1" applyFill="1" applyBorder="1" applyAlignment="1">
      <alignment vertical="center" wrapText="1"/>
    </xf>
    <xf numFmtId="0" fontId="70" fillId="0" borderId="24" xfId="0" applyFont="1" applyFill="1" applyBorder="1" applyAlignment="1">
      <alignment vertical="center" wrapText="1"/>
    </xf>
    <xf numFmtId="0" fontId="70" fillId="0" borderId="24" xfId="0" applyFont="1" applyFill="1" applyBorder="1" applyAlignment="1">
      <alignment horizontal="center" vertical="center" wrapText="1"/>
    </xf>
    <xf numFmtId="0" fontId="71" fillId="0" borderId="24" xfId="0" applyFont="1" applyFill="1" applyBorder="1" applyAlignment="1">
      <alignment vertical="center" wrapText="1"/>
    </xf>
    <xf numFmtId="21" fontId="20" fillId="0" borderId="24" xfId="0" applyNumberFormat="1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21" fontId="20" fillId="0" borderId="24" xfId="0" applyNumberFormat="1" applyFont="1" applyBorder="1" applyAlignment="1">
      <alignment horizontal="center" vertical="center"/>
    </xf>
    <xf numFmtId="0" fontId="23" fillId="0" borderId="0" xfId="0" applyFont="1" applyFill="1" applyAlignment="1">
      <alignment/>
    </xf>
    <xf numFmtId="172" fontId="20" fillId="0" borderId="0" xfId="0" applyNumberFormat="1" applyFont="1" applyAlignment="1">
      <alignment/>
    </xf>
    <xf numFmtId="172" fontId="17" fillId="0" borderId="0" xfId="0" applyNumberFormat="1" applyFont="1" applyAlignment="1">
      <alignment/>
    </xf>
    <xf numFmtId="1" fontId="68" fillId="0" borderId="0" xfId="0" applyNumberFormat="1" applyFont="1" applyFill="1" applyAlignment="1">
      <alignment horizontal="left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/>
    </xf>
    <xf numFmtId="0" fontId="16" fillId="0" borderId="92" xfId="0" applyFont="1" applyBorder="1" applyAlignment="1">
      <alignment horizontal="center" vertical="center" wrapText="1"/>
    </xf>
    <xf numFmtId="0" fontId="70" fillId="0" borderId="92" xfId="0" applyFont="1" applyBorder="1" applyAlignment="1">
      <alignment vertical="center" wrapText="1"/>
    </xf>
    <xf numFmtId="0" fontId="70" fillId="0" borderId="92" xfId="0" applyFont="1" applyBorder="1" applyAlignment="1">
      <alignment horizontal="center" vertical="center" wrapText="1"/>
    </xf>
    <xf numFmtId="0" fontId="20" fillId="0" borderId="92" xfId="0" applyFont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 wrapText="1"/>
    </xf>
    <xf numFmtId="0" fontId="73" fillId="0" borderId="12" xfId="0" applyFont="1" applyFill="1" applyBorder="1" applyAlignment="1">
      <alignment horizontal="center" vertical="center" wrapText="1"/>
    </xf>
    <xf numFmtId="0" fontId="70" fillId="0" borderId="20" xfId="0" applyFont="1" applyFill="1" applyBorder="1" applyAlignment="1">
      <alignment vertical="center" wrapText="1"/>
    </xf>
    <xf numFmtId="0" fontId="70" fillId="0" borderId="20" xfId="0" applyFont="1" applyFill="1" applyBorder="1" applyAlignment="1">
      <alignment horizontal="center" vertical="center" wrapText="1"/>
    </xf>
    <xf numFmtId="0" fontId="71" fillId="0" borderId="20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172" fontId="20" fillId="0" borderId="0" xfId="0" applyNumberFormat="1" applyFont="1" applyBorder="1" applyAlignment="1">
      <alignment horizontal="center"/>
    </xf>
    <xf numFmtId="0" fontId="24" fillId="0" borderId="55" xfId="0" applyFont="1" applyFill="1" applyBorder="1" applyAlignment="1">
      <alignment horizontal="center" vertical="center"/>
    </xf>
    <xf numFmtId="0" fontId="24" fillId="0" borderId="77" xfId="0" applyFont="1" applyFill="1" applyBorder="1" applyAlignment="1">
      <alignment horizontal="center" vertical="center"/>
    </xf>
    <xf numFmtId="21" fontId="20" fillId="0" borderId="20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vertical="center" wrapText="1"/>
    </xf>
    <xf numFmtId="0" fontId="65" fillId="0" borderId="22" xfId="0" applyFont="1" applyFill="1" applyBorder="1" applyAlignment="1">
      <alignment horizontal="center" vertical="center" wrapText="1"/>
    </xf>
    <xf numFmtId="21" fontId="0" fillId="0" borderId="22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21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 wrapText="1"/>
    </xf>
    <xf numFmtId="21" fontId="0" fillId="0" borderId="24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2" fillId="0" borderId="22" xfId="0" applyFont="1" applyFill="1" applyBorder="1" applyAlignment="1">
      <alignment vertical="center" wrapText="1"/>
    </xf>
    <xf numFmtId="0" fontId="74" fillId="0" borderId="22" xfId="0" applyFont="1" applyFill="1" applyBorder="1" applyAlignment="1">
      <alignment vertical="center" wrapText="1"/>
    </xf>
    <xf numFmtId="0" fontId="74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6" fillId="0" borderId="2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21" fontId="0" fillId="0" borderId="93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21" fontId="0" fillId="0" borderId="22" xfId="0" applyNumberFormat="1" applyFill="1" applyBorder="1" applyAlignment="1">
      <alignment horizontal="center"/>
    </xf>
    <xf numFmtId="21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2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horizontal="center" wrapText="1"/>
    </xf>
    <xf numFmtId="0" fontId="65" fillId="0" borderId="22" xfId="0" applyFont="1" applyFill="1" applyBorder="1" applyAlignment="1">
      <alignment wrapText="1"/>
    </xf>
    <xf numFmtId="0" fontId="65" fillId="0" borderId="22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wrapText="1"/>
    </xf>
    <xf numFmtId="0" fontId="21" fillId="0" borderId="20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center" wrapText="1"/>
    </xf>
    <xf numFmtId="0" fontId="65" fillId="0" borderId="12" xfId="0" applyFont="1" applyFill="1" applyBorder="1" applyAlignment="1">
      <alignment wrapText="1"/>
    </xf>
    <xf numFmtId="0" fontId="65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0" fontId="22" fillId="0" borderId="20" xfId="0" applyFont="1" applyFill="1" applyBorder="1" applyAlignment="1">
      <alignment horizontal="center" wrapText="1"/>
    </xf>
    <xf numFmtId="0" fontId="65" fillId="0" borderId="20" xfId="0" applyFont="1" applyFill="1" applyBorder="1" applyAlignment="1">
      <alignment wrapText="1"/>
    </xf>
    <xf numFmtId="0" fontId="65" fillId="0" borderId="20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wrapText="1"/>
    </xf>
    <xf numFmtId="21" fontId="0" fillId="0" borderId="20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vertical="center" wrapText="1"/>
    </xf>
    <xf numFmtId="0" fontId="66" fillId="0" borderId="18" xfId="0" applyFont="1" applyFill="1" applyBorder="1" applyAlignment="1">
      <alignment vertical="center" wrapText="1"/>
    </xf>
    <xf numFmtId="0" fontId="65" fillId="0" borderId="22" xfId="0" applyFont="1" applyFill="1" applyBorder="1" applyAlignment="1">
      <alignment horizontal="left" vertical="center" wrapText="1"/>
    </xf>
    <xf numFmtId="0" fontId="65" fillId="0" borderId="12" xfId="0" applyFont="1" applyFill="1" applyBorder="1" applyAlignment="1">
      <alignment horizontal="left" vertical="center" wrapText="1"/>
    </xf>
    <xf numFmtId="0" fontId="65" fillId="0" borderId="24" xfId="0" applyFont="1" applyFill="1" applyBorder="1" applyAlignment="1">
      <alignment horizontal="left" vertical="center" wrapText="1"/>
    </xf>
    <xf numFmtId="0" fontId="22" fillId="0" borderId="50" xfId="0" applyFont="1" applyFill="1" applyBorder="1" applyAlignment="1">
      <alignment horizontal="center" vertical="center" wrapText="1"/>
    </xf>
    <xf numFmtId="0" fontId="65" fillId="0" borderId="50" xfId="0" applyFont="1" applyFill="1" applyBorder="1" applyAlignment="1">
      <alignment vertical="center" wrapText="1"/>
    </xf>
    <xf numFmtId="0" fontId="65" fillId="0" borderId="50" xfId="0" applyFont="1" applyFill="1" applyBorder="1" applyAlignment="1">
      <alignment horizontal="center" vertical="center" wrapText="1"/>
    </xf>
    <xf numFmtId="0" fontId="65" fillId="0" borderId="50" xfId="0" applyFont="1" applyFill="1" applyBorder="1" applyAlignment="1">
      <alignment horizontal="left" vertical="center" wrapText="1"/>
    </xf>
    <xf numFmtId="21" fontId="0" fillId="0" borderId="50" xfId="0" applyNumberForma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22" fillId="0" borderId="92" xfId="0" applyFont="1" applyFill="1" applyBorder="1" applyAlignment="1">
      <alignment horizontal="center" vertical="center" wrapText="1"/>
    </xf>
    <xf numFmtId="0" fontId="65" fillId="0" borderId="92" xfId="0" applyFont="1" applyFill="1" applyBorder="1" applyAlignment="1">
      <alignment vertical="center" wrapText="1"/>
    </xf>
    <xf numFmtId="0" fontId="65" fillId="0" borderId="92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66" fillId="0" borderId="35" xfId="0" applyFont="1" applyFill="1" applyBorder="1" applyAlignment="1">
      <alignment vertical="center" wrapText="1"/>
    </xf>
    <xf numFmtId="0" fontId="14" fillId="0" borderId="30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top" wrapText="1"/>
    </xf>
    <xf numFmtId="0" fontId="69" fillId="0" borderId="2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69" fillId="0" borderId="12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center" vertical="top" wrapText="1"/>
    </xf>
    <xf numFmtId="0" fontId="65" fillId="0" borderId="12" xfId="0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 vertical="center" wrapText="1"/>
    </xf>
    <xf numFmtId="0" fontId="66" fillId="0" borderId="2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69" fillId="0" borderId="12" xfId="0" applyFont="1" applyFill="1" applyBorder="1" applyAlignment="1">
      <alignment vertical="top" wrapText="1"/>
    </xf>
    <xf numFmtId="0" fontId="69" fillId="0" borderId="20" xfId="0" applyFont="1" applyFill="1" applyBorder="1" applyAlignment="1">
      <alignment vertical="center" wrapText="1"/>
    </xf>
    <xf numFmtId="0" fontId="69" fillId="0" borderId="24" xfId="0" applyFont="1" applyFill="1" applyBorder="1" applyAlignment="1">
      <alignment vertical="center" wrapText="1"/>
    </xf>
    <xf numFmtId="0" fontId="22" fillId="0" borderId="18" xfId="0" applyFont="1" applyFill="1" applyBorder="1" applyAlignment="1">
      <alignment horizontal="center" vertical="center" wrapText="1"/>
    </xf>
    <xf numFmtId="21" fontId="0" fillId="0" borderId="18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 wrapText="1"/>
    </xf>
    <xf numFmtId="0" fontId="65" fillId="0" borderId="35" xfId="0" applyFont="1" applyFill="1" applyBorder="1" applyAlignment="1">
      <alignment horizontal="left" vertical="center" wrapText="1"/>
    </xf>
    <xf numFmtId="21" fontId="0" fillId="0" borderId="35" xfId="0" applyNumberForma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22" fillId="0" borderId="59" xfId="0" applyFont="1" applyFill="1" applyBorder="1" applyAlignment="1">
      <alignment vertical="center" wrapText="1"/>
    </xf>
    <xf numFmtId="0" fontId="65" fillId="0" borderId="59" xfId="0" applyFont="1" applyFill="1" applyBorder="1" applyAlignment="1">
      <alignment vertical="center" wrapText="1"/>
    </xf>
    <xf numFmtId="0" fontId="65" fillId="0" borderId="59" xfId="0" applyFont="1" applyFill="1" applyBorder="1" applyAlignment="1">
      <alignment horizontal="center" vertical="center" wrapText="1"/>
    </xf>
    <xf numFmtId="21" fontId="0" fillId="0" borderId="59" xfId="0" applyNumberForma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75" fillId="0" borderId="22" xfId="0" applyFont="1" applyFill="1" applyBorder="1" applyAlignment="1">
      <alignment vertical="center" wrapText="1"/>
    </xf>
    <xf numFmtId="21" fontId="10" fillId="0" borderId="22" xfId="0" applyNumberFormat="1" applyFont="1" applyFill="1" applyBorder="1" applyAlignment="1">
      <alignment horizontal="center" vertical="center"/>
    </xf>
    <xf numFmtId="0" fontId="75" fillId="0" borderId="12" xfId="0" applyFont="1" applyFill="1" applyBorder="1" applyAlignment="1">
      <alignment vertical="center" wrapText="1"/>
    </xf>
    <xf numFmtId="0" fontId="20" fillId="0" borderId="24" xfId="0" applyFont="1" applyFill="1" applyBorder="1" applyAlignment="1">
      <alignment horizontal="center"/>
    </xf>
    <xf numFmtId="0" fontId="20" fillId="0" borderId="24" xfId="0" applyFont="1" applyBorder="1" applyAlignment="1">
      <alignment horizontal="center"/>
    </xf>
    <xf numFmtId="172" fontId="20" fillId="0" borderId="24" xfId="0" applyNumberFormat="1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76" fillId="0" borderId="18" xfId="0" applyFont="1" applyBorder="1" applyAlignment="1">
      <alignment vertical="center" wrapText="1"/>
    </xf>
    <xf numFmtId="0" fontId="76" fillId="0" borderId="12" xfId="0" applyFont="1" applyBorder="1" applyAlignment="1">
      <alignment vertical="center" wrapText="1"/>
    </xf>
    <xf numFmtId="0" fontId="76" fillId="0" borderId="20" xfId="0" applyFont="1" applyBorder="1" applyAlignment="1">
      <alignment vertical="center" wrapText="1"/>
    </xf>
    <xf numFmtId="0" fontId="76" fillId="0" borderId="22" xfId="0" applyFont="1" applyBorder="1" applyAlignment="1">
      <alignment vertical="center" wrapText="1"/>
    </xf>
    <xf numFmtId="0" fontId="76" fillId="0" borderId="24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352425</xdr:colOff>
      <xdr:row>2</xdr:row>
      <xdr:rowOff>171450</xdr:rowOff>
    </xdr:from>
    <xdr:to>
      <xdr:col>17</xdr:col>
      <xdr:colOff>476250</xdr:colOff>
      <xdr:row>3</xdr:row>
      <xdr:rowOff>238125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48950" y="561975"/>
          <a:ext cx="1047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2</xdr:row>
      <xdr:rowOff>57150</xdr:rowOff>
    </xdr:from>
    <xdr:to>
      <xdr:col>1</xdr:col>
      <xdr:colOff>400050</xdr:colOff>
      <xdr:row>3</xdr:row>
      <xdr:rowOff>200025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447675"/>
          <a:ext cx="447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2</xdr:row>
      <xdr:rowOff>38100</xdr:rowOff>
    </xdr:from>
    <xdr:to>
      <xdr:col>3</xdr:col>
      <xdr:colOff>123825</xdr:colOff>
      <xdr:row>3</xdr:row>
      <xdr:rowOff>190500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428625"/>
          <a:ext cx="495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</xdr:row>
      <xdr:rowOff>38100</xdr:rowOff>
    </xdr:from>
    <xdr:to>
      <xdr:col>3</xdr:col>
      <xdr:colOff>809625</xdr:colOff>
      <xdr:row>3</xdr:row>
      <xdr:rowOff>200025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90675" y="428625"/>
          <a:ext cx="552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3</xdr:col>
      <xdr:colOff>638175</xdr:colOff>
      <xdr:row>5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28700"/>
          <a:ext cx="1638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3</xdr:col>
      <xdr:colOff>638175</xdr:colOff>
      <xdr:row>5</xdr:row>
      <xdr:rowOff>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28700"/>
          <a:ext cx="1638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66675</xdr:colOff>
      <xdr:row>4</xdr:row>
      <xdr:rowOff>9525</xdr:rowOff>
    </xdr:from>
    <xdr:to>
      <xdr:col>15</xdr:col>
      <xdr:colOff>533400</xdr:colOff>
      <xdr:row>5</xdr:row>
      <xdr:rowOff>28575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53575" y="1038225"/>
          <a:ext cx="466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180975</xdr:colOff>
      <xdr:row>3</xdr:row>
      <xdr:rowOff>228600</xdr:rowOff>
    </xdr:from>
    <xdr:to>
      <xdr:col>17</xdr:col>
      <xdr:colOff>676275</xdr:colOff>
      <xdr:row>4</xdr:row>
      <xdr:rowOff>371475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91800" y="1000125"/>
          <a:ext cx="495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495300</xdr:colOff>
      <xdr:row>3</xdr:row>
      <xdr:rowOff>247650</xdr:rowOff>
    </xdr:from>
    <xdr:to>
      <xdr:col>19</xdr:col>
      <xdr:colOff>200025</xdr:colOff>
      <xdr:row>5</xdr:row>
      <xdr:rowOff>28575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39550" y="1019175"/>
          <a:ext cx="552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3</xdr:col>
      <xdr:colOff>638175</xdr:colOff>
      <xdr:row>5</xdr:row>
      <xdr:rowOff>0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28700"/>
          <a:ext cx="1638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3</xdr:col>
      <xdr:colOff>638175</xdr:colOff>
      <xdr:row>5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914400"/>
          <a:ext cx="1638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3</xdr:col>
      <xdr:colOff>638175</xdr:colOff>
      <xdr:row>5</xdr:row>
      <xdr:rowOff>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914400"/>
          <a:ext cx="1638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66675</xdr:colOff>
      <xdr:row>4</xdr:row>
      <xdr:rowOff>9525</xdr:rowOff>
    </xdr:from>
    <xdr:to>
      <xdr:col>15</xdr:col>
      <xdr:colOff>533400</xdr:colOff>
      <xdr:row>5</xdr:row>
      <xdr:rowOff>28575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44150" y="923925"/>
          <a:ext cx="466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180975</xdr:colOff>
      <xdr:row>3</xdr:row>
      <xdr:rowOff>228600</xdr:rowOff>
    </xdr:from>
    <xdr:to>
      <xdr:col>17</xdr:col>
      <xdr:colOff>676275</xdr:colOff>
      <xdr:row>4</xdr:row>
      <xdr:rowOff>371475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82375" y="91440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495300</xdr:colOff>
      <xdr:row>3</xdr:row>
      <xdr:rowOff>228600</xdr:rowOff>
    </xdr:from>
    <xdr:to>
      <xdr:col>19</xdr:col>
      <xdr:colOff>200025</xdr:colOff>
      <xdr:row>5</xdr:row>
      <xdr:rowOff>28575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430125" y="914400"/>
          <a:ext cx="552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3</xdr:col>
      <xdr:colOff>638175</xdr:colOff>
      <xdr:row>5</xdr:row>
      <xdr:rowOff>0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914400"/>
          <a:ext cx="1638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180975</xdr:colOff>
      <xdr:row>3</xdr:row>
      <xdr:rowOff>38100</xdr:rowOff>
    </xdr:from>
    <xdr:to>
      <xdr:col>18</xdr:col>
      <xdr:colOff>38100</xdr:colOff>
      <xdr:row>4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68075" y="438150"/>
          <a:ext cx="876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</xdr:row>
      <xdr:rowOff>28575</xdr:rowOff>
    </xdr:from>
    <xdr:to>
      <xdr:col>1</xdr:col>
      <xdr:colOff>381000</xdr:colOff>
      <xdr:row>3</xdr:row>
      <xdr:rowOff>342900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428625"/>
          <a:ext cx="485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3</xdr:row>
      <xdr:rowOff>38100</xdr:rowOff>
    </xdr:from>
    <xdr:to>
      <xdr:col>3</xdr:col>
      <xdr:colOff>142875</xdr:colOff>
      <xdr:row>3</xdr:row>
      <xdr:rowOff>333375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" y="438150"/>
          <a:ext cx="485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3</xdr:row>
      <xdr:rowOff>28575</xdr:rowOff>
    </xdr:from>
    <xdr:to>
      <xdr:col>3</xdr:col>
      <xdr:colOff>866775</xdr:colOff>
      <xdr:row>3</xdr:row>
      <xdr:rowOff>333375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43075" y="428625"/>
          <a:ext cx="533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1</xdr:row>
      <xdr:rowOff>66675</xdr:rowOff>
    </xdr:from>
    <xdr:to>
      <xdr:col>14</xdr:col>
      <xdr:colOff>238125</xdr:colOff>
      <xdr:row>2</xdr:row>
      <xdr:rowOff>228600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266700"/>
          <a:ext cx="1781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85725</xdr:rowOff>
    </xdr:from>
    <xdr:to>
      <xdr:col>1</xdr:col>
      <xdr:colOff>180975</xdr:colOff>
      <xdr:row>2</xdr:row>
      <xdr:rowOff>228600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85750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1</xdr:row>
      <xdr:rowOff>85725</xdr:rowOff>
    </xdr:from>
    <xdr:to>
      <xdr:col>2</xdr:col>
      <xdr:colOff>152400</xdr:colOff>
      <xdr:row>2</xdr:row>
      <xdr:rowOff>238125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" y="285750"/>
          <a:ext cx="4857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323850</xdr:colOff>
      <xdr:row>1</xdr:row>
      <xdr:rowOff>95250</xdr:rowOff>
    </xdr:from>
    <xdr:to>
      <xdr:col>3</xdr:col>
      <xdr:colOff>381000</xdr:colOff>
      <xdr:row>2</xdr:row>
      <xdr:rowOff>238125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57300" y="295275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161925</xdr:colOff>
      <xdr:row>3</xdr:row>
      <xdr:rowOff>104775</xdr:rowOff>
    </xdr:from>
    <xdr:to>
      <xdr:col>15</xdr:col>
      <xdr:colOff>628650</xdr:colOff>
      <xdr:row>4</xdr:row>
      <xdr:rowOff>238125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790575"/>
          <a:ext cx="466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133350</xdr:colOff>
      <xdr:row>3</xdr:row>
      <xdr:rowOff>76200</xdr:rowOff>
    </xdr:from>
    <xdr:to>
      <xdr:col>17</xdr:col>
      <xdr:colOff>371475</xdr:colOff>
      <xdr:row>4</xdr:row>
      <xdr:rowOff>228600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29975" y="762000"/>
          <a:ext cx="495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590550</xdr:colOff>
      <xdr:row>3</xdr:row>
      <xdr:rowOff>57150</xdr:rowOff>
    </xdr:from>
    <xdr:to>
      <xdr:col>18</xdr:col>
      <xdr:colOff>409575</xdr:colOff>
      <xdr:row>4</xdr:row>
      <xdr:rowOff>219075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742950"/>
          <a:ext cx="552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3</xdr:col>
      <xdr:colOff>638175</xdr:colOff>
      <xdr:row>5</xdr:row>
      <xdr:rowOff>0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" y="914400"/>
          <a:ext cx="1638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3</xdr:col>
      <xdr:colOff>638175</xdr:colOff>
      <xdr:row>5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28700"/>
          <a:ext cx="1638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3</xdr:col>
      <xdr:colOff>638175</xdr:colOff>
      <xdr:row>5</xdr:row>
      <xdr:rowOff>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28700"/>
          <a:ext cx="1638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619125</xdr:colOff>
      <xdr:row>3</xdr:row>
      <xdr:rowOff>247650</xdr:rowOff>
    </xdr:from>
    <xdr:to>
      <xdr:col>15</xdr:col>
      <xdr:colOff>161925</xdr:colOff>
      <xdr:row>5</xdr:row>
      <xdr:rowOff>9525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67875" y="1019175"/>
          <a:ext cx="466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447675</xdr:colOff>
      <xdr:row>3</xdr:row>
      <xdr:rowOff>228600</xdr:rowOff>
    </xdr:from>
    <xdr:to>
      <xdr:col>17</xdr:col>
      <xdr:colOff>19050</xdr:colOff>
      <xdr:row>5</xdr:row>
      <xdr:rowOff>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20350" y="1000125"/>
          <a:ext cx="495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381000</xdr:colOff>
      <xdr:row>3</xdr:row>
      <xdr:rowOff>228600</xdr:rowOff>
    </xdr:from>
    <xdr:to>
      <xdr:col>18</xdr:col>
      <xdr:colOff>190500</xdr:colOff>
      <xdr:row>5</xdr:row>
      <xdr:rowOff>9525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77600" y="1000125"/>
          <a:ext cx="542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3</xdr:col>
      <xdr:colOff>638175</xdr:colOff>
      <xdr:row>5</xdr:row>
      <xdr:rowOff>0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28700"/>
          <a:ext cx="1638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3</xdr:col>
      <xdr:colOff>638175</xdr:colOff>
      <xdr:row>5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28700"/>
          <a:ext cx="1638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3</xdr:col>
      <xdr:colOff>638175</xdr:colOff>
      <xdr:row>5</xdr:row>
      <xdr:rowOff>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28700"/>
          <a:ext cx="1638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66675</xdr:colOff>
      <xdr:row>4</xdr:row>
      <xdr:rowOff>9525</xdr:rowOff>
    </xdr:from>
    <xdr:to>
      <xdr:col>15</xdr:col>
      <xdr:colOff>533400</xdr:colOff>
      <xdr:row>5</xdr:row>
      <xdr:rowOff>28575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53575" y="1038225"/>
          <a:ext cx="466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180975</xdr:colOff>
      <xdr:row>3</xdr:row>
      <xdr:rowOff>228600</xdr:rowOff>
    </xdr:from>
    <xdr:to>
      <xdr:col>17</xdr:col>
      <xdr:colOff>676275</xdr:colOff>
      <xdr:row>4</xdr:row>
      <xdr:rowOff>371475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91800" y="1000125"/>
          <a:ext cx="495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495300</xdr:colOff>
      <xdr:row>3</xdr:row>
      <xdr:rowOff>247650</xdr:rowOff>
    </xdr:from>
    <xdr:to>
      <xdr:col>19</xdr:col>
      <xdr:colOff>200025</xdr:colOff>
      <xdr:row>5</xdr:row>
      <xdr:rowOff>28575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39550" y="1019175"/>
          <a:ext cx="552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3</xdr:col>
      <xdr:colOff>638175</xdr:colOff>
      <xdr:row>5</xdr:row>
      <xdr:rowOff>0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28700"/>
          <a:ext cx="1638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3</xdr:col>
      <xdr:colOff>638175</xdr:colOff>
      <xdr:row>5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28700"/>
          <a:ext cx="1638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3</xdr:col>
      <xdr:colOff>638175</xdr:colOff>
      <xdr:row>5</xdr:row>
      <xdr:rowOff>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28700"/>
          <a:ext cx="1638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66675</xdr:colOff>
      <xdr:row>4</xdr:row>
      <xdr:rowOff>9525</xdr:rowOff>
    </xdr:from>
    <xdr:to>
      <xdr:col>15</xdr:col>
      <xdr:colOff>533400</xdr:colOff>
      <xdr:row>5</xdr:row>
      <xdr:rowOff>28575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53575" y="1038225"/>
          <a:ext cx="466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180975</xdr:colOff>
      <xdr:row>3</xdr:row>
      <xdr:rowOff>228600</xdr:rowOff>
    </xdr:from>
    <xdr:to>
      <xdr:col>17</xdr:col>
      <xdr:colOff>676275</xdr:colOff>
      <xdr:row>4</xdr:row>
      <xdr:rowOff>371475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91800" y="1000125"/>
          <a:ext cx="495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495300</xdr:colOff>
      <xdr:row>3</xdr:row>
      <xdr:rowOff>247650</xdr:rowOff>
    </xdr:from>
    <xdr:to>
      <xdr:col>19</xdr:col>
      <xdr:colOff>200025</xdr:colOff>
      <xdr:row>5</xdr:row>
      <xdr:rowOff>28575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39550" y="1019175"/>
          <a:ext cx="552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3</xdr:col>
      <xdr:colOff>638175</xdr:colOff>
      <xdr:row>5</xdr:row>
      <xdr:rowOff>0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28700"/>
          <a:ext cx="1638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3</xdr:col>
      <xdr:colOff>638175</xdr:colOff>
      <xdr:row>5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28700"/>
          <a:ext cx="1638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3</xdr:col>
      <xdr:colOff>638175</xdr:colOff>
      <xdr:row>5</xdr:row>
      <xdr:rowOff>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28700"/>
          <a:ext cx="1638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66675</xdr:colOff>
      <xdr:row>4</xdr:row>
      <xdr:rowOff>9525</xdr:rowOff>
    </xdr:from>
    <xdr:to>
      <xdr:col>15</xdr:col>
      <xdr:colOff>533400</xdr:colOff>
      <xdr:row>5</xdr:row>
      <xdr:rowOff>28575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53575" y="1038225"/>
          <a:ext cx="466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180975</xdr:colOff>
      <xdr:row>3</xdr:row>
      <xdr:rowOff>228600</xdr:rowOff>
    </xdr:from>
    <xdr:to>
      <xdr:col>17</xdr:col>
      <xdr:colOff>676275</xdr:colOff>
      <xdr:row>4</xdr:row>
      <xdr:rowOff>371475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91800" y="1000125"/>
          <a:ext cx="495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495300</xdr:colOff>
      <xdr:row>3</xdr:row>
      <xdr:rowOff>247650</xdr:rowOff>
    </xdr:from>
    <xdr:to>
      <xdr:col>19</xdr:col>
      <xdr:colOff>200025</xdr:colOff>
      <xdr:row>5</xdr:row>
      <xdr:rowOff>28575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39550" y="1019175"/>
          <a:ext cx="552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3</xdr:col>
      <xdr:colOff>638175</xdr:colOff>
      <xdr:row>5</xdr:row>
      <xdr:rowOff>0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28700"/>
          <a:ext cx="1638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3</xdr:col>
      <xdr:colOff>638175</xdr:colOff>
      <xdr:row>5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28700"/>
          <a:ext cx="1638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3</xdr:col>
      <xdr:colOff>638175</xdr:colOff>
      <xdr:row>5</xdr:row>
      <xdr:rowOff>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28700"/>
          <a:ext cx="1638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66675</xdr:colOff>
      <xdr:row>4</xdr:row>
      <xdr:rowOff>9525</xdr:rowOff>
    </xdr:from>
    <xdr:to>
      <xdr:col>15</xdr:col>
      <xdr:colOff>533400</xdr:colOff>
      <xdr:row>5</xdr:row>
      <xdr:rowOff>28575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53575" y="1038225"/>
          <a:ext cx="466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180975</xdr:colOff>
      <xdr:row>3</xdr:row>
      <xdr:rowOff>228600</xdr:rowOff>
    </xdr:from>
    <xdr:to>
      <xdr:col>17</xdr:col>
      <xdr:colOff>676275</xdr:colOff>
      <xdr:row>4</xdr:row>
      <xdr:rowOff>371475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91800" y="1000125"/>
          <a:ext cx="495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495300</xdr:colOff>
      <xdr:row>3</xdr:row>
      <xdr:rowOff>247650</xdr:rowOff>
    </xdr:from>
    <xdr:to>
      <xdr:col>19</xdr:col>
      <xdr:colOff>200025</xdr:colOff>
      <xdr:row>5</xdr:row>
      <xdr:rowOff>28575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39550" y="1019175"/>
          <a:ext cx="552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3</xdr:col>
      <xdr:colOff>638175</xdr:colOff>
      <xdr:row>5</xdr:row>
      <xdr:rowOff>0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28700"/>
          <a:ext cx="1638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9"/>
  <sheetViews>
    <sheetView zoomScale="70" zoomScaleNormal="70" zoomScalePageLayoutView="0" workbookViewId="0" topLeftCell="A25">
      <selection activeCell="X17" sqref="X17"/>
    </sheetView>
  </sheetViews>
  <sheetFormatPr defaultColWidth="9.140625" defaultRowHeight="15"/>
  <cols>
    <col min="1" max="1" width="5.00390625" style="0" customWidth="1"/>
    <col min="2" max="2" width="7.8515625" style="0" customWidth="1"/>
    <col min="3" max="3" width="7.140625" style="0" customWidth="1"/>
    <col min="4" max="4" width="24.28125" style="0" customWidth="1"/>
    <col min="5" max="5" width="7.28125" style="0" customWidth="1"/>
    <col min="6" max="6" width="8.00390625" style="0" customWidth="1"/>
    <col min="7" max="7" width="37.28125" style="0" customWidth="1"/>
    <col min="8" max="8" width="10.7109375" style="0" customWidth="1"/>
    <col min="9" max="9" width="3.8515625" style="0" customWidth="1"/>
    <col min="10" max="10" width="10.00390625" style="0" customWidth="1"/>
    <col min="11" max="11" width="3.8515625" style="0" customWidth="1"/>
    <col min="12" max="12" width="11.421875" style="0" customWidth="1"/>
    <col min="13" max="13" width="3.8515625" style="0" customWidth="1"/>
    <col min="14" max="14" width="10.00390625" style="0" customWidth="1"/>
    <col min="15" max="15" width="3.8515625" style="0" customWidth="1"/>
    <col min="16" max="16" width="10.00390625" style="0" customWidth="1"/>
    <col min="17" max="17" width="3.8515625" style="0" customWidth="1"/>
    <col min="18" max="18" width="11.00390625" style="0" customWidth="1"/>
    <col min="19" max="19" width="12.7109375" style="0" customWidth="1"/>
    <col min="20" max="20" width="10.00390625" style="0" customWidth="1"/>
    <col min="21" max="24" width="9.140625" style="0" customWidth="1"/>
  </cols>
  <sheetData>
    <row r="2" spans="1:20" ht="15.75">
      <c r="A2" s="320" t="s">
        <v>27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</row>
    <row r="3" spans="2:20" ht="15.75">
      <c r="B3" s="320" t="s">
        <v>18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1"/>
    </row>
    <row r="4" spans="2:20" ht="30" customHeight="1">
      <c r="B4" s="2"/>
      <c r="C4" s="3"/>
      <c r="D4" s="3"/>
      <c r="E4" s="2"/>
      <c r="F4" s="2"/>
      <c r="G4" s="2"/>
      <c r="H4" s="2"/>
      <c r="I4" s="2"/>
      <c r="J4" s="2"/>
      <c r="K4" s="2"/>
      <c r="L4" s="2"/>
      <c r="M4" s="2"/>
      <c r="N4" s="4"/>
      <c r="O4" s="4"/>
      <c r="P4" s="4"/>
      <c r="Q4" s="321"/>
      <c r="R4" s="321"/>
      <c r="S4" s="321"/>
      <c r="T4" s="321"/>
    </row>
    <row r="5" spans="2:20" ht="15.75">
      <c r="B5" s="320" t="s">
        <v>105</v>
      </c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</row>
    <row r="6" spans="2:14" ht="15.75">
      <c r="B6" s="4"/>
      <c r="C6" s="4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20" ht="16.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25"/>
      <c r="P7" s="125"/>
      <c r="Q7" s="125"/>
      <c r="R7" s="125"/>
      <c r="S7" s="125"/>
      <c r="T7" s="125"/>
    </row>
    <row r="8" spans="2:21" ht="18.75">
      <c r="B8" s="213" t="s">
        <v>106</v>
      </c>
      <c r="C8" s="53"/>
      <c r="D8" s="53"/>
      <c r="E8" s="53"/>
      <c r="F8" s="53"/>
      <c r="G8" s="53"/>
      <c r="H8" s="2"/>
      <c r="I8" s="2"/>
      <c r="J8" s="2"/>
      <c r="K8" s="2"/>
      <c r="L8" s="2"/>
      <c r="M8" s="2"/>
      <c r="N8" s="2"/>
      <c r="O8" s="126"/>
      <c r="P8" s="126"/>
      <c r="Q8" s="126"/>
      <c r="R8" s="316" t="s">
        <v>490</v>
      </c>
      <c r="S8" s="316"/>
      <c r="T8" s="316"/>
      <c r="U8" s="6"/>
    </row>
    <row r="9" spans="2:21" ht="18.75">
      <c r="B9" s="315" t="s">
        <v>107</v>
      </c>
      <c r="C9" s="315"/>
      <c r="D9" s="315"/>
      <c r="E9" s="315"/>
      <c r="F9" s="315"/>
      <c r="G9" s="315"/>
      <c r="H9" s="2"/>
      <c r="I9" s="2"/>
      <c r="J9" s="2"/>
      <c r="K9" s="2"/>
      <c r="L9" s="2"/>
      <c r="M9" s="2"/>
      <c r="N9" s="2"/>
      <c r="O9" s="126"/>
      <c r="P9" s="126"/>
      <c r="Q9" s="126"/>
      <c r="R9" s="316"/>
      <c r="S9" s="316"/>
      <c r="T9" s="316"/>
      <c r="U9" s="6"/>
    </row>
    <row r="10" spans="2:20" ht="18.75">
      <c r="B10" s="139" t="s">
        <v>127</v>
      </c>
      <c r="C10" s="74"/>
      <c r="D10" s="74"/>
      <c r="E10" s="74"/>
      <c r="F10" s="74"/>
      <c r="G10" s="74"/>
      <c r="H10" s="203"/>
      <c r="I10" s="203"/>
      <c r="J10" s="203"/>
      <c r="K10" s="2"/>
      <c r="L10" s="2"/>
      <c r="M10" s="2"/>
      <c r="N10" s="2"/>
      <c r="O10" s="125"/>
      <c r="P10" s="125"/>
      <c r="Q10" s="125"/>
      <c r="R10" s="125"/>
      <c r="S10" s="125"/>
      <c r="T10" s="125"/>
    </row>
    <row r="11" spans="2:20" ht="16.5" thickBot="1">
      <c r="B11" s="5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2" ht="16.5" thickBot="1">
      <c r="A12" s="113" t="s">
        <v>0</v>
      </c>
      <c r="B12" s="114" t="s">
        <v>1</v>
      </c>
      <c r="C12" s="114" t="s">
        <v>2</v>
      </c>
      <c r="D12" s="114" t="s">
        <v>3</v>
      </c>
      <c r="E12" s="114" t="s">
        <v>4</v>
      </c>
      <c r="F12" s="114" t="s">
        <v>5</v>
      </c>
      <c r="G12" s="114" t="s">
        <v>6</v>
      </c>
      <c r="H12" s="114" t="s">
        <v>109</v>
      </c>
      <c r="I12" s="114" t="s">
        <v>7</v>
      </c>
      <c r="J12" s="114" t="s">
        <v>8</v>
      </c>
      <c r="K12" s="114" t="s">
        <v>7</v>
      </c>
      <c r="L12" s="114" t="s">
        <v>110</v>
      </c>
      <c r="M12" s="114" t="s">
        <v>7</v>
      </c>
      <c r="N12" s="114" t="s">
        <v>9</v>
      </c>
      <c r="O12" s="114" t="s">
        <v>7</v>
      </c>
      <c r="P12" s="114" t="s">
        <v>111</v>
      </c>
      <c r="Q12" s="114" t="s">
        <v>7</v>
      </c>
      <c r="R12" s="114" t="s">
        <v>10</v>
      </c>
      <c r="S12" s="114" t="s">
        <v>11</v>
      </c>
      <c r="T12" s="115" t="s">
        <v>12</v>
      </c>
      <c r="U12" s="6"/>
      <c r="V12" s="6"/>
    </row>
    <row r="13" spans="1:20" s="6" customFormat="1" ht="23.25" customHeight="1" thickBot="1">
      <c r="A13" s="317" t="s">
        <v>108</v>
      </c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9"/>
    </row>
    <row r="14" spans="1:20" s="6" customFormat="1" ht="42.75" customHeight="1">
      <c r="A14" s="214">
        <v>1</v>
      </c>
      <c r="B14" s="215">
        <v>1</v>
      </c>
      <c r="C14" s="527">
        <v>218</v>
      </c>
      <c r="D14" s="528" t="s">
        <v>153</v>
      </c>
      <c r="E14" s="529">
        <v>1994</v>
      </c>
      <c r="F14" s="530" t="s">
        <v>24</v>
      </c>
      <c r="G14" s="528" t="s">
        <v>168</v>
      </c>
      <c r="H14" s="192">
        <v>0.02326388888888889</v>
      </c>
      <c r="I14" s="47">
        <v>2</v>
      </c>
      <c r="J14" s="192">
        <v>0.0003356481481481481</v>
      </c>
      <c r="K14" s="47">
        <v>1</v>
      </c>
      <c r="L14" s="192">
        <v>0.041354166666666664</v>
      </c>
      <c r="M14" s="47">
        <v>1</v>
      </c>
      <c r="N14" s="192">
        <v>0.00034722222222222224</v>
      </c>
      <c r="O14" s="47">
        <v>8</v>
      </c>
      <c r="P14" s="192">
        <v>0.012037037037037035</v>
      </c>
      <c r="Q14" s="47">
        <v>3</v>
      </c>
      <c r="R14" s="192">
        <v>0.07736111111111112</v>
      </c>
      <c r="S14" s="48"/>
      <c r="T14" s="129" t="s">
        <v>23</v>
      </c>
    </row>
    <row r="15" spans="1:20" s="6" customFormat="1" ht="42.75" customHeight="1">
      <c r="A15" s="116">
        <v>2</v>
      </c>
      <c r="B15" s="172">
        <v>2</v>
      </c>
      <c r="C15" s="202">
        <v>229</v>
      </c>
      <c r="D15" s="35" t="s">
        <v>145</v>
      </c>
      <c r="E15" s="36">
        <v>1998</v>
      </c>
      <c r="F15" s="33" t="s">
        <v>24</v>
      </c>
      <c r="G15" s="303" t="s">
        <v>489</v>
      </c>
      <c r="H15" s="147">
        <v>0.023807870370370368</v>
      </c>
      <c r="I15" s="44">
        <v>4</v>
      </c>
      <c r="J15" s="147">
        <v>0.00034722222222222224</v>
      </c>
      <c r="K15" s="44">
        <v>3</v>
      </c>
      <c r="L15" s="147">
        <v>0.04148148148148148</v>
      </c>
      <c r="M15" s="44">
        <v>3</v>
      </c>
      <c r="N15" s="147">
        <v>0.0002662037037037037</v>
      </c>
      <c r="O15" s="44">
        <v>2</v>
      </c>
      <c r="P15" s="147">
        <v>0.011851851851851851</v>
      </c>
      <c r="Q15" s="44">
        <v>1</v>
      </c>
      <c r="R15" s="147">
        <v>0.07777777777777778</v>
      </c>
      <c r="S15" s="26">
        <f>R15-R14</f>
        <v>0.0004166666666666624</v>
      </c>
      <c r="T15" s="117" t="s">
        <v>23</v>
      </c>
    </row>
    <row r="16" spans="1:20" s="6" customFormat="1" ht="42.75" customHeight="1">
      <c r="A16" s="116">
        <v>3</v>
      </c>
      <c r="B16" s="172">
        <v>3</v>
      </c>
      <c r="C16" s="202">
        <v>250</v>
      </c>
      <c r="D16" s="35" t="s">
        <v>161</v>
      </c>
      <c r="E16" s="36">
        <v>1997</v>
      </c>
      <c r="F16" s="33">
        <v>1</v>
      </c>
      <c r="G16" s="34" t="s">
        <v>162</v>
      </c>
      <c r="H16" s="147">
        <v>0.023217592592592592</v>
      </c>
      <c r="I16" s="44">
        <v>1</v>
      </c>
      <c r="J16" s="147">
        <v>0.0005208333333333333</v>
      </c>
      <c r="K16" s="44">
        <v>13</v>
      </c>
      <c r="L16" s="147">
        <v>0.04190972222222222</v>
      </c>
      <c r="M16" s="44">
        <v>4</v>
      </c>
      <c r="N16" s="147">
        <v>0.0004166666666666667</v>
      </c>
      <c r="O16" s="44">
        <v>13</v>
      </c>
      <c r="P16" s="147">
        <v>0.01199074074074074</v>
      </c>
      <c r="Q16" s="44">
        <v>2</v>
      </c>
      <c r="R16" s="147">
        <v>0.07806712962962963</v>
      </c>
      <c r="S16" s="26">
        <f>R16-R14</f>
        <v>0.0007060185185185086</v>
      </c>
      <c r="T16" s="117" t="s">
        <v>23</v>
      </c>
    </row>
    <row r="17" spans="1:20" s="6" customFormat="1" ht="42.75" customHeight="1">
      <c r="A17" s="116">
        <v>4</v>
      </c>
      <c r="B17" s="172">
        <v>4</v>
      </c>
      <c r="C17" s="202">
        <v>230</v>
      </c>
      <c r="D17" s="35" t="s">
        <v>151</v>
      </c>
      <c r="E17" s="36">
        <v>1995</v>
      </c>
      <c r="F17" s="33" t="s">
        <v>23</v>
      </c>
      <c r="G17" s="303" t="s">
        <v>489</v>
      </c>
      <c r="H17" s="147">
        <v>0.023807870370370368</v>
      </c>
      <c r="I17" s="44">
        <v>3</v>
      </c>
      <c r="J17" s="147">
        <v>0.00037037037037037035</v>
      </c>
      <c r="K17" s="44">
        <v>5</v>
      </c>
      <c r="L17" s="147">
        <v>0.04146990740740741</v>
      </c>
      <c r="M17" s="44">
        <v>2</v>
      </c>
      <c r="N17" s="147">
        <v>0.00032407407407407406</v>
      </c>
      <c r="O17" s="44">
        <v>7</v>
      </c>
      <c r="P17" s="147">
        <v>0.012974537037037036</v>
      </c>
      <c r="Q17" s="44">
        <v>8</v>
      </c>
      <c r="R17" s="147">
        <v>0.0789699074074074</v>
      </c>
      <c r="S17" s="26">
        <f>R17-R14</f>
        <v>0.0016087962962962887</v>
      </c>
      <c r="T17" s="117" t="s">
        <v>23</v>
      </c>
    </row>
    <row r="18" spans="1:20" s="6" customFormat="1" ht="42.75" customHeight="1">
      <c r="A18" s="116">
        <v>5</v>
      </c>
      <c r="B18" s="172">
        <v>5</v>
      </c>
      <c r="C18" s="493">
        <v>228</v>
      </c>
      <c r="D18" s="41" t="s">
        <v>152</v>
      </c>
      <c r="E18" s="107">
        <v>2000</v>
      </c>
      <c r="F18" s="512" t="s">
        <v>23</v>
      </c>
      <c r="G18" s="34" t="s">
        <v>154</v>
      </c>
      <c r="H18" s="147">
        <v>0.02461805555555556</v>
      </c>
      <c r="I18" s="44">
        <v>5</v>
      </c>
      <c r="J18" s="147">
        <v>0.00034722222222222224</v>
      </c>
      <c r="K18" s="44">
        <v>2</v>
      </c>
      <c r="L18" s="147">
        <v>0.04340277777777778</v>
      </c>
      <c r="M18" s="44">
        <v>11</v>
      </c>
      <c r="N18" s="147">
        <v>0.00024305555555555552</v>
      </c>
      <c r="O18" s="44">
        <v>1</v>
      </c>
      <c r="P18" s="147">
        <v>0.012743055555555556</v>
      </c>
      <c r="Q18" s="44">
        <v>4</v>
      </c>
      <c r="R18" s="147">
        <v>0.08137731481481482</v>
      </c>
      <c r="S18" s="26">
        <f>R18-R14</f>
        <v>0.004016203703703702</v>
      </c>
      <c r="T18" s="117" t="s">
        <v>23</v>
      </c>
    </row>
    <row r="19" spans="1:20" s="6" customFormat="1" ht="42.75" customHeight="1">
      <c r="A19" s="116">
        <v>6</v>
      </c>
      <c r="B19" s="172">
        <v>6</v>
      </c>
      <c r="C19" s="202">
        <v>259</v>
      </c>
      <c r="D19" s="35" t="s">
        <v>165</v>
      </c>
      <c r="E19" s="36">
        <v>1992</v>
      </c>
      <c r="F19" s="176" t="s">
        <v>130</v>
      </c>
      <c r="G19" s="35" t="s">
        <v>166</v>
      </c>
      <c r="H19" s="147">
        <v>0.024722222222222225</v>
      </c>
      <c r="I19" s="44">
        <v>6</v>
      </c>
      <c r="J19" s="147">
        <v>0.0004050925925925926</v>
      </c>
      <c r="K19" s="44">
        <v>9</v>
      </c>
      <c r="L19" s="147">
        <v>0.04325231481481481</v>
      </c>
      <c r="M19" s="44">
        <v>9</v>
      </c>
      <c r="N19" s="147">
        <v>0.0002893518518518519</v>
      </c>
      <c r="O19" s="44">
        <v>5</v>
      </c>
      <c r="P19" s="147">
        <v>0.012824074074074073</v>
      </c>
      <c r="Q19" s="44">
        <v>7</v>
      </c>
      <c r="R19" s="147">
        <v>0.08149305555555555</v>
      </c>
      <c r="S19" s="26">
        <f>R19-R14</f>
        <v>0.004131944444444438</v>
      </c>
      <c r="T19" s="117" t="s">
        <v>23</v>
      </c>
    </row>
    <row r="20" spans="1:20" s="6" customFormat="1" ht="42.75" customHeight="1">
      <c r="A20" s="116">
        <v>7</v>
      </c>
      <c r="B20" s="172">
        <v>7</v>
      </c>
      <c r="C20" s="202">
        <v>239</v>
      </c>
      <c r="D20" s="35" t="s">
        <v>143</v>
      </c>
      <c r="E20" s="36">
        <v>1992</v>
      </c>
      <c r="F20" s="33" t="s">
        <v>23</v>
      </c>
      <c r="G20" s="35" t="s">
        <v>168</v>
      </c>
      <c r="H20" s="147">
        <v>0.025543981481481483</v>
      </c>
      <c r="I20" s="44">
        <v>9</v>
      </c>
      <c r="J20" s="147">
        <v>0.00048611111111111104</v>
      </c>
      <c r="K20" s="44">
        <v>12</v>
      </c>
      <c r="L20" s="147">
        <v>0.04369212962962963</v>
      </c>
      <c r="M20" s="44">
        <v>12</v>
      </c>
      <c r="N20" s="147">
        <v>0.00032407407407407406</v>
      </c>
      <c r="O20" s="44">
        <v>6</v>
      </c>
      <c r="P20" s="147">
        <v>0.012766203703703703</v>
      </c>
      <c r="Q20" s="44">
        <v>6</v>
      </c>
      <c r="R20" s="147">
        <v>0.08283564814814814</v>
      </c>
      <c r="S20" s="26">
        <f>R20-R14</f>
        <v>0.005474537037037028</v>
      </c>
      <c r="T20" s="117" t="s">
        <v>23</v>
      </c>
    </row>
    <row r="21" spans="1:20" s="6" customFormat="1" ht="42.75" customHeight="1">
      <c r="A21" s="116">
        <v>8</v>
      </c>
      <c r="B21" s="172">
        <v>8</v>
      </c>
      <c r="C21" s="202">
        <v>253</v>
      </c>
      <c r="D21" s="35" t="s">
        <v>156</v>
      </c>
      <c r="E21" s="36">
        <v>1989</v>
      </c>
      <c r="F21" s="33">
        <v>1</v>
      </c>
      <c r="G21" s="35" t="s">
        <v>157</v>
      </c>
      <c r="H21" s="147">
        <v>0.025532407407407406</v>
      </c>
      <c r="I21" s="44">
        <v>8</v>
      </c>
      <c r="J21" s="147">
        <v>0.0003935185185185185</v>
      </c>
      <c r="K21" s="44">
        <v>8</v>
      </c>
      <c r="L21" s="147">
        <v>0.04378472222222222</v>
      </c>
      <c r="M21" s="44">
        <v>13</v>
      </c>
      <c r="N21" s="147">
        <v>0.00034722222222222224</v>
      </c>
      <c r="O21" s="44">
        <v>9</v>
      </c>
      <c r="P21" s="147">
        <v>0.012766203703703703</v>
      </c>
      <c r="Q21" s="44">
        <v>5</v>
      </c>
      <c r="R21" s="147">
        <v>0.08284722222222222</v>
      </c>
      <c r="S21" s="26">
        <f>R21-R14</f>
        <v>0.005486111111111108</v>
      </c>
      <c r="T21" s="117" t="s">
        <v>23</v>
      </c>
    </row>
    <row r="22" spans="1:20" s="6" customFormat="1" ht="42.75" customHeight="1">
      <c r="A22" s="116">
        <v>9</v>
      </c>
      <c r="B22" s="172">
        <v>9</v>
      </c>
      <c r="C22" s="493">
        <v>242</v>
      </c>
      <c r="D22" s="41" t="s">
        <v>167</v>
      </c>
      <c r="E22" s="41">
        <v>2002</v>
      </c>
      <c r="F22" s="107" t="s">
        <v>23</v>
      </c>
      <c r="G22" s="35" t="s">
        <v>491</v>
      </c>
      <c r="H22" s="147">
        <v>0.026435185185185187</v>
      </c>
      <c r="I22" s="44">
        <v>10</v>
      </c>
      <c r="J22" s="147">
        <v>0.00038194444444444446</v>
      </c>
      <c r="K22" s="44">
        <v>7</v>
      </c>
      <c r="L22" s="147">
        <v>0.04287037037037037</v>
      </c>
      <c r="M22" s="44">
        <v>7</v>
      </c>
      <c r="N22" s="147">
        <v>0.0002777777777777778</v>
      </c>
      <c r="O22" s="44">
        <v>4</v>
      </c>
      <c r="P22" s="147">
        <v>0.013703703703703704</v>
      </c>
      <c r="Q22" s="44">
        <v>10</v>
      </c>
      <c r="R22" s="147">
        <v>0.08369212962962963</v>
      </c>
      <c r="S22" s="26">
        <f>R22-R14</f>
        <v>0.006331018518518514</v>
      </c>
      <c r="T22" s="117" t="s">
        <v>23</v>
      </c>
    </row>
    <row r="23" spans="1:20" s="6" customFormat="1" ht="42.75" customHeight="1">
      <c r="A23" s="116">
        <v>10</v>
      </c>
      <c r="B23" s="172">
        <v>10</v>
      </c>
      <c r="C23" s="202">
        <v>251</v>
      </c>
      <c r="D23" s="35" t="s">
        <v>159</v>
      </c>
      <c r="E23" s="36">
        <v>1978</v>
      </c>
      <c r="F23" s="33" t="s">
        <v>23</v>
      </c>
      <c r="G23" s="35" t="s">
        <v>160</v>
      </c>
      <c r="H23" s="147">
        <v>0.026712962962962966</v>
      </c>
      <c r="I23" s="44">
        <v>12</v>
      </c>
      <c r="J23" s="147">
        <v>0.00042824074074074075</v>
      </c>
      <c r="K23" s="44">
        <v>11</v>
      </c>
      <c r="L23" s="147">
        <v>0.0428587962962963</v>
      </c>
      <c r="M23" s="44">
        <v>6</v>
      </c>
      <c r="N23" s="147">
        <v>0.00038194444444444446</v>
      </c>
      <c r="O23" s="44">
        <v>10</v>
      </c>
      <c r="P23" s="147">
        <v>0.0134375</v>
      </c>
      <c r="Q23" s="44">
        <v>9</v>
      </c>
      <c r="R23" s="147">
        <v>0.08383101851851853</v>
      </c>
      <c r="S23" s="26">
        <f>R23-R14</f>
        <v>0.00646990740740741</v>
      </c>
      <c r="T23" s="117" t="s">
        <v>23</v>
      </c>
    </row>
    <row r="24" spans="1:20" s="6" customFormat="1" ht="42.75" customHeight="1">
      <c r="A24" s="116">
        <v>11</v>
      </c>
      <c r="B24" s="172">
        <v>11</v>
      </c>
      <c r="C24" s="493">
        <v>243</v>
      </c>
      <c r="D24" s="41" t="s">
        <v>155</v>
      </c>
      <c r="E24" s="107">
        <v>2000</v>
      </c>
      <c r="F24" s="512" t="s">
        <v>23</v>
      </c>
      <c r="G24" s="35" t="s">
        <v>169</v>
      </c>
      <c r="H24" s="147">
        <v>0.026435185185185187</v>
      </c>
      <c r="I24" s="44">
        <v>11</v>
      </c>
      <c r="J24" s="147">
        <v>0.00034722222222222224</v>
      </c>
      <c r="K24" s="44">
        <v>4</v>
      </c>
      <c r="L24" s="147">
        <v>0.04290509259259259</v>
      </c>
      <c r="M24" s="44">
        <v>8</v>
      </c>
      <c r="N24" s="147">
        <v>0.0002777777777777778</v>
      </c>
      <c r="O24" s="44">
        <v>3</v>
      </c>
      <c r="P24" s="147">
        <v>0.013854166666666666</v>
      </c>
      <c r="Q24" s="44">
        <v>11</v>
      </c>
      <c r="R24" s="147">
        <v>0.08385416666666667</v>
      </c>
      <c r="S24" s="26">
        <f>R24-R14</f>
        <v>0.0064930555555555575</v>
      </c>
      <c r="T24" s="117" t="s">
        <v>23</v>
      </c>
    </row>
    <row r="25" spans="1:20" s="6" customFormat="1" ht="42.75" customHeight="1">
      <c r="A25" s="116">
        <v>12</v>
      </c>
      <c r="B25" s="172">
        <v>12</v>
      </c>
      <c r="C25" s="493">
        <v>246</v>
      </c>
      <c r="D25" s="41" t="s">
        <v>163</v>
      </c>
      <c r="E25" s="107">
        <v>1983</v>
      </c>
      <c r="F25" s="175">
        <v>3</v>
      </c>
      <c r="G25" s="41" t="s">
        <v>164</v>
      </c>
      <c r="H25" s="147">
        <v>0.027164351851851853</v>
      </c>
      <c r="I25" s="44">
        <v>13</v>
      </c>
      <c r="J25" s="147">
        <v>0.0006018518518518519</v>
      </c>
      <c r="K25" s="44">
        <v>14</v>
      </c>
      <c r="L25" s="147">
        <v>0.04223379629629629</v>
      </c>
      <c r="M25" s="44">
        <v>5</v>
      </c>
      <c r="N25" s="147">
        <v>0.0004166666666666667</v>
      </c>
      <c r="O25" s="44">
        <v>14</v>
      </c>
      <c r="P25" s="147">
        <v>0.014189814814814815</v>
      </c>
      <c r="Q25" s="44">
        <v>12</v>
      </c>
      <c r="R25" s="147">
        <v>0.08462962962962962</v>
      </c>
      <c r="S25" s="26">
        <f>R25-R14</f>
        <v>0.0072685185185185075</v>
      </c>
      <c r="T25" s="117" t="s">
        <v>23</v>
      </c>
    </row>
    <row r="26" spans="1:20" s="6" customFormat="1" ht="42.75" customHeight="1">
      <c r="A26" s="116">
        <v>13</v>
      </c>
      <c r="B26" s="172">
        <v>13</v>
      </c>
      <c r="C26" s="493">
        <v>224</v>
      </c>
      <c r="D26" s="41" t="s">
        <v>149</v>
      </c>
      <c r="E26" s="107">
        <v>2000</v>
      </c>
      <c r="F26" s="512">
        <v>1</v>
      </c>
      <c r="G26" s="41" t="s">
        <v>150</v>
      </c>
      <c r="H26" s="147">
        <v>0.02480324074074074</v>
      </c>
      <c r="I26" s="44">
        <v>7</v>
      </c>
      <c r="J26" s="147">
        <v>0.00038194444444444446</v>
      </c>
      <c r="K26" s="44">
        <v>6</v>
      </c>
      <c r="L26" s="147">
        <v>0.04328703703703704</v>
      </c>
      <c r="M26" s="44">
        <v>10</v>
      </c>
      <c r="N26" s="147">
        <v>0.00038194444444444446</v>
      </c>
      <c r="O26" s="44">
        <v>11</v>
      </c>
      <c r="P26" s="147">
        <v>0.01681712962962963</v>
      </c>
      <c r="Q26" s="44">
        <v>15</v>
      </c>
      <c r="R26" s="147">
        <v>0.08569444444444445</v>
      </c>
      <c r="S26" s="26">
        <f>R26-R14</f>
        <v>0.008333333333333331</v>
      </c>
      <c r="T26" s="117" t="s">
        <v>23</v>
      </c>
    </row>
    <row r="27" spans="1:20" s="6" customFormat="1" ht="42.75" customHeight="1">
      <c r="A27" s="116">
        <v>14</v>
      </c>
      <c r="B27" s="172">
        <v>14</v>
      </c>
      <c r="C27" s="202">
        <v>211</v>
      </c>
      <c r="D27" s="35" t="s">
        <v>147</v>
      </c>
      <c r="E27" s="36">
        <v>1984</v>
      </c>
      <c r="F27" s="33">
        <v>1</v>
      </c>
      <c r="G27" s="35" t="s">
        <v>148</v>
      </c>
      <c r="H27" s="147">
        <v>0.02847222222222222</v>
      </c>
      <c r="I27" s="44">
        <v>14</v>
      </c>
      <c r="J27" s="147">
        <v>0.0004166666666666667</v>
      </c>
      <c r="K27" s="44">
        <v>10</v>
      </c>
      <c r="L27" s="147">
        <v>0.04422453703703704</v>
      </c>
      <c r="M27" s="44">
        <v>15</v>
      </c>
      <c r="N27" s="147">
        <v>0.0003935185185185185</v>
      </c>
      <c r="O27" s="44">
        <v>12</v>
      </c>
      <c r="P27" s="147">
        <v>0.015150462962962963</v>
      </c>
      <c r="Q27" s="44">
        <v>13</v>
      </c>
      <c r="R27" s="147">
        <v>0.08866898148148149</v>
      </c>
      <c r="S27" s="26">
        <f>R27-R14</f>
        <v>0.011307870370370371</v>
      </c>
      <c r="T27" s="117" t="s">
        <v>23</v>
      </c>
    </row>
    <row r="28" spans="1:20" s="6" customFormat="1" ht="42.75" customHeight="1">
      <c r="A28" s="116">
        <v>15</v>
      </c>
      <c r="B28" s="172">
        <v>15</v>
      </c>
      <c r="C28" s="202">
        <v>252</v>
      </c>
      <c r="D28" s="35" t="s">
        <v>141</v>
      </c>
      <c r="E28" s="36">
        <v>1986</v>
      </c>
      <c r="F28" s="33">
        <v>1</v>
      </c>
      <c r="G28" s="35" t="s">
        <v>142</v>
      </c>
      <c r="H28" s="147">
        <v>0.029988425925925922</v>
      </c>
      <c r="I28" s="44">
        <v>15</v>
      </c>
      <c r="J28" s="147">
        <v>0.000636574074074074</v>
      </c>
      <c r="K28" s="44">
        <v>15</v>
      </c>
      <c r="L28" s="147">
        <v>0.043819444444444446</v>
      </c>
      <c r="M28" s="44">
        <v>14</v>
      </c>
      <c r="N28" s="147">
        <v>0.0008680555555555555</v>
      </c>
      <c r="O28" s="44">
        <v>15</v>
      </c>
      <c r="P28" s="147">
        <v>0.017881944444444443</v>
      </c>
      <c r="Q28" s="44">
        <v>16</v>
      </c>
      <c r="R28" s="147">
        <v>0.09321759259259259</v>
      </c>
      <c r="S28" s="26">
        <f>R28-R14</f>
        <v>0.01585648148148147</v>
      </c>
      <c r="T28" s="117">
        <v>1</v>
      </c>
    </row>
    <row r="29" spans="1:20" s="6" customFormat="1" ht="42.75" customHeight="1" thickBot="1">
      <c r="A29" s="216">
        <v>16</v>
      </c>
      <c r="B29" s="173">
        <v>16</v>
      </c>
      <c r="C29" s="478">
        <v>247</v>
      </c>
      <c r="D29" s="305" t="s">
        <v>144</v>
      </c>
      <c r="E29" s="306">
        <v>1988</v>
      </c>
      <c r="F29" s="217">
        <v>1</v>
      </c>
      <c r="G29" s="305" t="s">
        <v>142</v>
      </c>
      <c r="H29" s="148">
        <v>0.030879629629629632</v>
      </c>
      <c r="I29" s="103">
        <v>16</v>
      </c>
      <c r="J29" s="148">
        <v>0.0009953703703703704</v>
      </c>
      <c r="K29" s="103">
        <v>16</v>
      </c>
      <c r="L29" s="148">
        <v>0.04590277777777777</v>
      </c>
      <c r="M29" s="103">
        <v>16</v>
      </c>
      <c r="N29" s="148">
        <v>0.0009375000000000001</v>
      </c>
      <c r="O29" s="103">
        <v>16</v>
      </c>
      <c r="P29" s="148">
        <v>0.016527777777777777</v>
      </c>
      <c r="Q29" s="103">
        <v>14</v>
      </c>
      <c r="R29" s="148">
        <v>0.0952662037037037</v>
      </c>
      <c r="S29" s="50">
        <f>R29-R14</f>
        <v>0.017905092592592584</v>
      </c>
      <c r="T29" s="119">
        <v>2</v>
      </c>
    </row>
    <row r="30" spans="1:26" s="69" customFormat="1" ht="27.75" customHeight="1" hidden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5"/>
      <c r="V30" s="66"/>
      <c r="W30" s="104"/>
      <c r="X30" s="67"/>
      <c r="Y30" s="67"/>
      <c r="Z30" s="68"/>
    </row>
    <row r="31" spans="1:26" s="69" customFormat="1" ht="27.75" customHeight="1" hidden="1" thickBot="1">
      <c r="A31" s="52"/>
      <c r="B31" s="44"/>
      <c r="C31" s="174"/>
      <c r="D31" s="93"/>
      <c r="E31" s="94"/>
      <c r="F31" s="94"/>
      <c r="G31" s="531"/>
      <c r="H31" s="42"/>
      <c r="I31" s="21"/>
      <c r="J31" s="46" t="e">
        <f>#REF!-H31</f>
        <v>#REF!</v>
      </c>
      <c r="K31" s="21"/>
      <c r="L31" s="42" t="e">
        <f>#REF!-#REF!</f>
        <v>#REF!</v>
      </c>
      <c r="M31" s="21"/>
      <c r="N31" s="42" t="e">
        <f>#REF!-#REF!</f>
        <v>#REF!</v>
      </c>
      <c r="O31" s="21"/>
      <c r="P31" s="46" t="e">
        <f>R31-#REF!</f>
        <v>#REF!</v>
      </c>
      <c r="Q31" s="55"/>
      <c r="R31" s="42"/>
      <c r="S31" s="42"/>
      <c r="T31" s="56"/>
      <c r="U31" s="65"/>
      <c r="V31" s="66"/>
      <c r="W31" s="104"/>
      <c r="X31" s="67"/>
      <c r="Y31" s="67"/>
      <c r="Z31" s="68"/>
    </row>
    <row r="32" spans="1:26" s="73" customFormat="1" ht="27.75" customHeight="1" thickBot="1">
      <c r="A32" s="322" t="s">
        <v>112</v>
      </c>
      <c r="B32" s="323"/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4"/>
      <c r="U32" s="70"/>
      <c r="V32" s="66" t="s">
        <v>104</v>
      </c>
      <c r="W32" s="104"/>
      <c r="X32" s="72"/>
      <c r="Y32" s="72"/>
      <c r="Z32" s="72"/>
    </row>
    <row r="33" spans="1:26" s="73" customFormat="1" ht="42.75" customHeight="1">
      <c r="A33" s="214">
        <v>17</v>
      </c>
      <c r="B33" s="215">
        <v>1</v>
      </c>
      <c r="C33" s="471">
        <v>231</v>
      </c>
      <c r="D33" s="472" t="s">
        <v>129</v>
      </c>
      <c r="E33" s="473">
        <v>1990</v>
      </c>
      <c r="F33" s="473" t="s">
        <v>130</v>
      </c>
      <c r="G33" s="313" t="s">
        <v>499</v>
      </c>
      <c r="H33" s="192">
        <v>0.027083333333333334</v>
      </c>
      <c r="I33" s="47">
        <v>2</v>
      </c>
      <c r="J33" s="192">
        <v>0.0004398148148148148</v>
      </c>
      <c r="K33" s="47">
        <v>4</v>
      </c>
      <c r="L33" s="192">
        <v>0.04752314814814815</v>
      </c>
      <c r="M33" s="47">
        <v>3</v>
      </c>
      <c r="N33" s="192">
        <v>0.00030092592592592595</v>
      </c>
      <c r="O33" s="47">
        <v>2</v>
      </c>
      <c r="P33" s="192">
        <v>0.0128125</v>
      </c>
      <c r="Q33" s="47">
        <v>1</v>
      </c>
      <c r="R33" s="192">
        <v>0.08818287037037037</v>
      </c>
      <c r="S33" s="218"/>
      <c r="T33" s="219" t="s">
        <v>23</v>
      </c>
      <c r="U33" s="70"/>
      <c r="V33" s="66"/>
      <c r="W33" s="104"/>
      <c r="X33" s="67"/>
      <c r="Y33" s="72"/>
      <c r="Z33" s="71"/>
    </row>
    <row r="34" spans="1:26" s="73" customFormat="1" ht="42.75" customHeight="1">
      <c r="A34" s="532">
        <v>18</v>
      </c>
      <c r="B34" s="171">
        <v>2</v>
      </c>
      <c r="C34" s="202">
        <v>260</v>
      </c>
      <c r="D34" s="35" t="s">
        <v>137</v>
      </c>
      <c r="E34" s="36">
        <v>1993</v>
      </c>
      <c r="F34" s="36" t="s">
        <v>24</v>
      </c>
      <c r="G34" s="303" t="s">
        <v>138</v>
      </c>
      <c r="H34" s="147">
        <v>0.027083333333333334</v>
      </c>
      <c r="I34" s="44">
        <v>1</v>
      </c>
      <c r="J34" s="147">
        <v>0.0004050925925925926</v>
      </c>
      <c r="K34" s="44">
        <v>2</v>
      </c>
      <c r="L34" s="147">
        <v>0.04755787037037037</v>
      </c>
      <c r="M34" s="44">
        <v>4</v>
      </c>
      <c r="N34" s="147">
        <v>0.00030092592592592595</v>
      </c>
      <c r="O34" s="44">
        <v>1</v>
      </c>
      <c r="P34" s="147">
        <v>0.013333333333333334</v>
      </c>
      <c r="Q34" s="44">
        <v>2</v>
      </c>
      <c r="R34" s="147">
        <v>0.08869212962962963</v>
      </c>
      <c r="S34" s="120">
        <f>R34-R33</f>
        <v>0.0005092592592592649</v>
      </c>
      <c r="T34" s="121" t="s">
        <v>23</v>
      </c>
      <c r="U34" s="70"/>
      <c r="V34" s="66"/>
      <c r="W34" s="104"/>
      <c r="X34" s="67"/>
      <c r="Y34" s="72"/>
      <c r="Z34" s="71"/>
    </row>
    <row r="35" spans="1:26" s="73" customFormat="1" ht="42.75" customHeight="1">
      <c r="A35" s="532">
        <v>19</v>
      </c>
      <c r="B35" s="171">
        <v>3</v>
      </c>
      <c r="C35" s="202">
        <v>236</v>
      </c>
      <c r="D35" s="35" t="s">
        <v>139</v>
      </c>
      <c r="E35" s="36">
        <v>2000</v>
      </c>
      <c r="F35" s="36" t="s">
        <v>23</v>
      </c>
      <c r="G35" s="35" t="s">
        <v>140</v>
      </c>
      <c r="H35" s="147">
        <v>0.0275</v>
      </c>
      <c r="I35" s="44">
        <v>3</v>
      </c>
      <c r="J35" s="147">
        <v>0.0004398148148148148</v>
      </c>
      <c r="K35" s="44">
        <v>3</v>
      </c>
      <c r="L35" s="147">
        <v>0.04712962962962963</v>
      </c>
      <c r="M35" s="44">
        <v>2</v>
      </c>
      <c r="N35" s="147">
        <v>0.00030092592592592595</v>
      </c>
      <c r="O35" s="44">
        <v>3</v>
      </c>
      <c r="P35" s="147">
        <v>0.0140625</v>
      </c>
      <c r="Q35" s="44">
        <v>3</v>
      </c>
      <c r="R35" s="147">
        <v>0.08945601851851852</v>
      </c>
      <c r="S35" s="120">
        <f>R35-R33</f>
        <v>0.0012731481481481483</v>
      </c>
      <c r="T35" s="121" t="s">
        <v>23</v>
      </c>
      <c r="U35" s="70"/>
      <c r="V35" s="66"/>
      <c r="W35" s="104"/>
      <c r="X35" s="67"/>
      <c r="Y35" s="72"/>
      <c r="Z35" s="71"/>
    </row>
    <row r="36" spans="1:26" s="73" customFormat="1" ht="42.75" customHeight="1">
      <c r="A36" s="532">
        <v>20</v>
      </c>
      <c r="B36" s="171">
        <v>4</v>
      </c>
      <c r="C36" s="202">
        <v>238</v>
      </c>
      <c r="D36" s="35" t="s">
        <v>133</v>
      </c>
      <c r="E36" s="36">
        <v>1993</v>
      </c>
      <c r="F36" s="36" t="s">
        <v>23</v>
      </c>
      <c r="G36" s="303" t="s">
        <v>134</v>
      </c>
      <c r="H36" s="147">
        <v>0.027974537037037034</v>
      </c>
      <c r="I36" s="44">
        <v>4</v>
      </c>
      <c r="J36" s="147">
        <v>0.0004050925925925926</v>
      </c>
      <c r="K36" s="44">
        <v>1</v>
      </c>
      <c r="L36" s="147">
        <v>0.046678240740740735</v>
      </c>
      <c r="M36" s="44">
        <v>1</v>
      </c>
      <c r="N36" s="147">
        <v>0.0003356481481481481</v>
      </c>
      <c r="O36" s="44">
        <v>4</v>
      </c>
      <c r="P36" s="147">
        <v>0.014710648148148148</v>
      </c>
      <c r="Q36" s="44">
        <v>4</v>
      </c>
      <c r="R36" s="147">
        <v>0.09012731481481483</v>
      </c>
      <c r="S36" s="122">
        <f>R36-R33</f>
        <v>0.001944444444444457</v>
      </c>
      <c r="T36" s="121" t="s">
        <v>23</v>
      </c>
      <c r="U36" s="70"/>
      <c r="V36" s="66"/>
      <c r="W36" s="104"/>
      <c r="X36" s="67"/>
      <c r="Y36" s="72"/>
      <c r="Z36" s="71"/>
    </row>
    <row r="37" spans="1:26" s="73" customFormat="1" ht="42.75" customHeight="1">
      <c r="A37" s="532">
        <v>21</v>
      </c>
      <c r="B37" s="171">
        <v>5</v>
      </c>
      <c r="C37" s="202">
        <v>258</v>
      </c>
      <c r="D37" s="35" t="s">
        <v>135</v>
      </c>
      <c r="E37" s="36">
        <v>1999</v>
      </c>
      <c r="F37" s="36" t="s">
        <v>23</v>
      </c>
      <c r="G37" s="303" t="s">
        <v>136</v>
      </c>
      <c r="H37" s="147">
        <v>0.029988425925925922</v>
      </c>
      <c r="I37" s="44">
        <v>5</v>
      </c>
      <c r="J37" s="147">
        <v>0.0005787037037037038</v>
      </c>
      <c r="K37" s="44">
        <v>6</v>
      </c>
      <c r="L37" s="147">
        <v>0.04960648148148148</v>
      </c>
      <c r="M37" s="44">
        <v>5</v>
      </c>
      <c r="N37" s="147">
        <v>0.00038194444444444446</v>
      </c>
      <c r="O37" s="44">
        <v>6</v>
      </c>
      <c r="P37" s="147">
        <v>0.01511574074074074</v>
      </c>
      <c r="Q37" s="44">
        <v>5</v>
      </c>
      <c r="R37" s="147">
        <v>0.09569444444444446</v>
      </c>
      <c r="S37" s="122">
        <f>R37-R33</f>
        <v>0.007511574074074087</v>
      </c>
      <c r="T37" s="121" t="s">
        <v>23</v>
      </c>
      <c r="U37" s="70"/>
      <c r="V37" s="66"/>
      <c r="W37" s="104"/>
      <c r="X37" s="67"/>
      <c r="Y37" s="72"/>
      <c r="Z37" s="71"/>
    </row>
    <row r="38" spans="1:26" s="73" customFormat="1" ht="42.75" customHeight="1" thickBot="1">
      <c r="A38" s="533">
        <v>22</v>
      </c>
      <c r="B38" s="220">
        <v>6</v>
      </c>
      <c r="C38" s="478">
        <v>217</v>
      </c>
      <c r="D38" s="305" t="s">
        <v>131</v>
      </c>
      <c r="E38" s="306">
        <v>2000</v>
      </c>
      <c r="F38" s="306" t="s">
        <v>23</v>
      </c>
      <c r="G38" s="314" t="s">
        <v>132</v>
      </c>
      <c r="H38" s="148">
        <v>0.03229166666666667</v>
      </c>
      <c r="I38" s="103">
        <v>6</v>
      </c>
      <c r="J38" s="148">
        <v>0.0004513888888888889</v>
      </c>
      <c r="K38" s="103">
        <v>5</v>
      </c>
      <c r="L38" s="148">
        <v>0.05278935185185185</v>
      </c>
      <c r="M38" s="103">
        <v>6</v>
      </c>
      <c r="N38" s="148">
        <v>0.0003356481481481481</v>
      </c>
      <c r="O38" s="103">
        <v>5</v>
      </c>
      <c r="P38" s="148">
        <v>0.017905092592592594</v>
      </c>
      <c r="Q38" s="103">
        <v>6</v>
      </c>
      <c r="R38" s="148">
        <v>0.10380787037037037</v>
      </c>
      <c r="S38" s="123">
        <f>R38-R33</f>
        <v>0.015625</v>
      </c>
      <c r="T38" s="221" t="s">
        <v>23</v>
      </c>
      <c r="U38" s="70"/>
      <c r="V38" s="66"/>
      <c r="W38" s="104"/>
      <c r="X38" s="67"/>
      <c r="Y38" s="72"/>
      <c r="Z38" s="71"/>
    </row>
    <row r="39" spans="1:26" s="73" customFormat="1" ht="27.75" customHeight="1" hidden="1">
      <c r="A39" s="92"/>
      <c r="B39" s="59"/>
      <c r="C39" s="112"/>
      <c r="D39" s="45"/>
      <c r="E39" s="45"/>
      <c r="F39" s="45"/>
      <c r="G39" s="108"/>
      <c r="H39" s="40"/>
      <c r="I39" s="25"/>
      <c r="J39" s="24" t="e">
        <f>#REF!-H39</f>
        <v>#REF!</v>
      </c>
      <c r="K39" s="38"/>
      <c r="L39" s="24" t="e">
        <f>#REF!-#REF!</f>
        <v>#REF!</v>
      </c>
      <c r="M39" s="38"/>
      <c r="N39" s="24" t="e">
        <f>#REF!-#REF!</f>
        <v>#REF!</v>
      </c>
      <c r="O39" s="38"/>
      <c r="P39" s="24" t="e">
        <f>R39-#REF!</f>
        <v>#REF!</v>
      </c>
      <c r="Q39" s="111"/>
      <c r="R39" s="39"/>
      <c r="S39" s="24"/>
      <c r="T39" s="57"/>
      <c r="U39" s="70"/>
      <c r="V39" s="66"/>
      <c r="W39" s="104"/>
      <c r="X39" s="67"/>
      <c r="Y39" s="72"/>
      <c r="Z39" s="71"/>
    </row>
    <row r="40" spans="1:26" s="73" customFormat="1" ht="27.75" customHeight="1" hidden="1" thickBot="1">
      <c r="A40" s="44"/>
      <c r="B40" s="44"/>
      <c r="C40" s="33"/>
      <c r="D40" s="20"/>
      <c r="E40" s="37"/>
      <c r="F40" s="37"/>
      <c r="G40" s="20"/>
      <c r="H40" s="84"/>
      <c r="I40" s="85"/>
      <c r="J40" s="50" t="e">
        <f>#REF!-H40</f>
        <v>#REF!</v>
      </c>
      <c r="K40" s="85"/>
      <c r="L40" s="86" t="e">
        <f>#REF!-#REF!</f>
        <v>#REF!</v>
      </c>
      <c r="M40" s="85"/>
      <c r="N40" s="86" t="e">
        <f>#REF!-#REF!</f>
        <v>#REF!</v>
      </c>
      <c r="O40" s="85"/>
      <c r="P40" s="50" t="e">
        <f>R40-#REF!</f>
        <v>#REF!</v>
      </c>
      <c r="Q40" s="87"/>
      <c r="R40" s="86"/>
      <c r="S40" s="86"/>
      <c r="T40" s="88"/>
      <c r="U40" s="70"/>
      <c r="V40" s="66"/>
      <c r="W40" s="104"/>
      <c r="X40" s="67"/>
      <c r="Y40" s="72"/>
      <c r="Z40" s="71"/>
    </row>
    <row r="41" spans="1:26" ht="15.75">
      <c r="A41" s="6"/>
      <c r="B41" s="9"/>
      <c r="C41" s="9"/>
      <c r="D41" s="9"/>
      <c r="E41" s="9"/>
      <c r="F41" s="9"/>
      <c r="G41" s="9"/>
      <c r="H41" s="9"/>
      <c r="I41" s="8"/>
      <c r="J41" s="10"/>
      <c r="K41" s="8"/>
      <c r="L41" s="10"/>
      <c r="M41" s="8"/>
      <c r="N41" s="10"/>
      <c r="O41" s="8"/>
      <c r="P41" s="10"/>
      <c r="Q41" s="8"/>
      <c r="R41" s="10"/>
      <c r="S41" s="10"/>
      <c r="T41" s="8"/>
      <c r="U41" s="7"/>
      <c r="V41" s="14"/>
      <c r="W41" s="14"/>
      <c r="X41" s="6"/>
      <c r="Y41" s="6"/>
      <c r="Z41" s="6"/>
    </row>
    <row r="42" spans="1:26" ht="19.5" customHeight="1">
      <c r="A42" s="74"/>
      <c r="B42" s="222" t="s">
        <v>492</v>
      </c>
      <c r="C42" s="61"/>
      <c r="D42" s="61"/>
      <c r="E42" s="61"/>
      <c r="F42" s="61"/>
      <c r="G42" s="61"/>
      <c r="H42" s="61"/>
      <c r="I42" s="61"/>
      <c r="J42" s="127"/>
      <c r="K42" s="61"/>
      <c r="L42" s="127"/>
      <c r="M42" s="61"/>
      <c r="N42" s="127"/>
      <c r="O42" s="60"/>
      <c r="P42" s="62"/>
      <c r="Q42" s="60"/>
      <c r="R42" s="62"/>
      <c r="S42" s="62"/>
      <c r="T42" s="8"/>
      <c r="U42" s="7"/>
      <c r="V42" s="14"/>
      <c r="W42" s="7"/>
      <c r="X42" s="6">
        <f>SUM(X30:X40)</f>
        <v>0</v>
      </c>
      <c r="Y42" s="6"/>
      <c r="Z42" s="6"/>
    </row>
    <row r="43" spans="1:26" ht="19.5" customHeight="1">
      <c r="A43" s="74"/>
      <c r="B43" s="222" t="s">
        <v>493</v>
      </c>
      <c r="C43" s="61"/>
      <c r="D43" s="128" t="s">
        <v>494</v>
      </c>
      <c r="E43" s="61"/>
      <c r="F43" s="61"/>
      <c r="G43" s="61"/>
      <c r="H43" s="61"/>
      <c r="I43" s="61"/>
      <c r="J43" s="127"/>
      <c r="K43" s="61"/>
      <c r="L43" s="127"/>
      <c r="M43" s="61"/>
      <c r="N43" s="127"/>
      <c r="O43" s="60"/>
      <c r="P43" s="62"/>
      <c r="Q43" s="60"/>
      <c r="R43" s="62"/>
      <c r="S43" s="62"/>
      <c r="T43" s="8"/>
      <c r="U43" s="7"/>
      <c r="V43" s="14"/>
      <c r="W43" s="7"/>
      <c r="X43" s="6"/>
      <c r="Y43" s="6"/>
      <c r="Z43" s="6"/>
    </row>
    <row r="44" spans="1:26" ht="19.5" customHeight="1">
      <c r="A44" s="74"/>
      <c r="B44" s="222" t="s">
        <v>495</v>
      </c>
      <c r="C44" s="61"/>
      <c r="D44" s="98" t="s">
        <v>496</v>
      </c>
      <c r="E44" s="61"/>
      <c r="F44" s="61"/>
      <c r="G44" s="61"/>
      <c r="H44" s="61"/>
      <c r="I44" s="61"/>
      <c r="J44" s="127"/>
      <c r="K44" s="61"/>
      <c r="L44" s="127"/>
      <c r="M44" s="61"/>
      <c r="N44" s="127"/>
      <c r="O44" s="61"/>
      <c r="P44" s="127"/>
      <c r="Q44" s="61"/>
      <c r="R44" s="62"/>
      <c r="S44" s="62"/>
      <c r="T44" s="8"/>
      <c r="U44" s="7"/>
      <c r="V44" s="14"/>
      <c r="W44" s="7"/>
      <c r="X44" s="6"/>
      <c r="Y44" s="6"/>
      <c r="Z44" s="6"/>
    </row>
    <row r="45" spans="1:26" ht="19.5" customHeight="1">
      <c r="A45" s="74"/>
      <c r="B45" s="222" t="s">
        <v>497</v>
      </c>
      <c r="C45" s="61"/>
      <c r="D45" s="74" t="s">
        <v>475</v>
      </c>
      <c r="E45" s="61"/>
      <c r="F45" s="61"/>
      <c r="G45" s="61"/>
      <c r="H45" s="61"/>
      <c r="I45" s="61"/>
      <c r="J45" s="127"/>
      <c r="K45" s="61"/>
      <c r="L45" s="127"/>
      <c r="M45" s="61"/>
      <c r="N45" s="127"/>
      <c r="O45" s="61"/>
      <c r="P45" s="127"/>
      <c r="Q45" s="61"/>
      <c r="R45" s="62"/>
      <c r="S45" s="62"/>
      <c r="T45" s="8"/>
      <c r="U45" s="7"/>
      <c r="V45" s="14"/>
      <c r="W45" s="7"/>
      <c r="X45" s="6"/>
      <c r="Y45" s="6"/>
      <c r="Z45" s="6"/>
    </row>
    <row r="46" spans="1:26" ht="19.5" customHeight="1">
      <c r="A46" s="74"/>
      <c r="B46" s="222" t="s">
        <v>498</v>
      </c>
      <c r="C46" s="61"/>
      <c r="D46" s="74" t="s">
        <v>475</v>
      </c>
      <c r="E46" s="61"/>
      <c r="F46" s="61"/>
      <c r="G46" s="61"/>
      <c r="H46" s="61"/>
      <c r="I46" s="61"/>
      <c r="J46" s="127"/>
      <c r="K46" s="61"/>
      <c r="L46" s="127"/>
      <c r="M46" s="61"/>
      <c r="N46" s="127"/>
      <c r="O46" s="61"/>
      <c r="P46" s="127"/>
      <c r="Q46" s="61"/>
      <c r="R46" s="62"/>
      <c r="S46" s="62"/>
      <c r="T46" s="8"/>
      <c r="U46" s="7"/>
      <c r="V46" s="14"/>
      <c r="W46" s="7"/>
      <c r="X46" s="6"/>
      <c r="Y46" s="6"/>
      <c r="Z46" s="6"/>
    </row>
    <row r="47" spans="1:26" ht="18.75">
      <c r="A47" s="74"/>
      <c r="B47" s="61"/>
      <c r="C47" s="61"/>
      <c r="D47" s="61"/>
      <c r="E47" s="61"/>
      <c r="F47" s="61"/>
      <c r="G47" s="61"/>
      <c r="H47" s="61"/>
      <c r="I47" s="61"/>
      <c r="J47" s="127"/>
      <c r="K47" s="61"/>
      <c r="L47" s="127"/>
      <c r="M47" s="61"/>
      <c r="N47" s="127"/>
      <c r="O47" s="61"/>
      <c r="P47" s="127"/>
      <c r="Q47" s="61"/>
      <c r="R47" s="62"/>
      <c r="S47" s="62"/>
      <c r="T47" s="8"/>
      <c r="U47" s="7"/>
      <c r="V47" s="14"/>
      <c r="W47" s="7"/>
      <c r="X47" s="6"/>
      <c r="Y47" s="6"/>
      <c r="Z47" s="6"/>
    </row>
    <row r="48" spans="1:22" ht="18.75">
      <c r="A48" s="74"/>
      <c r="B48" s="74"/>
      <c r="C48" s="315" t="s">
        <v>15</v>
      </c>
      <c r="D48" s="315"/>
      <c r="E48" s="74"/>
      <c r="F48" s="74"/>
      <c r="G48" s="74"/>
      <c r="H48" s="74"/>
      <c r="I48" s="74"/>
      <c r="J48" s="74"/>
      <c r="K48" s="74"/>
      <c r="L48" s="74" t="s">
        <v>13</v>
      </c>
      <c r="M48" s="74"/>
      <c r="N48" s="74"/>
      <c r="O48" s="74"/>
      <c r="P48" s="74"/>
      <c r="Q48" s="74"/>
      <c r="R48" s="53"/>
      <c r="S48" s="53"/>
      <c r="T48" s="2"/>
      <c r="V48" s="14"/>
    </row>
    <row r="49" spans="1:20" ht="18.75">
      <c r="A49" s="74"/>
      <c r="B49" s="74"/>
      <c r="C49" s="128"/>
      <c r="D49" s="128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53"/>
      <c r="S49" s="53"/>
      <c r="T49" s="2"/>
    </row>
    <row r="50" spans="1:20" ht="18.75">
      <c r="A50" s="74"/>
      <c r="B50" s="74"/>
      <c r="C50" s="315" t="s">
        <v>17</v>
      </c>
      <c r="D50" s="315"/>
      <c r="E50" s="315"/>
      <c r="F50" s="315"/>
      <c r="G50" s="315"/>
      <c r="H50" s="128"/>
      <c r="I50" s="74"/>
      <c r="J50" s="74"/>
      <c r="K50" s="74"/>
      <c r="L50" s="74" t="s">
        <v>14</v>
      </c>
      <c r="M50" s="74"/>
      <c r="N50" s="74"/>
      <c r="O50" s="74"/>
      <c r="P50" s="74"/>
      <c r="Q50" s="74"/>
      <c r="R50" s="53"/>
      <c r="S50" s="53"/>
      <c r="T50" s="2"/>
    </row>
    <row r="51" spans="1:19" ht="18.75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53"/>
      <c r="S51" s="53"/>
    </row>
    <row r="52" spans="1:19" ht="18.7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53"/>
      <c r="S52" s="53"/>
    </row>
    <row r="53" spans="1:19" ht="18.7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</row>
    <row r="54" spans="1:19" ht="18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</row>
    <row r="55" spans="1:19" ht="18.7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</row>
    <row r="56" spans="1:19" ht="18.7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</row>
    <row r="57" spans="1:19" ht="18.7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</row>
    <row r="58" spans="1:19" ht="18.7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</row>
    <row r="59" spans="1:19" ht="18.7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</row>
  </sheetData>
  <sheetProtection selectLockedCells="1" selectUnlockedCells="1"/>
  <mergeCells count="11">
    <mergeCell ref="C48:D48"/>
    <mergeCell ref="C50:G50"/>
    <mergeCell ref="B9:G9"/>
    <mergeCell ref="R8:T8"/>
    <mergeCell ref="R9:T9"/>
    <mergeCell ref="A13:T13"/>
    <mergeCell ref="A2:T2"/>
    <mergeCell ref="B3:S3"/>
    <mergeCell ref="Q4:T4"/>
    <mergeCell ref="B5:T5"/>
    <mergeCell ref="A32:T32"/>
  </mergeCells>
  <printOptions/>
  <pageMargins left="0.03958333333333333" right="0.03958333333333333" top="0.15763888888888888" bottom="0.15763888888888888" header="0.5118055555555555" footer="0.5118055555555555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5"/>
  <sheetViews>
    <sheetView zoomScalePageLayoutView="0" workbookViewId="0" topLeftCell="A1">
      <selection activeCell="A14" sqref="A14:T54"/>
    </sheetView>
  </sheetViews>
  <sheetFormatPr defaultColWidth="9.140625" defaultRowHeight="15"/>
  <cols>
    <col min="1" max="1" width="5.00390625" style="0" customWidth="1"/>
    <col min="2" max="2" width="7.8515625" style="0" customWidth="1"/>
    <col min="3" max="3" width="7.140625" style="0" customWidth="1"/>
    <col min="4" max="4" width="24.28125" style="0" customWidth="1"/>
    <col min="5" max="5" width="7.28125" style="0" customWidth="1"/>
    <col min="6" max="6" width="11.421875" style="0" customWidth="1"/>
    <col min="7" max="7" width="21.7109375" style="0" customWidth="1"/>
    <col min="8" max="8" width="10.7109375" style="0" customWidth="1"/>
    <col min="9" max="9" width="3.8515625" style="0" customWidth="1"/>
    <col min="10" max="10" width="10.00390625" style="0" customWidth="1"/>
    <col min="11" max="11" width="3.8515625" style="0" customWidth="1"/>
    <col min="12" max="12" width="11.421875" style="0" customWidth="1"/>
    <col min="13" max="13" width="3.8515625" style="0" customWidth="1"/>
    <col min="14" max="14" width="10.00390625" style="0" customWidth="1"/>
    <col min="15" max="15" width="3.8515625" style="0" customWidth="1"/>
    <col min="16" max="16" width="10.00390625" style="0" customWidth="1"/>
    <col min="17" max="17" width="3.8515625" style="0" customWidth="1"/>
    <col min="18" max="18" width="11.00390625" style="0" customWidth="1"/>
    <col min="19" max="19" width="12.7109375" style="0" customWidth="1"/>
    <col min="20" max="20" width="10.00390625" style="0" customWidth="1"/>
    <col min="21" max="24" width="9.140625" style="0" customWidth="1"/>
  </cols>
  <sheetData>
    <row r="1" spans="1:20" ht="20.25">
      <c r="A1" s="371" t="s">
        <v>88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</row>
    <row r="2" spans="1:20" ht="20.25">
      <c r="A2" s="372" t="s">
        <v>32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</row>
    <row r="3" spans="1:20" ht="20.25">
      <c r="A3" s="371" t="s">
        <v>27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</row>
    <row r="4" spans="1:20" ht="20.25">
      <c r="A4" s="155"/>
      <c r="B4" s="371" t="s">
        <v>18</v>
      </c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154"/>
    </row>
    <row r="5" spans="1:20" ht="30" customHeight="1">
      <c r="A5" s="233"/>
      <c r="B5" s="234"/>
      <c r="C5" s="235"/>
      <c r="D5" s="235"/>
      <c r="E5" s="234"/>
      <c r="F5" s="234"/>
      <c r="G5" s="234"/>
      <c r="H5" s="234"/>
      <c r="I5" s="234"/>
      <c r="J5" s="234"/>
      <c r="K5" s="234"/>
      <c r="L5" s="234"/>
      <c r="M5" s="234"/>
      <c r="N5" s="236"/>
      <c r="O5" s="236"/>
      <c r="P5" s="236"/>
      <c r="Q5" s="374"/>
      <c r="R5" s="374"/>
      <c r="S5" s="374"/>
      <c r="T5" s="374"/>
    </row>
    <row r="6" spans="1:20" ht="20.25">
      <c r="A6" s="233"/>
      <c r="B6" s="371" t="s">
        <v>524</v>
      </c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</row>
    <row r="7" spans="1:20" ht="20.25">
      <c r="A7" s="373" t="s">
        <v>525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</row>
    <row r="8" spans="1:20" ht="16.5">
      <c r="A8" s="233"/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7"/>
      <c r="P8" s="237"/>
      <c r="Q8" s="237"/>
      <c r="R8" s="237"/>
      <c r="S8" s="237"/>
      <c r="T8" s="237"/>
    </row>
    <row r="9" spans="1:21" ht="20.25">
      <c r="A9" s="373" t="s">
        <v>541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6"/>
    </row>
    <row r="10" spans="1:21" ht="18">
      <c r="A10" s="156"/>
      <c r="B10" s="157" t="s">
        <v>106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60"/>
      <c r="O10" s="161" t="s">
        <v>537</v>
      </c>
      <c r="P10" s="161"/>
      <c r="Q10" s="161"/>
      <c r="R10" s="233"/>
      <c r="S10" s="233"/>
      <c r="T10" s="233"/>
      <c r="U10" s="6"/>
    </row>
    <row r="11" spans="1:21" ht="16.5" customHeight="1">
      <c r="A11" s="156"/>
      <c r="B11" s="370" t="s">
        <v>107</v>
      </c>
      <c r="C11" s="370"/>
      <c r="D11" s="370"/>
      <c r="E11" s="370"/>
      <c r="F11" s="370"/>
      <c r="G11" s="370"/>
      <c r="H11" s="156"/>
      <c r="I11" s="156"/>
      <c r="J11" s="156"/>
      <c r="K11" s="156"/>
      <c r="L11" s="156"/>
      <c r="M11" s="156"/>
      <c r="N11" s="156"/>
      <c r="O11" s="158"/>
      <c r="P11" s="158"/>
      <c r="Q11" s="158"/>
      <c r="R11" s="369"/>
      <c r="S11" s="369"/>
      <c r="T11" s="369"/>
      <c r="U11" s="6"/>
    </row>
    <row r="12" spans="1:20" ht="18">
      <c r="A12" s="156"/>
      <c r="B12" s="180" t="s">
        <v>536</v>
      </c>
      <c r="C12" s="160"/>
      <c r="D12" s="160"/>
      <c r="E12" s="160"/>
      <c r="F12" s="160"/>
      <c r="G12" s="160"/>
      <c r="H12" s="160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</row>
    <row r="13" spans="1:20" ht="16.5" thickBot="1">
      <c r="A13" s="233"/>
      <c r="B13" s="238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</row>
    <row r="14" spans="1:22" ht="16.5" thickBot="1">
      <c r="A14" s="239" t="s">
        <v>0</v>
      </c>
      <c r="B14" s="240" t="s">
        <v>1</v>
      </c>
      <c r="C14" s="240" t="s">
        <v>2</v>
      </c>
      <c r="D14" s="240" t="s">
        <v>3</v>
      </c>
      <c r="E14" s="240" t="s">
        <v>4</v>
      </c>
      <c r="F14" s="240" t="s">
        <v>5</v>
      </c>
      <c r="G14" s="240" t="s">
        <v>87</v>
      </c>
      <c r="H14" s="240" t="s">
        <v>109</v>
      </c>
      <c r="I14" s="240" t="s">
        <v>7</v>
      </c>
      <c r="J14" s="240" t="s">
        <v>8</v>
      </c>
      <c r="K14" s="240" t="s">
        <v>7</v>
      </c>
      <c r="L14" s="240" t="s">
        <v>110</v>
      </c>
      <c r="M14" s="240" t="s">
        <v>7</v>
      </c>
      <c r="N14" s="240" t="s">
        <v>9</v>
      </c>
      <c r="O14" s="240" t="s">
        <v>7</v>
      </c>
      <c r="P14" s="240" t="s">
        <v>21</v>
      </c>
      <c r="Q14" s="240" t="s">
        <v>7</v>
      </c>
      <c r="R14" s="240" t="s">
        <v>10</v>
      </c>
      <c r="S14" s="240" t="s">
        <v>11</v>
      </c>
      <c r="T14" s="241" t="s">
        <v>12</v>
      </c>
      <c r="U14" s="6"/>
      <c r="V14" s="6"/>
    </row>
    <row r="15" spans="1:26" s="73" customFormat="1" ht="25.5" customHeight="1">
      <c r="A15" s="406">
        <v>1</v>
      </c>
      <c r="B15" s="407">
        <v>1</v>
      </c>
      <c r="C15" s="408">
        <v>154</v>
      </c>
      <c r="D15" s="409" t="s">
        <v>198</v>
      </c>
      <c r="E15" s="410">
        <v>2006</v>
      </c>
      <c r="F15" s="410" t="s">
        <v>199</v>
      </c>
      <c r="G15" s="411" t="s">
        <v>102</v>
      </c>
      <c r="H15" s="383">
        <v>0.0044907407407407405</v>
      </c>
      <c r="I15" s="384">
        <v>1</v>
      </c>
      <c r="J15" s="383">
        <v>0.0004050925925925926</v>
      </c>
      <c r="K15" s="384">
        <v>4</v>
      </c>
      <c r="L15" s="383">
        <v>0.00866898148148148</v>
      </c>
      <c r="M15" s="384">
        <v>1</v>
      </c>
      <c r="N15" s="383">
        <v>0.00024305555555555552</v>
      </c>
      <c r="O15" s="384">
        <v>3</v>
      </c>
      <c r="P15" s="383">
        <v>0.0024305555555555556</v>
      </c>
      <c r="Q15" s="384">
        <v>2</v>
      </c>
      <c r="R15" s="383">
        <v>0.016261574074074074</v>
      </c>
      <c r="S15" s="385"/>
      <c r="T15" s="386">
        <v>1</v>
      </c>
      <c r="U15" s="70"/>
      <c r="V15" s="66"/>
      <c r="W15" s="104"/>
      <c r="X15" s="67"/>
      <c r="Y15" s="72"/>
      <c r="Z15" s="71"/>
    </row>
    <row r="16" spans="1:26" s="73" customFormat="1" ht="25.5" customHeight="1">
      <c r="A16" s="412">
        <v>2</v>
      </c>
      <c r="B16" s="413">
        <v>2</v>
      </c>
      <c r="C16" s="387">
        <v>185</v>
      </c>
      <c r="D16" s="414" t="s">
        <v>175</v>
      </c>
      <c r="E16" s="415">
        <v>2006</v>
      </c>
      <c r="F16" s="415">
        <v>1</v>
      </c>
      <c r="G16" s="416" t="s">
        <v>33</v>
      </c>
      <c r="H16" s="390">
        <v>0.004652777777777777</v>
      </c>
      <c r="I16" s="391">
        <v>2</v>
      </c>
      <c r="J16" s="390">
        <v>0.0003935185185185185</v>
      </c>
      <c r="K16" s="391">
        <v>1</v>
      </c>
      <c r="L16" s="390">
        <v>0.008784722222222223</v>
      </c>
      <c r="M16" s="391">
        <v>4</v>
      </c>
      <c r="N16" s="390">
        <v>0.00024305555555555552</v>
      </c>
      <c r="O16" s="391">
        <v>4</v>
      </c>
      <c r="P16" s="390">
        <v>0.0026388888888888885</v>
      </c>
      <c r="Q16" s="391">
        <v>6</v>
      </c>
      <c r="R16" s="390">
        <v>0.01673611111111111</v>
      </c>
      <c r="S16" s="392">
        <f>R16-R15</f>
        <v>0.0004745370370370372</v>
      </c>
      <c r="T16" s="393">
        <v>2</v>
      </c>
      <c r="U16" s="70"/>
      <c r="V16" s="66"/>
      <c r="W16" s="104"/>
      <c r="X16" s="67"/>
      <c r="Y16" s="72"/>
      <c r="Z16" s="71"/>
    </row>
    <row r="17" spans="1:26" s="73" customFormat="1" ht="25.5" customHeight="1">
      <c r="A17" s="412">
        <v>3</v>
      </c>
      <c r="B17" s="413">
        <v>3</v>
      </c>
      <c r="C17" s="387">
        <v>130</v>
      </c>
      <c r="D17" s="394" t="s">
        <v>187</v>
      </c>
      <c r="E17" s="389">
        <v>2006</v>
      </c>
      <c r="F17" s="389">
        <v>2</v>
      </c>
      <c r="G17" s="416" t="s">
        <v>33</v>
      </c>
      <c r="H17" s="390">
        <v>0.004861111111111111</v>
      </c>
      <c r="I17" s="391">
        <v>3</v>
      </c>
      <c r="J17" s="390">
        <v>0.0006134259259259259</v>
      </c>
      <c r="K17" s="391">
        <v>19</v>
      </c>
      <c r="L17" s="390">
        <v>0.008726851851851852</v>
      </c>
      <c r="M17" s="391">
        <v>2</v>
      </c>
      <c r="N17" s="390">
        <v>0.00030092592592592595</v>
      </c>
      <c r="O17" s="391">
        <v>13</v>
      </c>
      <c r="P17" s="390">
        <v>0.002384259259259259</v>
      </c>
      <c r="Q17" s="391">
        <v>1</v>
      </c>
      <c r="R17" s="390">
        <v>0.016898148148148148</v>
      </c>
      <c r="S17" s="392">
        <f>R17-R15</f>
        <v>0.0006365740740740741</v>
      </c>
      <c r="T17" s="393">
        <v>2</v>
      </c>
      <c r="U17" s="70"/>
      <c r="V17" s="66"/>
      <c r="W17" s="104"/>
      <c r="X17" s="67"/>
      <c r="Y17" s="72"/>
      <c r="Z17" s="71"/>
    </row>
    <row r="18" spans="1:26" s="73" customFormat="1" ht="25.5" customHeight="1">
      <c r="A18" s="412">
        <v>4</v>
      </c>
      <c r="B18" s="413">
        <v>4</v>
      </c>
      <c r="C18" s="387">
        <v>172</v>
      </c>
      <c r="D18" s="414" t="s">
        <v>184</v>
      </c>
      <c r="E18" s="415">
        <v>2006</v>
      </c>
      <c r="F18" s="415">
        <v>3</v>
      </c>
      <c r="G18" s="416" t="s">
        <v>86</v>
      </c>
      <c r="H18" s="390">
        <v>0.005011574074074074</v>
      </c>
      <c r="I18" s="391">
        <v>6</v>
      </c>
      <c r="J18" s="390">
        <v>0.0004166666666666667</v>
      </c>
      <c r="K18" s="391">
        <v>5</v>
      </c>
      <c r="L18" s="390">
        <v>0.008749999999999999</v>
      </c>
      <c r="M18" s="391">
        <v>3</v>
      </c>
      <c r="N18" s="390">
        <v>0.00024305555555555552</v>
      </c>
      <c r="O18" s="391">
        <v>2</v>
      </c>
      <c r="P18" s="390">
        <v>0.002546296296296296</v>
      </c>
      <c r="Q18" s="391">
        <v>3</v>
      </c>
      <c r="R18" s="390">
        <v>0.016979166666666667</v>
      </c>
      <c r="S18" s="392">
        <f>R18-R15</f>
        <v>0.0007175925925925926</v>
      </c>
      <c r="T18" s="393">
        <v>2</v>
      </c>
      <c r="U18" s="70"/>
      <c r="V18" s="66"/>
      <c r="W18" s="104"/>
      <c r="X18" s="67"/>
      <c r="Y18" s="72"/>
      <c r="Z18" s="71"/>
    </row>
    <row r="19" spans="1:26" s="73" customFormat="1" ht="20.25">
      <c r="A19" s="412">
        <v>5</v>
      </c>
      <c r="B19" s="413">
        <v>5</v>
      </c>
      <c r="C19" s="387">
        <v>153</v>
      </c>
      <c r="D19" s="414" t="s">
        <v>189</v>
      </c>
      <c r="E19" s="415">
        <v>2006</v>
      </c>
      <c r="F19" s="417" t="s">
        <v>174</v>
      </c>
      <c r="G19" s="418" t="s">
        <v>102</v>
      </c>
      <c r="H19" s="390">
        <v>0.004942129629629629</v>
      </c>
      <c r="I19" s="391">
        <v>4</v>
      </c>
      <c r="J19" s="390">
        <v>0.00042824074074074075</v>
      </c>
      <c r="K19" s="391">
        <v>6</v>
      </c>
      <c r="L19" s="390">
        <v>0.00900462962962963</v>
      </c>
      <c r="M19" s="391">
        <v>5</v>
      </c>
      <c r="N19" s="390">
        <v>0.0002662037037037037</v>
      </c>
      <c r="O19" s="391">
        <v>6</v>
      </c>
      <c r="P19" s="390">
        <v>0.0025810185185185185</v>
      </c>
      <c r="Q19" s="391">
        <v>4</v>
      </c>
      <c r="R19" s="390">
        <v>0.01724537037037037</v>
      </c>
      <c r="S19" s="392">
        <f>R19-R15</f>
        <v>0.0009837962962962951</v>
      </c>
      <c r="T19" s="393">
        <v>2</v>
      </c>
      <c r="U19" s="70"/>
      <c r="V19" s="66"/>
      <c r="W19" s="104"/>
      <c r="X19" s="67"/>
      <c r="Y19" s="72"/>
      <c r="Z19" s="71"/>
    </row>
    <row r="20" spans="1:26" s="73" customFormat="1" ht="25.5" customHeight="1">
      <c r="A20" s="412">
        <v>6</v>
      </c>
      <c r="B20" s="413">
        <v>6</v>
      </c>
      <c r="C20" s="419">
        <v>144</v>
      </c>
      <c r="D20" s="414" t="s">
        <v>204</v>
      </c>
      <c r="E20" s="420">
        <v>2006</v>
      </c>
      <c r="F20" s="420">
        <v>2</v>
      </c>
      <c r="G20" s="416" t="s">
        <v>503</v>
      </c>
      <c r="H20" s="390">
        <v>0.005</v>
      </c>
      <c r="I20" s="391">
        <v>5</v>
      </c>
      <c r="J20" s="390">
        <v>0.0004050925925925926</v>
      </c>
      <c r="K20" s="391">
        <v>2</v>
      </c>
      <c r="L20" s="390">
        <v>0.009375</v>
      </c>
      <c r="M20" s="391">
        <v>10</v>
      </c>
      <c r="N20" s="390">
        <v>0.0002777777777777778</v>
      </c>
      <c r="O20" s="391">
        <v>9</v>
      </c>
      <c r="P20" s="390">
        <v>0.002615740740740741</v>
      </c>
      <c r="Q20" s="391">
        <v>5</v>
      </c>
      <c r="R20" s="390">
        <v>0.01769675925925926</v>
      </c>
      <c r="S20" s="392">
        <f>R20-R15</f>
        <v>0.0014351851851851852</v>
      </c>
      <c r="T20" s="393">
        <v>2</v>
      </c>
      <c r="U20" s="70"/>
      <c r="V20" s="66"/>
      <c r="W20" s="104"/>
      <c r="X20" s="67"/>
      <c r="Y20" s="72"/>
      <c r="Z20" s="71"/>
    </row>
    <row r="21" spans="1:26" s="73" customFormat="1" ht="25.5" customHeight="1">
      <c r="A21" s="412">
        <v>7</v>
      </c>
      <c r="B21" s="413">
        <v>7</v>
      </c>
      <c r="C21" s="421">
        <v>115</v>
      </c>
      <c r="D21" s="422" t="s">
        <v>191</v>
      </c>
      <c r="E21" s="423">
        <v>2007</v>
      </c>
      <c r="F21" s="423">
        <v>2</v>
      </c>
      <c r="G21" s="256" t="s">
        <v>507</v>
      </c>
      <c r="H21" s="390">
        <v>0.005138888888888889</v>
      </c>
      <c r="I21" s="391">
        <v>7</v>
      </c>
      <c r="J21" s="390">
        <v>0.00042824074074074075</v>
      </c>
      <c r="K21" s="391">
        <v>8</v>
      </c>
      <c r="L21" s="390">
        <v>0.009224537037037036</v>
      </c>
      <c r="M21" s="391">
        <v>7</v>
      </c>
      <c r="N21" s="390">
        <v>0.0002662037037037037</v>
      </c>
      <c r="O21" s="391">
        <v>7</v>
      </c>
      <c r="P21" s="390">
        <v>0.0026967592592592594</v>
      </c>
      <c r="Q21" s="391">
        <v>7</v>
      </c>
      <c r="R21" s="390">
        <v>0.017777777777777778</v>
      </c>
      <c r="S21" s="392">
        <f>R21-R15</f>
        <v>0.0015162037037037036</v>
      </c>
      <c r="T21" s="393">
        <v>2</v>
      </c>
      <c r="U21" s="70"/>
      <c r="V21" s="66"/>
      <c r="W21" s="104"/>
      <c r="X21" s="67"/>
      <c r="Y21" s="72"/>
      <c r="Z21" s="71"/>
    </row>
    <row r="22" spans="1:26" s="73" customFormat="1" ht="25.5" customHeight="1">
      <c r="A22" s="412">
        <v>8</v>
      </c>
      <c r="B22" s="413">
        <v>8</v>
      </c>
      <c r="C22" s="387">
        <v>167</v>
      </c>
      <c r="D22" s="414" t="s">
        <v>181</v>
      </c>
      <c r="E22" s="415">
        <v>2006</v>
      </c>
      <c r="F22" s="415">
        <v>3</v>
      </c>
      <c r="G22" s="416" t="s">
        <v>86</v>
      </c>
      <c r="H22" s="390">
        <v>0.005277777777777777</v>
      </c>
      <c r="I22" s="391">
        <v>9</v>
      </c>
      <c r="J22" s="390">
        <v>0.0004050925925925926</v>
      </c>
      <c r="K22" s="391">
        <v>3</v>
      </c>
      <c r="L22" s="390">
        <v>0.009317129629629628</v>
      </c>
      <c r="M22" s="391">
        <v>9</v>
      </c>
      <c r="N22" s="390">
        <v>0.00023148148148148146</v>
      </c>
      <c r="O22" s="391">
        <v>1</v>
      </c>
      <c r="P22" s="390">
        <v>0.0027199074074074074</v>
      </c>
      <c r="Q22" s="391">
        <v>8</v>
      </c>
      <c r="R22" s="390">
        <v>0.017974537037037035</v>
      </c>
      <c r="S22" s="392">
        <f>R22-R15</f>
        <v>0.0017129629629629613</v>
      </c>
      <c r="T22" s="393">
        <v>2</v>
      </c>
      <c r="U22" s="70"/>
      <c r="V22" s="66"/>
      <c r="W22" s="104"/>
      <c r="X22" s="67"/>
      <c r="Y22" s="72"/>
      <c r="Z22" s="71"/>
    </row>
    <row r="23" spans="1:26" s="73" customFormat="1" ht="25.5" customHeight="1">
      <c r="A23" s="412">
        <v>9</v>
      </c>
      <c r="B23" s="413">
        <v>9</v>
      </c>
      <c r="C23" s="419">
        <v>145</v>
      </c>
      <c r="D23" s="414" t="s">
        <v>203</v>
      </c>
      <c r="E23" s="424">
        <v>2006</v>
      </c>
      <c r="F23" s="424">
        <v>3</v>
      </c>
      <c r="G23" s="416" t="s">
        <v>503</v>
      </c>
      <c r="H23" s="390">
        <v>0.0052430555555555555</v>
      </c>
      <c r="I23" s="391">
        <v>8</v>
      </c>
      <c r="J23" s="390">
        <v>0.0004398148148148148</v>
      </c>
      <c r="K23" s="391">
        <v>10</v>
      </c>
      <c r="L23" s="390">
        <v>0.009293981481481481</v>
      </c>
      <c r="M23" s="391">
        <v>8</v>
      </c>
      <c r="N23" s="390">
        <v>0.0003356481481481481</v>
      </c>
      <c r="O23" s="391">
        <v>17</v>
      </c>
      <c r="P23" s="390">
        <v>0.002835648148148148</v>
      </c>
      <c r="Q23" s="391">
        <v>11</v>
      </c>
      <c r="R23" s="390">
        <v>0.018171296296296297</v>
      </c>
      <c r="S23" s="392">
        <f>R23-R15</f>
        <v>0.0019097222222222224</v>
      </c>
      <c r="T23" s="393">
        <v>3</v>
      </c>
      <c r="U23" s="70"/>
      <c r="V23" s="66"/>
      <c r="W23" s="104"/>
      <c r="X23" s="67"/>
      <c r="Y23" s="72"/>
      <c r="Z23" s="71"/>
    </row>
    <row r="24" spans="1:26" s="73" customFormat="1" ht="25.5" customHeight="1">
      <c r="A24" s="412">
        <v>10</v>
      </c>
      <c r="B24" s="413">
        <v>10</v>
      </c>
      <c r="C24" s="387">
        <v>169</v>
      </c>
      <c r="D24" s="414" t="s">
        <v>195</v>
      </c>
      <c r="E24" s="415">
        <v>2006</v>
      </c>
      <c r="F24" s="415">
        <v>3</v>
      </c>
      <c r="G24" s="416" t="s">
        <v>86</v>
      </c>
      <c r="H24" s="390">
        <v>0.005439814814814815</v>
      </c>
      <c r="I24" s="391">
        <v>11</v>
      </c>
      <c r="J24" s="390">
        <v>0.00047453703703703704</v>
      </c>
      <c r="K24" s="391">
        <v>13</v>
      </c>
      <c r="L24" s="390">
        <v>0.009131944444444444</v>
      </c>
      <c r="M24" s="391">
        <v>6</v>
      </c>
      <c r="N24" s="390">
        <v>0.00032407407407407406</v>
      </c>
      <c r="O24" s="391">
        <v>16</v>
      </c>
      <c r="P24" s="390">
        <v>0.002870370370370371</v>
      </c>
      <c r="Q24" s="391">
        <v>12</v>
      </c>
      <c r="R24" s="390">
        <v>0.01826388888888889</v>
      </c>
      <c r="S24" s="392">
        <f>R24-R15</f>
        <v>0.0020023148148148144</v>
      </c>
      <c r="T24" s="393">
        <v>3</v>
      </c>
      <c r="U24" s="70"/>
      <c r="V24" s="66"/>
      <c r="W24" s="104"/>
      <c r="X24" s="67"/>
      <c r="Y24" s="72"/>
      <c r="Z24" s="71"/>
    </row>
    <row r="25" spans="1:26" s="73" customFormat="1" ht="25.5" customHeight="1">
      <c r="A25" s="412">
        <v>11</v>
      </c>
      <c r="B25" s="413">
        <v>11</v>
      </c>
      <c r="C25" s="419">
        <v>170</v>
      </c>
      <c r="D25" s="394" t="s">
        <v>201</v>
      </c>
      <c r="E25" s="420">
        <v>2007</v>
      </c>
      <c r="F25" s="420" t="s">
        <v>171</v>
      </c>
      <c r="G25" s="416" t="s">
        <v>86</v>
      </c>
      <c r="H25" s="390">
        <v>0.005601851851851852</v>
      </c>
      <c r="I25" s="391">
        <v>14</v>
      </c>
      <c r="J25" s="390">
        <v>0.0004629629629629629</v>
      </c>
      <c r="K25" s="391">
        <v>11</v>
      </c>
      <c r="L25" s="390">
        <v>0.009421296296296296</v>
      </c>
      <c r="M25" s="391">
        <v>11</v>
      </c>
      <c r="N25" s="390">
        <v>0.0002777777777777778</v>
      </c>
      <c r="O25" s="391">
        <v>10</v>
      </c>
      <c r="P25" s="390">
        <v>0.0030208333333333333</v>
      </c>
      <c r="Q25" s="391">
        <v>16</v>
      </c>
      <c r="R25" s="390">
        <v>0.01880787037037037</v>
      </c>
      <c r="S25" s="392">
        <f>R25-R15</f>
        <v>0.0025462962962962965</v>
      </c>
      <c r="T25" s="393">
        <v>3</v>
      </c>
      <c r="U25" s="70"/>
      <c r="V25" s="66"/>
      <c r="W25" s="104"/>
      <c r="X25" s="67"/>
      <c r="Y25" s="72"/>
      <c r="Z25" s="71"/>
    </row>
    <row r="26" spans="1:26" s="73" customFormat="1" ht="25.5" customHeight="1">
      <c r="A26" s="412">
        <v>12</v>
      </c>
      <c r="B26" s="413">
        <v>12</v>
      </c>
      <c r="C26" s="387">
        <v>168</v>
      </c>
      <c r="D26" s="414" t="s">
        <v>194</v>
      </c>
      <c r="E26" s="415">
        <v>2006</v>
      </c>
      <c r="F26" s="415" t="s">
        <v>171</v>
      </c>
      <c r="G26" s="416" t="s">
        <v>86</v>
      </c>
      <c r="H26" s="390">
        <v>0.005590277777777778</v>
      </c>
      <c r="I26" s="391">
        <v>13</v>
      </c>
      <c r="J26" s="390">
        <v>0.00047453703703703704</v>
      </c>
      <c r="K26" s="391">
        <v>12</v>
      </c>
      <c r="L26" s="390">
        <v>0.009780092592592592</v>
      </c>
      <c r="M26" s="391">
        <v>12</v>
      </c>
      <c r="N26" s="390">
        <v>0.0002893518518518519</v>
      </c>
      <c r="O26" s="391">
        <v>11</v>
      </c>
      <c r="P26" s="390">
        <v>0.002743055555555556</v>
      </c>
      <c r="Q26" s="391">
        <v>9</v>
      </c>
      <c r="R26" s="390">
        <v>0.018900462962962963</v>
      </c>
      <c r="S26" s="392">
        <f>R26-R15</f>
        <v>0.0026388888888888885</v>
      </c>
      <c r="T26" s="393">
        <v>3</v>
      </c>
      <c r="U26" s="70"/>
      <c r="V26" s="66"/>
      <c r="W26" s="104"/>
      <c r="X26" s="67"/>
      <c r="Y26" s="72"/>
      <c r="Z26" s="71"/>
    </row>
    <row r="27" spans="1:26" s="73" customFormat="1" ht="25.5" customHeight="1">
      <c r="A27" s="412">
        <v>13</v>
      </c>
      <c r="B27" s="413">
        <v>13</v>
      </c>
      <c r="C27" s="387">
        <v>164</v>
      </c>
      <c r="D27" s="394" t="s">
        <v>170</v>
      </c>
      <c r="E27" s="415">
        <v>2007</v>
      </c>
      <c r="F27" s="415" t="s">
        <v>171</v>
      </c>
      <c r="G27" s="416" t="s">
        <v>86</v>
      </c>
      <c r="H27" s="390">
        <v>0.005277777777777777</v>
      </c>
      <c r="I27" s="391">
        <v>10</v>
      </c>
      <c r="J27" s="390">
        <v>0.0004398148148148148</v>
      </c>
      <c r="K27" s="391">
        <v>9</v>
      </c>
      <c r="L27" s="390">
        <v>0.011342592592592592</v>
      </c>
      <c r="M27" s="391">
        <v>20</v>
      </c>
      <c r="N27" s="390">
        <v>0.0003125</v>
      </c>
      <c r="O27" s="391">
        <v>14</v>
      </c>
      <c r="P27" s="390">
        <v>0.002789351851851852</v>
      </c>
      <c r="Q27" s="391">
        <v>10</v>
      </c>
      <c r="R27" s="390">
        <v>0.020185185185185184</v>
      </c>
      <c r="S27" s="392">
        <f>R27-R15</f>
        <v>0.00392361111111111</v>
      </c>
      <c r="T27" s="393" t="s">
        <v>171</v>
      </c>
      <c r="U27" s="70"/>
      <c r="V27" s="66"/>
      <c r="W27" s="104"/>
      <c r="X27" s="67"/>
      <c r="Y27" s="72"/>
      <c r="Z27" s="71"/>
    </row>
    <row r="28" spans="1:26" s="73" customFormat="1" ht="25.5" customHeight="1">
      <c r="A28" s="412">
        <v>14</v>
      </c>
      <c r="B28" s="413">
        <v>14</v>
      </c>
      <c r="C28" s="387">
        <v>181</v>
      </c>
      <c r="D28" s="414" t="s">
        <v>193</v>
      </c>
      <c r="E28" s="415">
        <v>2006</v>
      </c>
      <c r="F28" s="415" t="s">
        <v>171</v>
      </c>
      <c r="G28" s="416" t="s">
        <v>33</v>
      </c>
      <c r="H28" s="390">
        <v>0.005717592592592593</v>
      </c>
      <c r="I28" s="391">
        <v>15</v>
      </c>
      <c r="J28" s="390">
        <v>0.0004976851851851852</v>
      </c>
      <c r="K28" s="391">
        <v>15</v>
      </c>
      <c r="L28" s="390">
        <v>0.010810185185185185</v>
      </c>
      <c r="M28" s="391">
        <v>14</v>
      </c>
      <c r="N28" s="390">
        <v>0.0003356481481481481</v>
      </c>
      <c r="O28" s="391">
        <v>18</v>
      </c>
      <c r="P28" s="390">
        <v>0.003009259259259259</v>
      </c>
      <c r="Q28" s="391">
        <v>15</v>
      </c>
      <c r="R28" s="390">
        <v>0.020405092592592593</v>
      </c>
      <c r="S28" s="392">
        <f>R28-R15</f>
        <v>0.004143518518518519</v>
      </c>
      <c r="T28" s="393" t="s">
        <v>171</v>
      </c>
      <c r="U28" s="70"/>
      <c r="V28" s="66"/>
      <c r="W28" s="104"/>
      <c r="X28" s="67"/>
      <c r="Y28" s="72"/>
      <c r="Z28" s="71"/>
    </row>
    <row r="29" spans="1:26" s="73" customFormat="1" ht="25.5" customHeight="1">
      <c r="A29" s="412">
        <v>15</v>
      </c>
      <c r="B29" s="413">
        <v>15</v>
      </c>
      <c r="C29" s="387">
        <v>112</v>
      </c>
      <c r="D29" s="414" t="s">
        <v>178</v>
      </c>
      <c r="E29" s="415">
        <v>2006</v>
      </c>
      <c r="F29" s="415">
        <v>3</v>
      </c>
      <c r="G29" s="394" t="s">
        <v>103</v>
      </c>
      <c r="H29" s="390">
        <v>0.00556712962962963</v>
      </c>
      <c r="I29" s="391">
        <v>12</v>
      </c>
      <c r="J29" s="390">
        <v>0.0004976851851851852</v>
      </c>
      <c r="K29" s="391">
        <v>16</v>
      </c>
      <c r="L29" s="390">
        <v>0.011122685185185185</v>
      </c>
      <c r="M29" s="391">
        <v>18</v>
      </c>
      <c r="N29" s="390">
        <v>0.00035879629629629635</v>
      </c>
      <c r="O29" s="391">
        <v>19</v>
      </c>
      <c r="P29" s="390">
        <v>0.0029861111111111113</v>
      </c>
      <c r="Q29" s="391">
        <v>14</v>
      </c>
      <c r="R29" s="390">
        <v>0.020555555555555556</v>
      </c>
      <c r="S29" s="392">
        <f>R29-R15</f>
        <v>0.004293981481481482</v>
      </c>
      <c r="T29" s="393" t="s">
        <v>171</v>
      </c>
      <c r="U29" s="70"/>
      <c r="V29" s="66"/>
      <c r="W29" s="104"/>
      <c r="X29" s="67"/>
      <c r="Y29" s="72"/>
      <c r="Z29" s="71"/>
    </row>
    <row r="30" spans="1:26" s="73" customFormat="1" ht="25.5" customHeight="1">
      <c r="A30" s="412">
        <v>16</v>
      </c>
      <c r="B30" s="413">
        <v>16</v>
      </c>
      <c r="C30" s="387">
        <v>151</v>
      </c>
      <c r="D30" s="414" t="s">
        <v>185</v>
      </c>
      <c r="E30" s="415">
        <v>2006</v>
      </c>
      <c r="F30" s="415" t="s">
        <v>171</v>
      </c>
      <c r="G30" s="416" t="s">
        <v>33</v>
      </c>
      <c r="H30" s="390">
        <v>0.005775462962962962</v>
      </c>
      <c r="I30" s="391">
        <v>16</v>
      </c>
      <c r="J30" s="390">
        <v>0.00042824074074074075</v>
      </c>
      <c r="K30" s="391">
        <v>7</v>
      </c>
      <c r="L30" s="390">
        <v>0.011111111111111112</v>
      </c>
      <c r="M30" s="391">
        <v>17</v>
      </c>
      <c r="N30" s="390">
        <v>0.0002662037037037037</v>
      </c>
      <c r="O30" s="391">
        <v>5</v>
      </c>
      <c r="P30" s="390">
        <v>0.0030555555555555557</v>
      </c>
      <c r="Q30" s="391">
        <v>17</v>
      </c>
      <c r="R30" s="390">
        <v>0.02065972222222222</v>
      </c>
      <c r="S30" s="392">
        <f>R30-R15</f>
        <v>0.0043981481481481476</v>
      </c>
      <c r="T30" s="393" t="s">
        <v>171</v>
      </c>
      <c r="U30" s="70"/>
      <c r="V30" s="66"/>
      <c r="W30" s="104"/>
      <c r="X30" s="67"/>
      <c r="Y30" s="72"/>
      <c r="Z30" s="71"/>
    </row>
    <row r="31" spans="1:26" s="73" customFormat="1" ht="25.5" customHeight="1">
      <c r="A31" s="412">
        <v>17</v>
      </c>
      <c r="B31" s="413">
        <v>17</v>
      </c>
      <c r="C31" s="419">
        <v>171</v>
      </c>
      <c r="D31" s="394" t="s">
        <v>202</v>
      </c>
      <c r="E31" s="420">
        <v>2007</v>
      </c>
      <c r="F31" s="420" t="s">
        <v>197</v>
      </c>
      <c r="G31" s="416" t="s">
        <v>172</v>
      </c>
      <c r="H31" s="390">
        <v>0.006307870370370371</v>
      </c>
      <c r="I31" s="391">
        <v>20</v>
      </c>
      <c r="J31" s="390">
        <v>0.0005324074074074074</v>
      </c>
      <c r="K31" s="391">
        <v>17</v>
      </c>
      <c r="L31" s="390">
        <v>0.01045138888888889</v>
      </c>
      <c r="M31" s="391">
        <v>13</v>
      </c>
      <c r="N31" s="390">
        <v>0.0002777777777777778</v>
      </c>
      <c r="O31" s="391">
        <v>8</v>
      </c>
      <c r="P31" s="390">
        <v>0.003148148148148148</v>
      </c>
      <c r="Q31" s="391">
        <v>18</v>
      </c>
      <c r="R31" s="390">
        <v>0.02074074074074074</v>
      </c>
      <c r="S31" s="392">
        <f>R31-R15</f>
        <v>0.004479166666666666</v>
      </c>
      <c r="T31" s="393" t="s">
        <v>171</v>
      </c>
      <c r="U31" s="70"/>
      <c r="V31" s="66"/>
      <c r="W31" s="104"/>
      <c r="X31" s="67"/>
      <c r="Y31" s="72"/>
      <c r="Z31" s="71"/>
    </row>
    <row r="32" spans="1:26" s="73" customFormat="1" ht="25.5" customHeight="1">
      <c r="A32" s="412">
        <v>18</v>
      </c>
      <c r="B32" s="413">
        <v>18</v>
      </c>
      <c r="C32" s="421">
        <v>180</v>
      </c>
      <c r="D32" s="422" t="s">
        <v>196</v>
      </c>
      <c r="E32" s="423">
        <v>2008</v>
      </c>
      <c r="F32" s="423" t="s">
        <v>197</v>
      </c>
      <c r="G32" s="416" t="s">
        <v>86</v>
      </c>
      <c r="H32" s="390">
        <v>0.006307870370370371</v>
      </c>
      <c r="I32" s="391">
        <v>19</v>
      </c>
      <c r="J32" s="390">
        <v>0.0006018518518518519</v>
      </c>
      <c r="K32" s="391">
        <v>18</v>
      </c>
      <c r="L32" s="390">
        <v>0.01087962962962963</v>
      </c>
      <c r="M32" s="391">
        <v>16</v>
      </c>
      <c r="N32" s="390">
        <v>0.0002893518518518519</v>
      </c>
      <c r="O32" s="391">
        <v>12</v>
      </c>
      <c r="P32" s="390">
        <v>0.002870370370370371</v>
      </c>
      <c r="Q32" s="391">
        <v>13</v>
      </c>
      <c r="R32" s="390">
        <v>0.02096064814814815</v>
      </c>
      <c r="S32" s="392">
        <f>R32-R15</f>
        <v>0.004699074074074074</v>
      </c>
      <c r="T32" s="393" t="s">
        <v>171</v>
      </c>
      <c r="U32" s="70"/>
      <c r="V32" s="66"/>
      <c r="W32" s="104"/>
      <c r="X32" s="67"/>
      <c r="Y32" s="72"/>
      <c r="Z32" s="71"/>
    </row>
    <row r="33" spans="1:26" s="73" customFormat="1" ht="25.5" customHeight="1">
      <c r="A33" s="412">
        <v>19</v>
      </c>
      <c r="B33" s="413">
        <v>19</v>
      </c>
      <c r="C33" s="387">
        <v>166</v>
      </c>
      <c r="D33" s="414" t="s">
        <v>180</v>
      </c>
      <c r="E33" s="415">
        <v>2006</v>
      </c>
      <c r="F33" s="415" t="s">
        <v>174</v>
      </c>
      <c r="G33" s="416" t="s">
        <v>86</v>
      </c>
      <c r="H33" s="390">
        <v>0.006273148148148148</v>
      </c>
      <c r="I33" s="391">
        <v>18</v>
      </c>
      <c r="J33" s="390">
        <v>0.0006597222222222221</v>
      </c>
      <c r="K33" s="391">
        <v>21</v>
      </c>
      <c r="L33" s="390">
        <v>0.010844907407407407</v>
      </c>
      <c r="M33" s="391">
        <v>15</v>
      </c>
      <c r="N33" s="390">
        <v>0.00032407407407407406</v>
      </c>
      <c r="O33" s="391">
        <v>15</v>
      </c>
      <c r="P33" s="390">
        <v>0.0035069444444444445</v>
      </c>
      <c r="Q33" s="391">
        <v>19</v>
      </c>
      <c r="R33" s="390">
        <v>0.021631944444444443</v>
      </c>
      <c r="S33" s="392">
        <f>R33-R15</f>
        <v>0.005370370370370369</v>
      </c>
      <c r="T33" s="393" t="s">
        <v>197</v>
      </c>
      <c r="U33" s="70"/>
      <c r="V33" s="66"/>
      <c r="W33" s="104"/>
      <c r="X33" s="67"/>
      <c r="Y33" s="72"/>
      <c r="Z33" s="71"/>
    </row>
    <row r="34" spans="1:26" s="73" customFormat="1" ht="25.5" customHeight="1">
      <c r="A34" s="412">
        <v>20</v>
      </c>
      <c r="B34" s="413">
        <v>20</v>
      </c>
      <c r="C34" s="387">
        <v>114</v>
      </c>
      <c r="D34" s="414" t="s">
        <v>188</v>
      </c>
      <c r="E34" s="415">
        <v>2006</v>
      </c>
      <c r="F34" s="415"/>
      <c r="G34" s="416" t="s">
        <v>33</v>
      </c>
      <c r="H34" s="390">
        <v>0.006238425925925925</v>
      </c>
      <c r="I34" s="391">
        <v>17</v>
      </c>
      <c r="J34" s="390">
        <v>0.0004976851851851852</v>
      </c>
      <c r="K34" s="391">
        <v>14</v>
      </c>
      <c r="L34" s="390">
        <v>0.011238425925925928</v>
      </c>
      <c r="M34" s="391">
        <v>19</v>
      </c>
      <c r="N34" s="390">
        <v>0.0004050925925925926</v>
      </c>
      <c r="O34" s="391">
        <v>21</v>
      </c>
      <c r="P34" s="390">
        <v>0.0037384259259259263</v>
      </c>
      <c r="Q34" s="391">
        <v>20</v>
      </c>
      <c r="R34" s="390">
        <v>0.022141203703703705</v>
      </c>
      <c r="S34" s="392">
        <f>R34-R15</f>
        <v>0.0058796296296296305</v>
      </c>
      <c r="T34" s="393" t="s">
        <v>197</v>
      </c>
      <c r="U34" s="70"/>
      <c r="V34" s="66"/>
      <c r="W34" s="104"/>
      <c r="X34" s="67"/>
      <c r="Y34" s="72"/>
      <c r="Z34" s="71"/>
    </row>
    <row r="35" spans="1:26" s="73" customFormat="1" ht="25.5" customHeight="1">
      <c r="A35" s="412">
        <v>21</v>
      </c>
      <c r="B35" s="413">
        <v>21</v>
      </c>
      <c r="C35" s="387">
        <v>146</v>
      </c>
      <c r="D35" s="414" t="s">
        <v>176</v>
      </c>
      <c r="E35" s="415">
        <v>2007</v>
      </c>
      <c r="F35" s="415" t="s">
        <v>171</v>
      </c>
      <c r="G35" s="416" t="s">
        <v>503</v>
      </c>
      <c r="H35" s="390">
        <v>0.007083333333333333</v>
      </c>
      <c r="I35" s="391">
        <v>21</v>
      </c>
      <c r="J35" s="390">
        <v>0.000798611111111111</v>
      </c>
      <c r="K35" s="391">
        <v>23</v>
      </c>
      <c r="L35" s="390">
        <v>0.011493055555555555</v>
      </c>
      <c r="M35" s="391">
        <v>21</v>
      </c>
      <c r="N35" s="390">
        <v>0.00048611111111111104</v>
      </c>
      <c r="O35" s="391">
        <v>23</v>
      </c>
      <c r="P35" s="390">
        <v>0.004131944444444444</v>
      </c>
      <c r="Q35" s="391">
        <v>21</v>
      </c>
      <c r="R35" s="390">
        <v>0.024016203703703706</v>
      </c>
      <c r="S35" s="392">
        <f>R35-R15</f>
        <v>0.007754629629629632</v>
      </c>
      <c r="T35" s="393" t="s">
        <v>174</v>
      </c>
      <c r="U35" s="70"/>
      <c r="V35" s="66"/>
      <c r="W35" s="104"/>
      <c r="X35" s="67"/>
      <c r="Y35" s="72"/>
      <c r="Z35" s="71"/>
    </row>
    <row r="36" spans="1:26" s="73" customFormat="1" ht="25.5" customHeight="1">
      <c r="A36" s="412">
        <v>22</v>
      </c>
      <c r="B36" s="413">
        <v>22</v>
      </c>
      <c r="C36" s="387">
        <v>165</v>
      </c>
      <c r="D36" s="414" t="s">
        <v>173</v>
      </c>
      <c r="E36" s="415">
        <v>2009</v>
      </c>
      <c r="F36" s="415" t="s">
        <v>174</v>
      </c>
      <c r="G36" s="416" t="s">
        <v>86</v>
      </c>
      <c r="H36" s="390">
        <v>0.007407407407407407</v>
      </c>
      <c r="I36" s="391">
        <v>22</v>
      </c>
      <c r="J36" s="390">
        <v>0.0006597222222222221</v>
      </c>
      <c r="K36" s="391">
        <v>22</v>
      </c>
      <c r="L36" s="390">
        <v>0.012685185185185183</v>
      </c>
      <c r="M36" s="391">
        <v>22</v>
      </c>
      <c r="N36" s="390">
        <v>0.0004629629629629629</v>
      </c>
      <c r="O36" s="391">
        <v>22</v>
      </c>
      <c r="P36" s="390">
        <v>0.004340277777777778</v>
      </c>
      <c r="Q36" s="391">
        <v>22</v>
      </c>
      <c r="R36" s="390">
        <v>0.025567129629629634</v>
      </c>
      <c r="S36" s="392">
        <f>R36-R15</f>
        <v>0.00930555555555556</v>
      </c>
      <c r="T36" s="393"/>
      <c r="U36" s="70"/>
      <c r="V36" s="66"/>
      <c r="W36" s="104"/>
      <c r="X36" s="67"/>
      <c r="Y36" s="72"/>
      <c r="Z36" s="71"/>
    </row>
    <row r="37" spans="1:26" s="73" customFormat="1" ht="25.5" customHeight="1" thickBot="1">
      <c r="A37" s="425">
        <v>23</v>
      </c>
      <c r="B37" s="426">
        <v>23</v>
      </c>
      <c r="C37" s="398">
        <v>182</v>
      </c>
      <c r="D37" s="427" t="s">
        <v>182</v>
      </c>
      <c r="E37" s="428">
        <v>2011</v>
      </c>
      <c r="F37" s="428"/>
      <c r="G37" s="429" t="s">
        <v>33</v>
      </c>
      <c r="H37" s="402">
        <v>0.007488425925925926</v>
      </c>
      <c r="I37" s="403">
        <v>23</v>
      </c>
      <c r="J37" s="402">
        <v>0.0006481481481481481</v>
      </c>
      <c r="K37" s="403">
        <v>20</v>
      </c>
      <c r="L37" s="402">
        <v>0.014444444444444446</v>
      </c>
      <c r="M37" s="403">
        <v>23</v>
      </c>
      <c r="N37" s="402">
        <v>0.0004050925925925926</v>
      </c>
      <c r="O37" s="403">
        <v>20</v>
      </c>
      <c r="P37" s="402">
        <v>0.004907407407407407</v>
      </c>
      <c r="Q37" s="403">
        <v>23</v>
      </c>
      <c r="R37" s="402">
        <v>0.027905092592592592</v>
      </c>
      <c r="S37" s="404">
        <f>R37-R15</f>
        <v>0.011643518518518518</v>
      </c>
      <c r="T37" s="405"/>
      <c r="U37" s="70"/>
      <c r="V37" s="66"/>
      <c r="W37" s="104"/>
      <c r="X37" s="67"/>
      <c r="Y37" s="72"/>
      <c r="Z37" s="71"/>
    </row>
    <row r="38" spans="1:26" ht="18.75">
      <c r="A38" s="160"/>
      <c r="B38" s="166"/>
      <c r="C38" s="166"/>
      <c r="D38" s="166"/>
      <c r="E38" s="166"/>
      <c r="F38" s="166"/>
      <c r="G38" s="166"/>
      <c r="H38" s="166"/>
      <c r="I38" s="166"/>
      <c r="J38" s="375"/>
      <c r="K38" s="166"/>
      <c r="L38" s="375"/>
      <c r="M38" s="166"/>
      <c r="N38" s="375"/>
      <c r="O38" s="166"/>
      <c r="P38" s="375"/>
      <c r="Q38" s="167"/>
      <c r="R38" s="168"/>
      <c r="S38" s="168"/>
      <c r="T38" s="167"/>
      <c r="U38" s="134"/>
      <c r="V38" s="14"/>
      <c r="W38" s="14"/>
      <c r="X38" s="6"/>
      <c r="Y38" s="6"/>
      <c r="Z38" s="6"/>
    </row>
    <row r="39" spans="1:26" ht="18.75">
      <c r="A39" s="160"/>
      <c r="B39" s="160"/>
      <c r="C39" s="180" t="s">
        <v>99</v>
      </c>
      <c r="D39" s="160"/>
      <c r="E39" s="160"/>
      <c r="F39" s="160"/>
      <c r="G39" s="160"/>
      <c r="H39" s="160"/>
      <c r="I39" s="160"/>
      <c r="J39" s="375"/>
      <c r="K39" s="166"/>
      <c r="L39" s="375"/>
      <c r="M39" s="166"/>
      <c r="N39" s="375"/>
      <c r="O39" s="166"/>
      <c r="P39" s="375"/>
      <c r="Q39" s="167"/>
      <c r="R39" s="168"/>
      <c r="S39" s="168"/>
      <c r="T39" s="167"/>
      <c r="U39" s="134"/>
      <c r="V39" s="14"/>
      <c r="W39" s="14"/>
      <c r="X39" s="6"/>
      <c r="Y39" s="6"/>
      <c r="Z39" s="6"/>
    </row>
    <row r="40" spans="1:26" ht="18.75">
      <c r="A40" s="160"/>
      <c r="B40" s="160"/>
      <c r="C40" s="180"/>
      <c r="D40" s="160"/>
      <c r="E40" s="293"/>
      <c r="F40" s="160"/>
      <c r="G40" s="160"/>
      <c r="H40" s="160"/>
      <c r="I40" s="160"/>
      <c r="J40" s="375"/>
      <c r="K40" s="166"/>
      <c r="L40" s="375"/>
      <c r="M40" s="166"/>
      <c r="N40" s="375"/>
      <c r="O40" s="166"/>
      <c r="P40" s="375"/>
      <c r="Q40" s="167"/>
      <c r="R40" s="168"/>
      <c r="S40" s="168"/>
      <c r="T40" s="167"/>
      <c r="U40" s="134"/>
      <c r="V40" s="14"/>
      <c r="W40" s="14"/>
      <c r="X40" s="6"/>
      <c r="Y40" s="6"/>
      <c r="Z40" s="6"/>
    </row>
    <row r="41" spans="1:26" ht="18.75">
      <c r="A41" s="160"/>
      <c r="B41" s="160"/>
      <c r="C41" s="180" t="s">
        <v>510</v>
      </c>
      <c r="D41" s="160"/>
      <c r="E41" s="160" t="s">
        <v>30</v>
      </c>
      <c r="F41" s="160"/>
      <c r="G41" s="160"/>
      <c r="H41" s="160"/>
      <c r="I41" s="160"/>
      <c r="J41" s="375"/>
      <c r="K41" s="166"/>
      <c r="L41" s="375"/>
      <c r="M41" s="166"/>
      <c r="N41" s="375"/>
      <c r="O41" s="166"/>
      <c r="P41" s="375"/>
      <c r="Q41" s="167"/>
      <c r="R41" s="168"/>
      <c r="S41" s="168"/>
      <c r="T41" s="167"/>
      <c r="U41" s="134"/>
      <c r="V41" s="14"/>
      <c r="W41" s="14"/>
      <c r="X41" s="6"/>
      <c r="Y41" s="6"/>
      <c r="Z41" s="6"/>
    </row>
    <row r="42" spans="1:26" ht="18.75">
      <c r="A42" s="160"/>
      <c r="B42" s="160"/>
      <c r="C42" s="180"/>
      <c r="D42" s="160"/>
      <c r="E42" s="293" t="s">
        <v>26</v>
      </c>
      <c r="F42" s="160"/>
      <c r="G42" s="160"/>
      <c r="H42" s="160"/>
      <c r="I42" s="160"/>
      <c r="J42" s="375"/>
      <c r="K42" s="166"/>
      <c r="L42" s="375"/>
      <c r="M42" s="166"/>
      <c r="N42" s="375"/>
      <c r="O42" s="166"/>
      <c r="P42" s="375"/>
      <c r="Q42" s="167"/>
      <c r="R42" s="168"/>
      <c r="S42" s="168"/>
      <c r="T42" s="167"/>
      <c r="U42" s="134"/>
      <c r="V42" s="14"/>
      <c r="W42" s="14"/>
      <c r="X42" s="6"/>
      <c r="Y42" s="6"/>
      <c r="Z42" s="6"/>
    </row>
    <row r="43" spans="1:26" ht="18.75">
      <c r="A43" s="160"/>
      <c r="B43" s="160"/>
      <c r="C43" s="180" t="s">
        <v>518</v>
      </c>
      <c r="D43" s="160"/>
      <c r="E43" s="170" t="s">
        <v>31</v>
      </c>
      <c r="F43" s="160"/>
      <c r="G43" s="160"/>
      <c r="H43" s="160"/>
      <c r="I43" s="160"/>
      <c r="J43" s="375"/>
      <c r="K43" s="166"/>
      <c r="L43" s="375"/>
      <c r="M43" s="166"/>
      <c r="N43" s="375"/>
      <c r="O43" s="166"/>
      <c r="P43" s="375"/>
      <c r="Q43" s="167"/>
      <c r="R43" s="168"/>
      <c r="S43" s="168"/>
      <c r="T43" s="167"/>
      <c r="U43" s="134"/>
      <c r="V43" s="14"/>
      <c r="W43" s="14"/>
      <c r="X43" s="6"/>
      <c r="Y43" s="6"/>
      <c r="Z43" s="6"/>
    </row>
    <row r="44" spans="1:20" ht="18">
      <c r="A44" s="156"/>
      <c r="B44" s="156"/>
      <c r="C44" s="166"/>
      <c r="D44" s="166"/>
      <c r="E44" s="166"/>
      <c r="F44" s="166"/>
      <c r="G44" s="166"/>
      <c r="H44" s="166"/>
      <c r="I44" s="167"/>
      <c r="J44" s="168"/>
      <c r="K44" s="167"/>
      <c r="L44" s="168"/>
      <c r="M44" s="167"/>
      <c r="N44" s="168"/>
      <c r="O44" s="167"/>
      <c r="P44" s="168"/>
      <c r="Q44" s="167"/>
      <c r="R44" s="168"/>
      <c r="S44" s="168"/>
      <c r="T44" s="156"/>
    </row>
    <row r="45" spans="1:20" ht="18">
      <c r="A45" s="156"/>
      <c r="B45" s="156"/>
      <c r="C45" s="223" t="s">
        <v>93</v>
      </c>
      <c r="D45" s="224"/>
      <c r="E45" s="224"/>
      <c r="F45" s="223"/>
      <c r="G45" s="224"/>
      <c r="H45" s="225"/>
      <c r="I45" s="224"/>
      <c r="J45" s="225"/>
      <c r="K45" s="226" t="s">
        <v>500</v>
      </c>
      <c r="L45" s="225"/>
      <c r="M45" s="224"/>
      <c r="N45" s="225"/>
      <c r="O45" s="224"/>
      <c r="P45" s="225"/>
      <c r="Q45" s="224"/>
      <c r="R45" s="160"/>
      <c r="S45" s="160"/>
      <c r="T45" s="156"/>
    </row>
    <row r="46" spans="1:20" ht="18">
      <c r="A46" s="156"/>
      <c r="B46" s="156"/>
      <c r="C46" s="166"/>
      <c r="D46" s="166"/>
      <c r="E46" s="166"/>
      <c r="F46" s="166"/>
      <c r="G46" s="166"/>
      <c r="H46" s="166"/>
      <c r="I46" s="167"/>
      <c r="J46" s="168"/>
      <c r="K46" s="167"/>
      <c r="L46" s="168"/>
      <c r="M46" s="167"/>
      <c r="N46" s="168"/>
      <c r="O46" s="167"/>
      <c r="P46" s="168"/>
      <c r="Q46" s="167"/>
      <c r="R46" s="168"/>
      <c r="S46" s="168"/>
      <c r="T46" s="156"/>
    </row>
    <row r="47" spans="1:20" ht="18">
      <c r="A47" s="156"/>
      <c r="B47" s="156"/>
      <c r="C47" s="162" t="s">
        <v>89</v>
      </c>
      <c r="D47" s="163"/>
      <c r="E47" s="163"/>
      <c r="F47" s="162"/>
      <c r="G47" s="165"/>
      <c r="H47" s="169"/>
      <c r="I47" s="165"/>
      <c r="J47" s="169"/>
      <c r="K47" s="165" t="s">
        <v>90</v>
      </c>
      <c r="L47" s="169"/>
      <c r="M47" s="165"/>
      <c r="N47" s="164"/>
      <c r="O47" s="163"/>
      <c r="P47" s="164"/>
      <c r="Q47" s="163"/>
      <c r="R47" s="156"/>
      <c r="S47" s="156"/>
      <c r="T47" s="156"/>
    </row>
    <row r="48" spans="1:20" ht="18">
      <c r="A48" s="156"/>
      <c r="B48" s="156"/>
      <c r="C48" s="162"/>
      <c r="D48" s="163"/>
      <c r="E48" s="163"/>
      <c r="F48" s="162"/>
      <c r="G48" s="165"/>
      <c r="H48" s="169"/>
      <c r="I48" s="165"/>
      <c r="J48" s="169"/>
      <c r="K48" s="165"/>
      <c r="L48" s="169"/>
      <c r="M48" s="165"/>
      <c r="N48" s="164"/>
      <c r="O48" s="163"/>
      <c r="P48" s="164"/>
      <c r="Q48" s="163"/>
      <c r="R48" s="156"/>
      <c r="S48" s="156"/>
      <c r="T48" s="156"/>
    </row>
    <row r="49" spans="1:20" ht="18">
      <c r="A49" s="156"/>
      <c r="B49" s="156"/>
      <c r="C49" s="162" t="s">
        <v>91</v>
      </c>
      <c r="D49" s="163"/>
      <c r="E49" s="163"/>
      <c r="F49" s="162"/>
      <c r="G49" s="165"/>
      <c r="H49" s="169"/>
      <c r="I49" s="165"/>
      <c r="J49" s="164"/>
      <c r="K49" s="169" t="s">
        <v>92</v>
      </c>
      <c r="L49" s="169"/>
      <c r="M49" s="165"/>
      <c r="N49" s="164"/>
      <c r="O49" s="163"/>
      <c r="P49" s="164"/>
      <c r="Q49" s="163"/>
      <c r="R49" s="156"/>
      <c r="S49" s="156"/>
      <c r="T49" s="156"/>
    </row>
    <row r="50" spans="1:20" ht="18">
      <c r="A50" s="156"/>
      <c r="B50" s="156"/>
      <c r="C50" s="162"/>
      <c r="D50" s="163"/>
      <c r="E50" s="163"/>
      <c r="F50" s="162"/>
      <c r="G50" s="163"/>
      <c r="H50" s="164"/>
      <c r="I50" s="163"/>
      <c r="J50" s="164"/>
      <c r="K50" s="163"/>
      <c r="L50" s="164"/>
      <c r="M50" s="163"/>
      <c r="N50" s="164"/>
      <c r="O50" s="163"/>
      <c r="P50" s="164"/>
      <c r="Q50" s="163"/>
      <c r="R50" s="156"/>
      <c r="S50" s="156"/>
      <c r="T50" s="156"/>
    </row>
    <row r="51" spans="1:20" ht="18">
      <c r="A51" s="156"/>
      <c r="B51" s="156"/>
      <c r="C51" s="162" t="s">
        <v>94</v>
      </c>
      <c r="D51" s="163"/>
      <c r="E51" s="163"/>
      <c r="F51" s="162"/>
      <c r="G51" s="163"/>
      <c r="H51" s="164"/>
      <c r="I51" s="163"/>
      <c r="J51" s="164"/>
      <c r="K51" s="226" t="s">
        <v>500</v>
      </c>
      <c r="L51" s="225"/>
      <c r="M51" s="224"/>
      <c r="N51" s="225"/>
      <c r="O51" s="224"/>
      <c r="P51" s="225"/>
      <c r="Q51" s="224"/>
      <c r="R51" s="160"/>
      <c r="S51" s="156"/>
      <c r="T51" s="156"/>
    </row>
    <row r="52" spans="1:20" ht="18">
      <c r="A52" s="156"/>
      <c r="B52" s="156"/>
      <c r="C52" s="162"/>
      <c r="D52" s="163"/>
      <c r="E52" s="163"/>
      <c r="F52" s="162"/>
      <c r="G52" s="163"/>
      <c r="H52" s="164"/>
      <c r="I52" s="163"/>
      <c r="J52" s="164"/>
      <c r="K52" s="226" t="s">
        <v>98</v>
      </c>
      <c r="L52" s="225"/>
      <c r="M52" s="224"/>
      <c r="N52" s="225"/>
      <c r="O52" s="224"/>
      <c r="P52" s="225"/>
      <c r="Q52" s="224"/>
      <c r="R52" s="160"/>
      <c r="S52" s="156"/>
      <c r="T52" s="156"/>
    </row>
    <row r="53" spans="1:20" ht="18">
      <c r="A53" s="156"/>
      <c r="B53" s="156"/>
      <c r="C53" s="162"/>
      <c r="D53" s="163"/>
      <c r="E53" s="163"/>
      <c r="F53" s="162"/>
      <c r="G53" s="163"/>
      <c r="H53" s="164"/>
      <c r="I53" s="163"/>
      <c r="J53" s="164"/>
      <c r="K53" s="226" t="s">
        <v>95</v>
      </c>
      <c r="L53" s="225"/>
      <c r="M53" s="224"/>
      <c r="N53" s="225"/>
      <c r="O53" s="224"/>
      <c r="P53" s="225"/>
      <c r="Q53" s="224"/>
      <c r="R53" s="160"/>
      <c r="S53" s="156"/>
      <c r="T53" s="156"/>
    </row>
    <row r="54" spans="1:20" ht="18">
      <c r="A54" s="156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</row>
    <row r="55" spans="1:20" ht="18.7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</row>
  </sheetData>
  <sheetProtection selectLockedCells="1" selectUnlockedCells="1"/>
  <mergeCells count="10">
    <mergeCell ref="A7:T7"/>
    <mergeCell ref="A9:T9"/>
    <mergeCell ref="B11:G11"/>
    <mergeCell ref="R11:T11"/>
    <mergeCell ref="A1:T1"/>
    <mergeCell ref="A2:T2"/>
    <mergeCell ref="A3:T3"/>
    <mergeCell ref="B4:S4"/>
    <mergeCell ref="Q5:T5"/>
    <mergeCell ref="B6:T6"/>
  </mergeCells>
  <printOptions/>
  <pageMargins left="0.03958333333333333" right="0.03958333333333333" top="0.15763888888888888" bottom="0.15763888888888888" header="0.5118055555555555" footer="0.5118055555555555"/>
  <pageSetup horizontalDpi="300" verticalDpi="300" orientation="landscape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54"/>
  <sheetViews>
    <sheetView tabSelected="1" zoomScale="70" zoomScaleNormal="70" zoomScalePageLayoutView="0" workbookViewId="0" topLeftCell="A19">
      <selection activeCell="T18" sqref="T18"/>
    </sheetView>
  </sheetViews>
  <sheetFormatPr defaultColWidth="9.140625" defaultRowHeight="15"/>
  <cols>
    <col min="1" max="1" width="5.00390625" style="0" customWidth="1"/>
    <col min="2" max="2" width="7.8515625" style="0" customWidth="1"/>
    <col min="3" max="3" width="7.140625" style="0" customWidth="1"/>
    <col min="4" max="4" width="28.57421875" style="0" customWidth="1"/>
    <col min="5" max="5" width="7.28125" style="0" customWidth="1"/>
    <col min="6" max="6" width="11.421875" style="0" customWidth="1"/>
    <col min="7" max="7" width="29.28125" style="0" customWidth="1"/>
    <col min="8" max="8" width="10.7109375" style="0" customWidth="1"/>
    <col min="9" max="9" width="3.8515625" style="0" customWidth="1"/>
    <col min="10" max="10" width="10.00390625" style="0" customWidth="1"/>
    <col min="11" max="11" width="3.8515625" style="0" customWidth="1"/>
    <col min="12" max="12" width="11.421875" style="0" customWidth="1"/>
    <col min="13" max="13" width="3.8515625" style="0" customWidth="1"/>
    <col min="14" max="14" width="10.00390625" style="0" customWidth="1"/>
    <col min="15" max="15" width="3.8515625" style="0" customWidth="1"/>
    <col min="16" max="16" width="10.00390625" style="0" customWidth="1"/>
    <col min="17" max="17" width="3.8515625" style="0" customWidth="1"/>
    <col min="18" max="18" width="11.00390625" style="0" customWidth="1"/>
    <col min="19" max="20" width="12.7109375" style="0" customWidth="1"/>
    <col min="21" max="24" width="9.140625" style="0" customWidth="1"/>
  </cols>
  <sheetData>
    <row r="1" spans="1:20" ht="18">
      <c r="A1" s="567" t="s">
        <v>88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</row>
    <row r="2" spans="1:20" ht="18">
      <c r="A2" s="568" t="s">
        <v>32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</row>
    <row r="3" spans="1:20" ht="18">
      <c r="A3" s="567" t="s">
        <v>27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67"/>
      <c r="S3" s="567"/>
      <c r="T3" s="567"/>
    </row>
    <row r="4" spans="1:20" ht="18">
      <c r="A4" s="159"/>
      <c r="B4" s="567" t="s">
        <v>18</v>
      </c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  <c r="R4" s="567"/>
      <c r="S4" s="567"/>
      <c r="T4" s="569"/>
    </row>
    <row r="5" spans="1:20" ht="30" customHeight="1">
      <c r="A5" s="233"/>
      <c r="B5" s="234"/>
      <c r="C5" s="235"/>
      <c r="D5" s="235"/>
      <c r="E5" s="234"/>
      <c r="F5" s="234"/>
      <c r="G5" s="234"/>
      <c r="H5" s="234"/>
      <c r="I5" s="234"/>
      <c r="J5" s="234"/>
      <c r="K5" s="234"/>
      <c r="L5" s="234"/>
      <c r="M5" s="234"/>
      <c r="N5" s="236"/>
      <c r="O5" s="236"/>
      <c r="P5" s="236"/>
      <c r="Q5" s="374"/>
      <c r="R5" s="374"/>
      <c r="S5" s="374"/>
      <c r="T5" s="374"/>
    </row>
    <row r="6" spans="1:20" ht="20.25">
      <c r="A6" s="233"/>
      <c r="B6" s="371" t="s">
        <v>524</v>
      </c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</row>
    <row r="7" spans="1:20" ht="20.25">
      <c r="A7" s="373" t="s">
        <v>525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</row>
    <row r="8" spans="1:20" ht="16.5">
      <c r="A8" s="233"/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7"/>
      <c r="P8" s="237"/>
      <c r="Q8" s="237"/>
      <c r="R8" s="237"/>
      <c r="S8" s="237"/>
      <c r="T8" s="237"/>
    </row>
    <row r="9" spans="1:21" ht="20.25">
      <c r="A9" s="373" t="s">
        <v>542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6"/>
    </row>
    <row r="10" spans="1:21" ht="18">
      <c r="A10" s="156"/>
      <c r="B10" s="157" t="s">
        <v>106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60"/>
      <c r="O10" s="161" t="s">
        <v>537</v>
      </c>
      <c r="P10" s="161"/>
      <c r="Q10" s="161"/>
      <c r="R10" s="233"/>
      <c r="S10" s="233"/>
      <c r="T10" s="233"/>
      <c r="U10" s="6"/>
    </row>
    <row r="11" spans="1:21" ht="16.5" customHeight="1">
      <c r="A11" s="156"/>
      <c r="B11" s="370" t="s">
        <v>107</v>
      </c>
      <c r="C11" s="370"/>
      <c r="D11" s="370"/>
      <c r="E11" s="370"/>
      <c r="F11" s="370"/>
      <c r="G11" s="370"/>
      <c r="H11" s="156"/>
      <c r="I11" s="156"/>
      <c r="J11" s="156"/>
      <c r="K11" s="156"/>
      <c r="L11" s="156"/>
      <c r="M11" s="156"/>
      <c r="N11" s="156"/>
      <c r="O11" s="158"/>
      <c r="P11" s="158"/>
      <c r="Q11" s="158"/>
      <c r="R11" s="369"/>
      <c r="S11" s="369"/>
      <c r="T11" s="369"/>
      <c r="U11" s="6"/>
    </row>
    <row r="12" spans="1:20" ht="18">
      <c r="A12" s="156"/>
      <c r="B12" s="180" t="s">
        <v>536</v>
      </c>
      <c r="C12" s="160"/>
      <c r="D12" s="160"/>
      <c r="E12" s="160"/>
      <c r="F12" s="160"/>
      <c r="G12" s="160"/>
      <c r="H12" s="160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</row>
    <row r="13" spans="1:20" ht="16.5" thickBot="1">
      <c r="A13" s="233"/>
      <c r="B13" s="238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</row>
    <row r="14" spans="1:22" ht="16.5" thickBot="1">
      <c r="A14" s="239" t="s">
        <v>0</v>
      </c>
      <c r="B14" s="240" t="s">
        <v>1</v>
      </c>
      <c r="C14" s="240" t="s">
        <v>2</v>
      </c>
      <c r="D14" s="240" t="s">
        <v>3</v>
      </c>
      <c r="E14" s="240" t="s">
        <v>4</v>
      </c>
      <c r="F14" s="240" t="s">
        <v>5</v>
      </c>
      <c r="G14" s="240" t="s">
        <v>87</v>
      </c>
      <c r="H14" s="240" t="s">
        <v>109</v>
      </c>
      <c r="I14" s="240" t="s">
        <v>7</v>
      </c>
      <c r="J14" s="240" t="s">
        <v>8</v>
      </c>
      <c r="K14" s="240" t="s">
        <v>7</v>
      </c>
      <c r="L14" s="240" t="s">
        <v>110</v>
      </c>
      <c r="M14" s="240" t="s">
        <v>7</v>
      </c>
      <c r="N14" s="240" t="s">
        <v>9</v>
      </c>
      <c r="O14" s="240" t="s">
        <v>7</v>
      </c>
      <c r="P14" s="240" t="s">
        <v>21</v>
      </c>
      <c r="Q14" s="240" t="s">
        <v>7</v>
      </c>
      <c r="R14" s="240" t="s">
        <v>10</v>
      </c>
      <c r="S14" s="240" t="s">
        <v>11</v>
      </c>
      <c r="T14" s="241" t="s">
        <v>12</v>
      </c>
      <c r="U14" s="6"/>
      <c r="V14" s="6"/>
    </row>
    <row r="15" spans="1:26" s="73" customFormat="1" ht="18" customHeight="1">
      <c r="A15" s="377">
        <v>1</v>
      </c>
      <c r="B15" s="378">
        <v>1</v>
      </c>
      <c r="C15" s="379">
        <v>159</v>
      </c>
      <c r="D15" s="380" t="s">
        <v>258</v>
      </c>
      <c r="E15" s="381">
        <v>2006</v>
      </c>
      <c r="F15" s="381">
        <v>1</v>
      </c>
      <c r="G15" s="382" t="s">
        <v>504</v>
      </c>
      <c r="H15" s="383">
        <v>0.005023148148148148</v>
      </c>
      <c r="I15" s="384">
        <v>1</v>
      </c>
      <c r="J15" s="383">
        <v>0.0004166666666666667</v>
      </c>
      <c r="K15" s="384">
        <v>1</v>
      </c>
      <c r="L15" s="383">
        <v>0.009247685185185185</v>
      </c>
      <c r="M15" s="384">
        <v>1</v>
      </c>
      <c r="N15" s="383">
        <v>0.0003125</v>
      </c>
      <c r="O15" s="384">
        <v>5</v>
      </c>
      <c r="P15" s="383">
        <v>0.0026967592592592594</v>
      </c>
      <c r="Q15" s="384">
        <v>2</v>
      </c>
      <c r="R15" s="383">
        <v>0.017719907407407406</v>
      </c>
      <c r="S15" s="385"/>
      <c r="T15" s="386">
        <v>1</v>
      </c>
      <c r="U15" s="70"/>
      <c r="V15" s="66"/>
      <c r="W15" s="104"/>
      <c r="X15" s="67"/>
      <c r="Y15" s="72"/>
      <c r="Z15" s="71"/>
    </row>
    <row r="16" spans="1:26" s="73" customFormat="1" ht="18" customHeight="1">
      <c r="A16" s="251">
        <v>2</v>
      </c>
      <c r="B16" s="252">
        <v>2</v>
      </c>
      <c r="C16" s="387">
        <v>120</v>
      </c>
      <c r="D16" s="388" t="s">
        <v>260</v>
      </c>
      <c r="E16" s="389">
        <v>2006</v>
      </c>
      <c r="F16" s="389">
        <v>3</v>
      </c>
      <c r="G16" s="256" t="s">
        <v>507</v>
      </c>
      <c r="H16" s="390">
        <v>0.005439814814814815</v>
      </c>
      <c r="I16" s="391">
        <v>3</v>
      </c>
      <c r="J16" s="390">
        <v>0.00042824074074074075</v>
      </c>
      <c r="K16" s="391">
        <v>2</v>
      </c>
      <c r="L16" s="390">
        <v>0.009409722222222224</v>
      </c>
      <c r="M16" s="391">
        <v>2</v>
      </c>
      <c r="N16" s="390">
        <v>0.0002777777777777778</v>
      </c>
      <c r="O16" s="391">
        <v>1</v>
      </c>
      <c r="P16" s="390">
        <v>0.0028124999999999995</v>
      </c>
      <c r="Q16" s="391">
        <v>3</v>
      </c>
      <c r="R16" s="390">
        <v>0.018379629629629628</v>
      </c>
      <c r="S16" s="392">
        <f>R16-R15</f>
        <v>0.0006597222222222213</v>
      </c>
      <c r="T16" s="393">
        <v>1</v>
      </c>
      <c r="U16" s="70"/>
      <c r="V16" s="66"/>
      <c r="W16" s="104"/>
      <c r="X16" s="67"/>
      <c r="Y16" s="72"/>
      <c r="Z16" s="71"/>
    </row>
    <row r="17" spans="1:26" s="73" customFormat="1" ht="18" customHeight="1">
      <c r="A17" s="251">
        <v>3</v>
      </c>
      <c r="B17" s="252">
        <v>3</v>
      </c>
      <c r="C17" s="387">
        <v>137</v>
      </c>
      <c r="D17" s="388" t="s">
        <v>264</v>
      </c>
      <c r="E17" s="389">
        <v>2007</v>
      </c>
      <c r="F17" s="389">
        <v>2</v>
      </c>
      <c r="G17" s="394" t="s">
        <v>33</v>
      </c>
      <c r="H17" s="390">
        <v>0.0052662037037037035</v>
      </c>
      <c r="I17" s="391">
        <v>2</v>
      </c>
      <c r="J17" s="390">
        <v>0.0005555555555555556</v>
      </c>
      <c r="K17" s="391">
        <v>13</v>
      </c>
      <c r="L17" s="390">
        <v>0.010069444444444445</v>
      </c>
      <c r="M17" s="391">
        <v>4</v>
      </c>
      <c r="N17" s="390">
        <v>0.0003935185185185185</v>
      </c>
      <c r="O17" s="391">
        <v>14</v>
      </c>
      <c r="P17" s="390">
        <v>0.0026504629629629625</v>
      </c>
      <c r="Q17" s="391">
        <v>1</v>
      </c>
      <c r="R17" s="390">
        <v>0.018958333333333334</v>
      </c>
      <c r="S17" s="392">
        <f>R17-R15</f>
        <v>0.0012384259259259275</v>
      </c>
      <c r="T17" s="393">
        <v>1</v>
      </c>
      <c r="U17" s="70"/>
      <c r="V17" s="66"/>
      <c r="W17" s="104"/>
      <c r="X17" s="67"/>
      <c r="Y17" s="72"/>
      <c r="Z17" s="71"/>
    </row>
    <row r="18" spans="1:26" s="73" customFormat="1" ht="18" customHeight="1">
      <c r="A18" s="251">
        <v>4</v>
      </c>
      <c r="B18" s="252">
        <v>4</v>
      </c>
      <c r="C18" s="387">
        <v>174</v>
      </c>
      <c r="D18" s="388" t="s">
        <v>248</v>
      </c>
      <c r="E18" s="389">
        <v>2006</v>
      </c>
      <c r="F18" s="389">
        <v>2</v>
      </c>
      <c r="G18" s="394" t="s">
        <v>86</v>
      </c>
      <c r="H18" s="390">
        <v>0.005601851851851852</v>
      </c>
      <c r="I18" s="391">
        <v>5</v>
      </c>
      <c r="J18" s="390">
        <v>0.0004976851851851852</v>
      </c>
      <c r="K18" s="391">
        <v>8</v>
      </c>
      <c r="L18" s="390">
        <v>0.009780092592592592</v>
      </c>
      <c r="M18" s="391">
        <v>3</v>
      </c>
      <c r="N18" s="390">
        <v>0.00035879629629629635</v>
      </c>
      <c r="O18" s="391">
        <v>10</v>
      </c>
      <c r="P18" s="390">
        <v>0.002824074074074074</v>
      </c>
      <c r="Q18" s="391">
        <v>4</v>
      </c>
      <c r="R18" s="390">
        <v>0.019085648148148147</v>
      </c>
      <c r="S18" s="392">
        <f>R18-R15</f>
        <v>0.0013657407407407403</v>
      </c>
      <c r="T18" s="393">
        <v>1</v>
      </c>
      <c r="U18" s="70"/>
      <c r="V18" s="66"/>
      <c r="W18" s="104"/>
      <c r="X18" s="67"/>
      <c r="Y18" s="72"/>
      <c r="Z18" s="71"/>
    </row>
    <row r="19" spans="1:26" s="73" customFormat="1" ht="18" customHeight="1">
      <c r="A19" s="251">
        <v>5</v>
      </c>
      <c r="B19" s="252">
        <v>5</v>
      </c>
      <c r="C19" s="387">
        <v>148</v>
      </c>
      <c r="D19" s="388" t="s">
        <v>259</v>
      </c>
      <c r="E19" s="389">
        <v>2006</v>
      </c>
      <c r="F19" s="389">
        <v>2</v>
      </c>
      <c r="G19" s="394" t="s">
        <v>503</v>
      </c>
      <c r="H19" s="390">
        <v>0.005532407407407407</v>
      </c>
      <c r="I19" s="391">
        <v>4</v>
      </c>
      <c r="J19" s="390">
        <v>0.0004629629629629629</v>
      </c>
      <c r="K19" s="391">
        <v>6</v>
      </c>
      <c r="L19" s="390">
        <v>0.010208333333333333</v>
      </c>
      <c r="M19" s="391">
        <v>5</v>
      </c>
      <c r="N19" s="390">
        <v>0.0003125</v>
      </c>
      <c r="O19" s="391">
        <v>6</v>
      </c>
      <c r="P19" s="390">
        <v>0.003009259259259259</v>
      </c>
      <c r="Q19" s="391">
        <v>6</v>
      </c>
      <c r="R19" s="390">
        <v>0.01954861111111111</v>
      </c>
      <c r="S19" s="392">
        <f>R19-R15</f>
        <v>0.001828703703703704</v>
      </c>
      <c r="T19" s="393">
        <v>2</v>
      </c>
      <c r="U19" s="70"/>
      <c r="V19" s="66"/>
      <c r="W19" s="104"/>
      <c r="X19" s="67"/>
      <c r="Y19" s="72"/>
      <c r="Z19" s="71"/>
    </row>
    <row r="20" spans="1:26" s="73" customFormat="1" ht="18" customHeight="1">
      <c r="A20" s="251">
        <v>6</v>
      </c>
      <c r="B20" s="252">
        <v>6</v>
      </c>
      <c r="C20" s="387">
        <v>160</v>
      </c>
      <c r="D20" s="388" t="s">
        <v>262</v>
      </c>
      <c r="E20" s="389">
        <v>2006</v>
      </c>
      <c r="F20" s="389">
        <v>1</v>
      </c>
      <c r="G20" s="394" t="s">
        <v>504</v>
      </c>
      <c r="H20" s="390">
        <v>0.005868055555555554</v>
      </c>
      <c r="I20" s="391">
        <v>6</v>
      </c>
      <c r="J20" s="390">
        <v>0.0004513888888888889</v>
      </c>
      <c r="K20" s="391">
        <v>4</v>
      </c>
      <c r="L20" s="390">
        <v>0.010277777777777778</v>
      </c>
      <c r="M20" s="391">
        <v>6</v>
      </c>
      <c r="N20" s="390">
        <v>0.00037037037037037035</v>
      </c>
      <c r="O20" s="391">
        <v>13</v>
      </c>
      <c r="P20" s="390">
        <v>0.003252314814814815</v>
      </c>
      <c r="Q20" s="391">
        <v>8</v>
      </c>
      <c r="R20" s="390">
        <v>0.020243055555555552</v>
      </c>
      <c r="S20" s="392">
        <f>R20-R15</f>
        <v>0.002523148148148146</v>
      </c>
      <c r="T20" s="393">
        <v>3</v>
      </c>
      <c r="U20" s="70"/>
      <c r="V20" s="66"/>
      <c r="W20" s="104"/>
      <c r="X20" s="67"/>
      <c r="Y20" s="72"/>
      <c r="Z20" s="71"/>
    </row>
    <row r="21" spans="1:26" s="73" customFormat="1" ht="18" customHeight="1">
      <c r="A21" s="251">
        <v>7</v>
      </c>
      <c r="B21" s="252">
        <v>7</v>
      </c>
      <c r="C21" s="387">
        <v>113</v>
      </c>
      <c r="D21" s="388" t="s">
        <v>257</v>
      </c>
      <c r="E21" s="389">
        <v>2006</v>
      </c>
      <c r="F21" s="389">
        <v>3</v>
      </c>
      <c r="G21" s="394" t="s">
        <v>103</v>
      </c>
      <c r="H21" s="390">
        <v>0.00587962962962963</v>
      </c>
      <c r="I21" s="391">
        <v>7</v>
      </c>
      <c r="J21" s="390">
        <v>0.00048611111111111104</v>
      </c>
      <c r="K21" s="391">
        <v>7</v>
      </c>
      <c r="L21" s="390">
        <v>0.01119212962962963</v>
      </c>
      <c r="M21" s="391">
        <v>10</v>
      </c>
      <c r="N21" s="390">
        <v>0.0002893518518518519</v>
      </c>
      <c r="O21" s="391">
        <v>3</v>
      </c>
      <c r="P21" s="390">
        <v>0.002951388888888889</v>
      </c>
      <c r="Q21" s="391">
        <v>5</v>
      </c>
      <c r="R21" s="390">
        <v>0.02082175925925926</v>
      </c>
      <c r="S21" s="392">
        <f>R21-R15</f>
        <v>0.003101851851851852</v>
      </c>
      <c r="T21" s="393">
        <v>3</v>
      </c>
      <c r="U21" s="70"/>
      <c r="V21" s="66"/>
      <c r="W21" s="104"/>
      <c r="X21" s="67"/>
      <c r="Y21" s="72"/>
      <c r="Z21" s="71"/>
    </row>
    <row r="22" spans="1:26" s="73" customFormat="1" ht="18" customHeight="1">
      <c r="A22" s="251">
        <v>8</v>
      </c>
      <c r="B22" s="252">
        <v>8</v>
      </c>
      <c r="C22" s="387">
        <v>175</v>
      </c>
      <c r="D22" s="388" t="s">
        <v>249</v>
      </c>
      <c r="E22" s="389">
        <v>2007</v>
      </c>
      <c r="F22" s="389">
        <v>3</v>
      </c>
      <c r="G22" s="394" t="s">
        <v>86</v>
      </c>
      <c r="H22" s="390">
        <v>0.006122685185185185</v>
      </c>
      <c r="I22" s="391">
        <v>8</v>
      </c>
      <c r="J22" s="390">
        <v>0.0004629629629629629</v>
      </c>
      <c r="K22" s="391">
        <v>5</v>
      </c>
      <c r="L22" s="390">
        <v>0.011018518518518518</v>
      </c>
      <c r="M22" s="391">
        <v>9</v>
      </c>
      <c r="N22" s="390">
        <v>0.0003125</v>
      </c>
      <c r="O22" s="391">
        <v>7</v>
      </c>
      <c r="P22" s="390">
        <v>0.003275462962962963</v>
      </c>
      <c r="Q22" s="391">
        <v>9</v>
      </c>
      <c r="R22" s="390">
        <v>0.021226851851851854</v>
      </c>
      <c r="S22" s="392">
        <f>R22-R15</f>
        <v>0.003506944444444448</v>
      </c>
      <c r="T22" s="393">
        <v>3</v>
      </c>
      <c r="U22" s="70"/>
      <c r="V22" s="66"/>
      <c r="W22" s="104"/>
      <c r="X22" s="67"/>
      <c r="Y22" s="72"/>
      <c r="Z22" s="71"/>
    </row>
    <row r="23" spans="1:26" s="73" customFormat="1" ht="18" customHeight="1">
      <c r="A23" s="251">
        <v>9</v>
      </c>
      <c r="B23" s="252">
        <v>9</v>
      </c>
      <c r="C23" s="387">
        <v>138</v>
      </c>
      <c r="D23" s="388" t="s">
        <v>255</v>
      </c>
      <c r="E23" s="389">
        <v>2007</v>
      </c>
      <c r="F23" s="389">
        <v>2</v>
      </c>
      <c r="G23" s="394" t="s">
        <v>33</v>
      </c>
      <c r="H23" s="390">
        <v>0.006354166666666667</v>
      </c>
      <c r="I23" s="391">
        <v>10</v>
      </c>
      <c r="J23" s="390">
        <v>0.00042824074074074075</v>
      </c>
      <c r="K23" s="391">
        <v>3</v>
      </c>
      <c r="L23" s="390">
        <v>0.01091435185185185</v>
      </c>
      <c r="M23" s="391">
        <v>8</v>
      </c>
      <c r="N23" s="390">
        <v>0.00035879629629629635</v>
      </c>
      <c r="O23" s="391">
        <v>8</v>
      </c>
      <c r="P23" s="390">
        <v>0.003252314814814815</v>
      </c>
      <c r="Q23" s="391">
        <v>7</v>
      </c>
      <c r="R23" s="390">
        <v>0.021319444444444443</v>
      </c>
      <c r="S23" s="392">
        <f>R23-R15</f>
        <v>0.0035995370370370365</v>
      </c>
      <c r="T23" s="393">
        <v>3</v>
      </c>
      <c r="U23" s="70"/>
      <c r="V23" s="66"/>
      <c r="W23" s="104"/>
      <c r="X23" s="67"/>
      <c r="Y23" s="72"/>
      <c r="Z23" s="71"/>
    </row>
    <row r="24" spans="1:26" s="73" customFormat="1" ht="18" customHeight="1">
      <c r="A24" s="251">
        <v>10</v>
      </c>
      <c r="B24" s="252">
        <v>10</v>
      </c>
      <c r="C24" s="387">
        <v>150</v>
      </c>
      <c r="D24" s="388" t="s">
        <v>250</v>
      </c>
      <c r="E24" s="389">
        <v>2006</v>
      </c>
      <c r="F24" s="389">
        <v>2</v>
      </c>
      <c r="G24" s="394" t="s">
        <v>33</v>
      </c>
      <c r="H24" s="390">
        <v>0.006493055555555555</v>
      </c>
      <c r="I24" s="391">
        <v>11</v>
      </c>
      <c r="J24" s="390">
        <v>0.0004976851851851852</v>
      </c>
      <c r="K24" s="391">
        <v>9</v>
      </c>
      <c r="L24" s="390">
        <v>0.01087962962962963</v>
      </c>
      <c r="M24" s="391">
        <v>7</v>
      </c>
      <c r="N24" s="390">
        <v>0.0002893518518518519</v>
      </c>
      <c r="O24" s="391">
        <v>4</v>
      </c>
      <c r="P24" s="390">
        <v>0.003356481481481481</v>
      </c>
      <c r="Q24" s="391">
        <v>10</v>
      </c>
      <c r="R24" s="390">
        <v>0.02153935185185185</v>
      </c>
      <c r="S24" s="392">
        <f>R24-R15</f>
        <v>0.0038194444444444448</v>
      </c>
      <c r="T24" s="393" t="s">
        <v>171</v>
      </c>
      <c r="U24" s="70"/>
      <c r="V24" s="66"/>
      <c r="W24" s="104"/>
      <c r="X24" s="67"/>
      <c r="Y24" s="72"/>
      <c r="Z24" s="71"/>
    </row>
    <row r="25" spans="1:26" s="73" customFormat="1" ht="18" customHeight="1">
      <c r="A25" s="251">
        <v>11</v>
      </c>
      <c r="B25" s="252">
        <v>11</v>
      </c>
      <c r="C25" s="387">
        <v>147</v>
      </c>
      <c r="D25" s="388" t="s">
        <v>251</v>
      </c>
      <c r="E25" s="389">
        <v>2006</v>
      </c>
      <c r="F25" s="389">
        <v>3</v>
      </c>
      <c r="G25" s="394" t="s">
        <v>503</v>
      </c>
      <c r="H25" s="390">
        <v>0.006319444444444444</v>
      </c>
      <c r="I25" s="391">
        <v>9</v>
      </c>
      <c r="J25" s="390">
        <v>0.0005092592592592592</v>
      </c>
      <c r="K25" s="391">
        <v>11</v>
      </c>
      <c r="L25" s="390">
        <v>0.011817129629629629</v>
      </c>
      <c r="M25" s="391">
        <v>12</v>
      </c>
      <c r="N25" s="390">
        <v>0.00035879629629629635</v>
      </c>
      <c r="O25" s="391">
        <v>12</v>
      </c>
      <c r="P25" s="390">
        <v>0.003599537037037037</v>
      </c>
      <c r="Q25" s="391">
        <v>11</v>
      </c>
      <c r="R25" s="390">
        <v>0.02262731481481482</v>
      </c>
      <c r="S25" s="392">
        <f>R25-R15</f>
        <v>0.004907407407407412</v>
      </c>
      <c r="T25" s="393" t="s">
        <v>171</v>
      </c>
      <c r="U25" s="70"/>
      <c r="V25" s="66"/>
      <c r="W25" s="104"/>
      <c r="X25" s="67"/>
      <c r="Y25" s="72"/>
      <c r="Z25" s="71"/>
    </row>
    <row r="26" spans="1:26" s="73" customFormat="1" ht="18" customHeight="1">
      <c r="A26" s="251">
        <v>12</v>
      </c>
      <c r="B26" s="252">
        <v>12</v>
      </c>
      <c r="C26" s="387">
        <v>123</v>
      </c>
      <c r="D26" s="388" t="s">
        <v>266</v>
      </c>
      <c r="E26" s="389">
        <v>2008</v>
      </c>
      <c r="F26" s="389">
        <v>3</v>
      </c>
      <c r="G26" s="394" t="s">
        <v>33</v>
      </c>
      <c r="H26" s="390">
        <v>0.006828703703703704</v>
      </c>
      <c r="I26" s="391">
        <v>12</v>
      </c>
      <c r="J26" s="390">
        <v>0.0005208333333333333</v>
      </c>
      <c r="K26" s="391">
        <v>12</v>
      </c>
      <c r="L26" s="390">
        <v>0.011770833333333333</v>
      </c>
      <c r="M26" s="391">
        <v>11</v>
      </c>
      <c r="N26" s="390">
        <v>0.0002893518518518519</v>
      </c>
      <c r="O26" s="391">
        <v>2</v>
      </c>
      <c r="P26" s="390">
        <v>0.0037037037037037034</v>
      </c>
      <c r="Q26" s="391">
        <v>12</v>
      </c>
      <c r="R26" s="390">
        <v>0.023136574074074077</v>
      </c>
      <c r="S26" s="392">
        <f>R26-R15</f>
        <v>0.00541666666666667</v>
      </c>
      <c r="T26" s="393" t="s">
        <v>171</v>
      </c>
      <c r="U26" s="70"/>
      <c r="V26" s="66"/>
      <c r="W26" s="104"/>
      <c r="X26" s="67"/>
      <c r="Y26" s="72"/>
      <c r="Z26" s="71"/>
    </row>
    <row r="27" spans="1:26" s="73" customFormat="1" ht="18" customHeight="1">
      <c r="A27" s="251">
        <v>13</v>
      </c>
      <c r="B27" s="252">
        <v>13</v>
      </c>
      <c r="C27" s="387">
        <v>110</v>
      </c>
      <c r="D27" s="388" t="s">
        <v>268</v>
      </c>
      <c r="E27" s="389">
        <v>2011</v>
      </c>
      <c r="F27" s="389"/>
      <c r="G27" s="394" t="s">
        <v>33</v>
      </c>
      <c r="H27" s="390">
        <v>0.007060185185185184</v>
      </c>
      <c r="I27" s="391">
        <v>13</v>
      </c>
      <c r="J27" s="390">
        <v>0.0004976851851851852</v>
      </c>
      <c r="K27" s="391">
        <v>10</v>
      </c>
      <c r="L27" s="390">
        <v>0.012858796296296297</v>
      </c>
      <c r="M27" s="391">
        <v>13</v>
      </c>
      <c r="N27" s="390">
        <v>0.00035879629629629635</v>
      </c>
      <c r="O27" s="391">
        <v>9</v>
      </c>
      <c r="P27" s="390">
        <v>0.004074074074074075</v>
      </c>
      <c r="Q27" s="391">
        <v>13</v>
      </c>
      <c r="R27" s="390">
        <v>0.02487268518518519</v>
      </c>
      <c r="S27" s="392">
        <f>R27-R15</f>
        <v>0.007152777777777782</v>
      </c>
      <c r="T27" s="393" t="s">
        <v>197</v>
      </c>
      <c r="U27" s="70"/>
      <c r="V27" s="66"/>
      <c r="W27" s="104"/>
      <c r="X27" s="67"/>
      <c r="Y27" s="72"/>
      <c r="Z27" s="71"/>
    </row>
    <row r="28" spans="1:26" s="73" customFormat="1" ht="18" customHeight="1">
      <c r="A28" s="251">
        <v>14</v>
      </c>
      <c r="B28" s="252">
        <v>14</v>
      </c>
      <c r="C28" s="387">
        <v>176</v>
      </c>
      <c r="D28" s="388" t="s">
        <v>267</v>
      </c>
      <c r="E28" s="389">
        <v>2008</v>
      </c>
      <c r="F28" s="389" t="s">
        <v>174</v>
      </c>
      <c r="G28" s="394" t="s">
        <v>86</v>
      </c>
      <c r="H28" s="390">
        <v>0.00755787037037037</v>
      </c>
      <c r="I28" s="391">
        <v>15</v>
      </c>
      <c r="J28" s="390">
        <v>0.000636574074074074</v>
      </c>
      <c r="K28" s="391">
        <v>16</v>
      </c>
      <c r="L28" s="390">
        <v>0.012962962962962963</v>
      </c>
      <c r="M28" s="391">
        <v>14</v>
      </c>
      <c r="N28" s="390">
        <v>0.00042824074074074075</v>
      </c>
      <c r="O28" s="391">
        <v>16</v>
      </c>
      <c r="P28" s="390">
        <v>0.004270833333333334</v>
      </c>
      <c r="Q28" s="391">
        <v>15</v>
      </c>
      <c r="R28" s="390">
        <v>0.025879629629629627</v>
      </c>
      <c r="S28" s="392">
        <f>R28-R15</f>
        <v>0.008159722222222221</v>
      </c>
      <c r="T28" s="393" t="s">
        <v>174</v>
      </c>
      <c r="U28" s="70"/>
      <c r="V28" s="66"/>
      <c r="W28" s="104"/>
      <c r="X28" s="67"/>
      <c r="Y28" s="72"/>
      <c r="Z28" s="71"/>
    </row>
    <row r="29" spans="1:26" s="73" customFormat="1" ht="18" customHeight="1">
      <c r="A29" s="251">
        <v>15</v>
      </c>
      <c r="B29" s="252">
        <v>15</v>
      </c>
      <c r="C29" s="387">
        <v>111</v>
      </c>
      <c r="D29" s="388" t="s">
        <v>263</v>
      </c>
      <c r="E29" s="389">
        <v>2009</v>
      </c>
      <c r="F29" s="389"/>
      <c r="G29" s="394" t="s">
        <v>33</v>
      </c>
      <c r="H29" s="390">
        <v>0.007418981481481481</v>
      </c>
      <c r="I29" s="391">
        <v>14</v>
      </c>
      <c r="J29" s="390">
        <v>0.0006134259259259259</v>
      </c>
      <c r="K29" s="391">
        <v>15</v>
      </c>
      <c r="L29" s="390">
        <v>0.014224537037037037</v>
      </c>
      <c r="M29" s="391">
        <v>15</v>
      </c>
      <c r="N29" s="390">
        <v>0.00035879629629629635</v>
      </c>
      <c r="O29" s="391">
        <v>11</v>
      </c>
      <c r="P29" s="390">
        <v>0.004085648148148148</v>
      </c>
      <c r="Q29" s="391">
        <v>14</v>
      </c>
      <c r="R29" s="390">
        <v>0.026724537037037036</v>
      </c>
      <c r="S29" s="392">
        <f>R29-R15</f>
        <v>0.00900462962962963</v>
      </c>
      <c r="T29" s="393" t="s">
        <v>174</v>
      </c>
      <c r="U29" s="70"/>
      <c r="V29" s="66"/>
      <c r="W29" s="104"/>
      <c r="X29" s="67"/>
      <c r="Y29" s="72"/>
      <c r="Z29" s="71"/>
    </row>
    <row r="30" spans="1:26" s="73" customFormat="1" ht="18" customHeight="1">
      <c r="A30" s="251">
        <v>16</v>
      </c>
      <c r="B30" s="252">
        <v>16</v>
      </c>
      <c r="C30" s="387">
        <v>190</v>
      </c>
      <c r="D30" s="388" t="s">
        <v>265</v>
      </c>
      <c r="E30" s="389">
        <v>2007</v>
      </c>
      <c r="F30" s="389"/>
      <c r="G30" s="394" t="s">
        <v>33</v>
      </c>
      <c r="H30" s="390">
        <v>0.00912037037037037</v>
      </c>
      <c r="I30" s="391">
        <v>16</v>
      </c>
      <c r="J30" s="390">
        <v>0.0005671296296296296</v>
      </c>
      <c r="K30" s="391">
        <v>14</v>
      </c>
      <c r="L30" s="390">
        <v>0.017465277777777777</v>
      </c>
      <c r="M30" s="391">
        <v>16</v>
      </c>
      <c r="N30" s="390">
        <v>0.0004166666666666667</v>
      </c>
      <c r="O30" s="391">
        <v>15</v>
      </c>
      <c r="P30" s="390">
        <v>0.005231481481481482</v>
      </c>
      <c r="Q30" s="391">
        <v>16</v>
      </c>
      <c r="R30" s="390">
        <v>0.032824074074074075</v>
      </c>
      <c r="S30" s="392">
        <f>R30-R15</f>
        <v>0.015104166666666669</v>
      </c>
      <c r="T30" s="393"/>
      <c r="U30" s="70"/>
      <c r="V30" s="66"/>
      <c r="W30" s="104"/>
      <c r="X30" s="67"/>
      <c r="Y30" s="72"/>
      <c r="Z30" s="71"/>
    </row>
    <row r="31" spans="1:26" s="73" customFormat="1" ht="18" customHeight="1">
      <c r="A31" s="395">
        <v>17</v>
      </c>
      <c r="B31" s="252" t="s">
        <v>488</v>
      </c>
      <c r="C31" s="387">
        <v>125</v>
      </c>
      <c r="D31" s="388" t="s">
        <v>253</v>
      </c>
      <c r="E31" s="389">
        <v>2006</v>
      </c>
      <c r="F31" s="389" t="s">
        <v>199</v>
      </c>
      <c r="G31" s="394" t="s">
        <v>33</v>
      </c>
      <c r="H31" s="390">
        <v>0.0052662037037037035</v>
      </c>
      <c r="I31" s="391"/>
      <c r="J31" s="390">
        <v>0.0004050925925925926</v>
      </c>
      <c r="K31" s="391"/>
      <c r="L31" s="390">
        <v>0.009363425925925926</v>
      </c>
      <c r="M31" s="391"/>
      <c r="N31" s="390">
        <v>0.00030092592592592595</v>
      </c>
      <c r="O31" s="391"/>
      <c r="P31" s="390">
        <v>0.0025810185185185185</v>
      </c>
      <c r="Q31" s="391"/>
      <c r="R31" s="390">
        <v>0.017939814814814815</v>
      </c>
      <c r="S31" s="392"/>
      <c r="T31" s="393"/>
      <c r="U31" s="70"/>
      <c r="V31" s="66"/>
      <c r="W31" s="104"/>
      <c r="X31" s="67"/>
      <c r="Y31" s="72"/>
      <c r="Z31" s="71"/>
    </row>
    <row r="32" spans="1:26" s="73" customFormat="1" ht="18" customHeight="1" thickBot="1">
      <c r="A32" s="396">
        <v>18</v>
      </c>
      <c r="B32" s="397" t="s">
        <v>488</v>
      </c>
      <c r="C32" s="398">
        <v>163</v>
      </c>
      <c r="D32" s="399" t="s">
        <v>252</v>
      </c>
      <c r="E32" s="400">
        <v>2007</v>
      </c>
      <c r="F32" s="400">
        <v>1</v>
      </c>
      <c r="G32" s="401" t="s">
        <v>33</v>
      </c>
      <c r="H32" s="402">
        <v>0.0052662037037037035</v>
      </c>
      <c r="I32" s="403"/>
      <c r="J32" s="402">
        <v>0.00038194444444444446</v>
      </c>
      <c r="K32" s="403"/>
      <c r="L32" s="402">
        <v>0.009386574074074075</v>
      </c>
      <c r="M32" s="403"/>
      <c r="N32" s="402">
        <v>0.00024305555555555552</v>
      </c>
      <c r="O32" s="403"/>
      <c r="P32" s="402">
        <v>0.0026967592592592594</v>
      </c>
      <c r="Q32" s="403"/>
      <c r="R32" s="402">
        <v>0.017997685185185186</v>
      </c>
      <c r="S32" s="404"/>
      <c r="T32" s="405"/>
      <c r="U32" s="70"/>
      <c r="V32" s="66"/>
      <c r="W32" s="104"/>
      <c r="X32" s="67"/>
      <c r="Y32" s="72"/>
      <c r="Z32" s="71"/>
    </row>
    <row r="33" spans="1:26" ht="18.75">
      <c r="A33" s="160"/>
      <c r="B33" s="166"/>
      <c r="C33" s="166"/>
      <c r="D33" s="166"/>
      <c r="E33" s="166"/>
      <c r="F33" s="166"/>
      <c r="G33" s="166"/>
      <c r="H33" s="166"/>
      <c r="I33" s="166"/>
      <c r="J33" s="375"/>
      <c r="K33" s="166"/>
      <c r="L33" s="375"/>
      <c r="M33" s="166"/>
      <c r="N33" s="375"/>
      <c r="O33" s="166"/>
      <c r="P33" s="375"/>
      <c r="Q33" s="167"/>
      <c r="R33" s="168"/>
      <c r="S33" s="62"/>
      <c r="T33" s="60"/>
      <c r="U33" s="134"/>
      <c r="V33" s="14"/>
      <c r="W33" s="14"/>
      <c r="X33" s="6"/>
      <c r="Y33" s="6"/>
      <c r="Z33" s="6"/>
    </row>
    <row r="34" spans="1:26" ht="18.75">
      <c r="A34" s="160"/>
      <c r="B34" s="160"/>
      <c r="C34" s="180" t="s">
        <v>99</v>
      </c>
      <c r="D34" s="160"/>
      <c r="E34" s="160"/>
      <c r="F34" s="160"/>
      <c r="G34" s="160"/>
      <c r="H34" s="160"/>
      <c r="I34" s="166"/>
      <c r="J34" s="375"/>
      <c r="K34" s="166"/>
      <c r="L34" s="375"/>
      <c r="M34" s="166"/>
      <c r="N34" s="375"/>
      <c r="O34" s="166"/>
      <c r="P34" s="375"/>
      <c r="Q34" s="167"/>
      <c r="R34" s="168"/>
      <c r="S34" s="62"/>
      <c r="T34" s="60"/>
      <c r="U34" s="134"/>
      <c r="V34" s="14"/>
      <c r="W34" s="14"/>
      <c r="X34" s="6"/>
      <c r="Y34" s="6"/>
      <c r="Z34" s="6"/>
    </row>
    <row r="35" spans="1:26" ht="18.75">
      <c r="A35" s="160"/>
      <c r="B35" s="160"/>
      <c r="C35" s="180" t="s">
        <v>509</v>
      </c>
      <c r="D35" s="160"/>
      <c r="E35" s="293" t="s">
        <v>26</v>
      </c>
      <c r="F35" s="160"/>
      <c r="G35" s="160"/>
      <c r="H35" s="160"/>
      <c r="I35" s="166"/>
      <c r="J35" s="375"/>
      <c r="K35" s="166"/>
      <c r="L35" s="375"/>
      <c r="M35" s="166"/>
      <c r="N35" s="375"/>
      <c r="O35" s="166"/>
      <c r="P35" s="375"/>
      <c r="Q35" s="167"/>
      <c r="R35" s="168"/>
      <c r="S35" s="62"/>
      <c r="T35" s="60"/>
      <c r="U35" s="134"/>
      <c r="V35" s="14"/>
      <c r="W35" s="14"/>
      <c r="X35" s="6"/>
      <c r="Y35" s="6"/>
      <c r="Z35" s="6"/>
    </row>
    <row r="36" spans="1:26" ht="18.75">
      <c r="A36" s="160"/>
      <c r="B36" s="160"/>
      <c r="C36" s="180" t="s">
        <v>516</v>
      </c>
      <c r="D36" s="160"/>
      <c r="E36" s="293" t="s">
        <v>26</v>
      </c>
      <c r="F36" s="160"/>
      <c r="G36" s="160"/>
      <c r="H36" s="160"/>
      <c r="I36" s="166"/>
      <c r="J36" s="375"/>
      <c r="K36" s="166"/>
      <c r="L36" s="375"/>
      <c r="M36" s="166"/>
      <c r="N36" s="375"/>
      <c r="O36" s="166"/>
      <c r="P36" s="375"/>
      <c r="Q36" s="167"/>
      <c r="R36" s="168"/>
      <c r="S36" s="62"/>
      <c r="T36" s="60"/>
      <c r="U36" s="134"/>
      <c r="V36" s="14"/>
      <c r="W36" s="14"/>
      <c r="X36" s="6"/>
      <c r="Y36" s="6"/>
      <c r="Z36" s="6"/>
    </row>
    <row r="37" spans="1:26" ht="18.75">
      <c r="A37" s="160"/>
      <c r="B37" s="160"/>
      <c r="C37" s="180" t="s">
        <v>519</v>
      </c>
      <c r="D37" s="160"/>
      <c r="E37" s="160" t="s">
        <v>475</v>
      </c>
      <c r="F37" s="160"/>
      <c r="G37" s="160"/>
      <c r="H37" s="160"/>
      <c r="I37" s="166"/>
      <c r="J37" s="375"/>
      <c r="K37" s="166"/>
      <c r="L37" s="375"/>
      <c r="M37" s="166"/>
      <c r="N37" s="375"/>
      <c r="O37" s="166"/>
      <c r="P37" s="375"/>
      <c r="Q37" s="167"/>
      <c r="R37" s="168"/>
      <c r="S37" s="62"/>
      <c r="T37" s="60"/>
      <c r="U37" s="134"/>
      <c r="V37" s="14"/>
      <c r="W37" s="14"/>
      <c r="X37" s="6"/>
      <c r="Y37" s="6"/>
      <c r="Z37" s="6"/>
    </row>
    <row r="38" spans="1:26" ht="18.75">
      <c r="A38" s="160"/>
      <c r="B38" s="160"/>
      <c r="C38" s="180" t="s">
        <v>520</v>
      </c>
      <c r="D38" s="160"/>
      <c r="E38" s="170" t="s">
        <v>31</v>
      </c>
      <c r="F38" s="160"/>
      <c r="G38" s="160"/>
      <c r="H38" s="160"/>
      <c r="I38" s="166"/>
      <c r="J38" s="375"/>
      <c r="K38" s="166"/>
      <c r="L38" s="375"/>
      <c r="M38" s="166"/>
      <c r="N38" s="375"/>
      <c r="O38" s="166"/>
      <c r="P38" s="375"/>
      <c r="Q38" s="167"/>
      <c r="R38" s="168"/>
      <c r="S38" s="62"/>
      <c r="T38" s="60"/>
      <c r="U38" s="134"/>
      <c r="V38" s="14"/>
      <c r="W38" s="14"/>
      <c r="X38" s="6"/>
      <c r="Y38" s="6"/>
      <c r="Z38" s="6"/>
    </row>
    <row r="39" spans="1:26" ht="18.75">
      <c r="A39" s="160"/>
      <c r="B39" s="160"/>
      <c r="C39" s="180"/>
      <c r="D39" s="160"/>
      <c r="E39" s="160"/>
      <c r="F39" s="160"/>
      <c r="G39" s="160"/>
      <c r="H39" s="160"/>
      <c r="I39" s="166"/>
      <c r="J39" s="375"/>
      <c r="K39" s="166"/>
      <c r="L39" s="375"/>
      <c r="M39" s="166"/>
      <c r="N39" s="375"/>
      <c r="O39" s="166"/>
      <c r="P39" s="375"/>
      <c r="Q39" s="167"/>
      <c r="R39" s="168"/>
      <c r="S39" s="62"/>
      <c r="T39" s="60"/>
      <c r="U39" s="134"/>
      <c r="V39" s="14"/>
      <c r="W39" s="14"/>
      <c r="X39" s="6"/>
      <c r="Y39" s="6"/>
      <c r="Z39" s="6"/>
    </row>
    <row r="40" spans="1:26" ht="18.75">
      <c r="A40" s="160"/>
      <c r="B40" s="160"/>
      <c r="C40" s="180" t="s">
        <v>511</v>
      </c>
      <c r="D40" s="160"/>
      <c r="E40" s="160"/>
      <c r="F40" s="160"/>
      <c r="G40" s="160"/>
      <c r="H40" s="160"/>
      <c r="I40" s="166"/>
      <c r="J40" s="375"/>
      <c r="K40" s="166"/>
      <c r="L40" s="375"/>
      <c r="M40" s="166"/>
      <c r="N40" s="375"/>
      <c r="O40" s="166"/>
      <c r="P40" s="375"/>
      <c r="Q40" s="167"/>
      <c r="R40" s="168"/>
      <c r="S40" s="62"/>
      <c r="T40" s="60"/>
      <c r="U40" s="134"/>
      <c r="V40" s="14"/>
      <c r="W40" s="14"/>
      <c r="X40" s="6"/>
      <c r="Y40" s="6"/>
      <c r="Z40" s="6"/>
    </row>
    <row r="41" spans="1:26" ht="18.75">
      <c r="A41" s="160"/>
      <c r="B41" s="160"/>
      <c r="C41" s="180" t="s">
        <v>512</v>
      </c>
      <c r="D41" s="160"/>
      <c r="E41" s="160" t="s">
        <v>543</v>
      </c>
      <c r="F41" s="160"/>
      <c r="G41" s="160"/>
      <c r="H41" s="160"/>
      <c r="I41" s="166"/>
      <c r="J41" s="375"/>
      <c r="K41" s="166"/>
      <c r="L41" s="375"/>
      <c r="M41" s="166"/>
      <c r="N41" s="375"/>
      <c r="O41" s="166"/>
      <c r="P41" s="375"/>
      <c r="Q41" s="167"/>
      <c r="R41" s="168"/>
      <c r="S41" s="62"/>
      <c r="T41" s="60"/>
      <c r="U41" s="134"/>
      <c r="V41" s="14"/>
      <c r="W41" s="14"/>
      <c r="X41" s="6"/>
      <c r="Y41" s="6"/>
      <c r="Z41" s="6"/>
    </row>
    <row r="42" spans="1:26" ht="18.75">
      <c r="A42" s="160"/>
      <c r="B42" s="160"/>
      <c r="C42" s="180" t="s">
        <v>513</v>
      </c>
      <c r="D42" s="160"/>
      <c r="E42" s="160" t="s">
        <v>543</v>
      </c>
      <c r="F42" s="160"/>
      <c r="G42" s="160"/>
      <c r="H42" s="160"/>
      <c r="I42" s="166"/>
      <c r="J42" s="375"/>
      <c r="K42" s="166"/>
      <c r="L42" s="375"/>
      <c r="M42" s="166"/>
      <c r="N42" s="375"/>
      <c r="O42" s="166"/>
      <c r="P42" s="375"/>
      <c r="Q42" s="167"/>
      <c r="R42" s="168"/>
      <c r="S42" s="62"/>
      <c r="T42" s="60"/>
      <c r="U42" s="134"/>
      <c r="V42" s="14"/>
      <c r="W42" s="14"/>
      <c r="X42" s="6"/>
      <c r="Y42" s="6"/>
      <c r="Z42" s="6"/>
    </row>
    <row r="43" spans="1:26" ht="18.75">
      <c r="A43" s="160"/>
      <c r="B43" s="160"/>
      <c r="C43" s="180"/>
      <c r="D43" s="160"/>
      <c r="E43" s="160"/>
      <c r="F43" s="160"/>
      <c r="G43" s="160"/>
      <c r="H43" s="160"/>
      <c r="I43" s="166"/>
      <c r="J43" s="375"/>
      <c r="K43" s="166"/>
      <c r="L43" s="375"/>
      <c r="M43" s="166"/>
      <c r="N43" s="375"/>
      <c r="O43" s="166"/>
      <c r="P43" s="375"/>
      <c r="Q43" s="167"/>
      <c r="R43" s="168"/>
      <c r="S43" s="62"/>
      <c r="T43" s="60"/>
      <c r="U43" s="134"/>
      <c r="V43" s="14"/>
      <c r="W43" s="14"/>
      <c r="X43" s="6"/>
      <c r="Y43" s="6"/>
      <c r="Z43" s="6"/>
    </row>
    <row r="44" spans="1:20" ht="18.75">
      <c r="A44" s="53"/>
      <c r="B44" s="53"/>
      <c r="C44" s="223" t="s">
        <v>93</v>
      </c>
      <c r="D44" s="224"/>
      <c r="E44" s="224"/>
      <c r="F44" s="223"/>
      <c r="G44" s="224"/>
      <c r="H44" s="225"/>
      <c r="I44" s="224"/>
      <c r="J44" s="225"/>
      <c r="K44" s="226" t="s">
        <v>500</v>
      </c>
      <c r="L44" s="225"/>
      <c r="M44" s="224"/>
      <c r="N44" s="225"/>
      <c r="O44" s="224"/>
      <c r="P44" s="225"/>
      <c r="Q44" s="224"/>
      <c r="R44" s="160"/>
      <c r="S44" s="160"/>
      <c r="T44" s="53"/>
    </row>
    <row r="45" spans="1:20" ht="18.75">
      <c r="A45" s="53"/>
      <c r="B45" s="53"/>
      <c r="C45" s="166"/>
      <c r="D45" s="166"/>
      <c r="E45" s="166"/>
      <c r="F45" s="166"/>
      <c r="G45" s="166"/>
      <c r="H45" s="166"/>
      <c r="I45" s="167"/>
      <c r="J45" s="168"/>
      <c r="K45" s="167"/>
      <c r="L45" s="168"/>
      <c r="M45" s="167"/>
      <c r="N45" s="168"/>
      <c r="O45" s="167"/>
      <c r="P45" s="168"/>
      <c r="Q45" s="167"/>
      <c r="R45" s="168"/>
      <c r="S45" s="168"/>
      <c r="T45" s="53"/>
    </row>
    <row r="46" spans="1:20" ht="18.75">
      <c r="A46" s="53"/>
      <c r="B46" s="53"/>
      <c r="C46" s="162" t="s">
        <v>89</v>
      </c>
      <c r="D46" s="163"/>
      <c r="E46" s="163"/>
      <c r="F46" s="162"/>
      <c r="G46" s="165"/>
      <c r="H46" s="169"/>
      <c r="I46" s="165"/>
      <c r="J46" s="169"/>
      <c r="K46" s="165" t="s">
        <v>90</v>
      </c>
      <c r="L46" s="169"/>
      <c r="M46" s="165"/>
      <c r="N46" s="164"/>
      <c r="O46" s="163"/>
      <c r="P46" s="164"/>
      <c r="Q46" s="163"/>
      <c r="R46" s="156"/>
      <c r="S46" s="156"/>
      <c r="T46" s="53"/>
    </row>
    <row r="47" spans="1:20" ht="18.75">
      <c r="A47" s="53"/>
      <c r="B47" s="53"/>
      <c r="C47" s="162"/>
      <c r="D47" s="163"/>
      <c r="E47" s="163"/>
      <c r="F47" s="162"/>
      <c r="G47" s="165"/>
      <c r="H47" s="169"/>
      <c r="I47" s="165"/>
      <c r="J47" s="169"/>
      <c r="K47" s="165"/>
      <c r="L47" s="169"/>
      <c r="M47" s="165"/>
      <c r="N47" s="164"/>
      <c r="O47" s="163"/>
      <c r="P47" s="164"/>
      <c r="Q47" s="163"/>
      <c r="R47" s="156"/>
      <c r="S47" s="156"/>
      <c r="T47" s="53"/>
    </row>
    <row r="48" spans="1:20" ht="18.75">
      <c r="A48" s="53"/>
      <c r="B48" s="53"/>
      <c r="C48" s="162" t="s">
        <v>91</v>
      </c>
      <c r="D48" s="163"/>
      <c r="E48" s="163"/>
      <c r="F48" s="162"/>
      <c r="G48" s="165"/>
      <c r="H48" s="169"/>
      <c r="I48" s="165"/>
      <c r="J48" s="164"/>
      <c r="K48" s="169" t="s">
        <v>92</v>
      </c>
      <c r="L48" s="169"/>
      <c r="M48" s="165"/>
      <c r="N48" s="164"/>
      <c r="O48" s="163"/>
      <c r="P48" s="164"/>
      <c r="Q48" s="163"/>
      <c r="R48" s="156"/>
      <c r="S48" s="156"/>
      <c r="T48" s="53"/>
    </row>
    <row r="49" spans="1:20" ht="18.75">
      <c r="A49" s="53"/>
      <c r="B49" s="53"/>
      <c r="C49" s="162"/>
      <c r="D49" s="163"/>
      <c r="E49" s="163"/>
      <c r="F49" s="162"/>
      <c r="G49" s="163"/>
      <c r="H49" s="164"/>
      <c r="I49" s="163"/>
      <c r="J49" s="164"/>
      <c r="K49" s="163"/>
      <c r="L49" s="164"/>
      <c r="M49" s="163"/>
      <c r="N49" s="164"/>
      <c r="O49" s="163"/>
      <c r="P49" s="164"/>
      <c r="Q49" s="163"/>
      <c r="R49" s="156"/>
      <c r="S49" s="156"/>
      <c r="T49" s="53"/>
    </row>
    <row r="50" spans="1:20" ht="18.75">
      <c r="A50" s="53"/>
      <c r="B50" s="53"/>
      <c r="C50" s="162" t="s">
        <v>94</v>
      </c>
      <c r="D50" s="163"/>
      <c r="E50" s="163"/>
      <c r="F50" s="162"/>
      <c r="G50" s="163"/>
      <c r="H50" s="164"/>
      <c r="I50" s="163"/>
      <c r="J50" s="164"/>
      <c r="K50" s="226" t="s">
        <v>500</v>
      </c>
      <c r="L50" s="225"/>
      <c r="M50" s="224"/>
      <c r="N50" s="225"/>
      <c r="O50" s="224"/>
      <c r="P50" s="225"/>
      <c r="Q50" s="224"/>
      <c r="R50" s="160"/>
      <c r="S50" s="156"/>
      <c r="T50" s="53"/>
    </row>
    <row r="51" spans="1:20" ht="18.75">
      <c r="A51" s="53"/>
      <c r="B51" s="53"/>
      <c r="C51" s="162"/>
      <c r="D51" s="163"/>
      <c r="E51" s="163"/>
      <c r="F51" s="162"/>
      <c r="G51" s="163"/>
      <c r="H51" s="164"/>
      <c r="I51" s="163"/>
      <c r="J51" s="164"/>
      <c r="K51" s="226" t="s">
        <v>98</v>
      </c>
      <c r="L51" s="225"/>
      <c r="M51" s="224"/>
      <c r="N51" s="225"/>
      <c r="O51" s="224"/>
      <c r="P51" s="225"/>
      <c r="Q51" s="224"/>
      <c r="R51" s="160"/>
      <c r="S51" s="156"/>
      <c r="T51" s="53"/>
    </row>
    <row r="52" spans="1:20" ht="18.75">
      <c r="A52" s="53"/>
      <c r="B52" s="53"/>
      <c r="C52" s="162"/>
      <c r="D52" s="163"/>
      <c r="E52" s="163"/>
      <c r="F52" s="162"/>
      <c r="G52" s="163"/>
      <c r="H52" s="164"/>
      <c r="I52" s="163"/>
      <c r="J52" s="164"/>
      <c r="K52" s="226" t="s">
        <v>95</v>
      </c>
      <c r="L52" s="225"/>
      <c r="M52" s="224"/>
      <c r="N52" s="225"/>
      <c r="O52" s="224"/>
      <c r="P52" s="225"/>
      <c r="Q52" s="224"/>
      <c r="R52" s="160"/>
      <c r="S52" s="156"/>
      <c r="T52" s="53"/>
    </row>
    <row r="53" spans="1:20" ht="18.7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</row>
    <row r="54" spans="1:20" ht="18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</row>
  </sheetData>
  <sheetProtection selectLockedCells="1" selectUnlockedCells="1"/>
  <mergeCells count="10">
    <mergeCell ref="A7:T7"/>
    <mergeCell ref="A9:T9"/>
    <mergeCell ref="B11:G11"/>
    <mergeCell ref="R11:T11"/>
    <mergeCell ref="A1:T1"/>
    <mergeCell ref="A2:T2"/>
    <mergeCell ref="A3:T3"/>
    <mergeCell ref="B4:S4"/>
    <mergeCell ref="Q5:T5"/>
    <mergeCell ref="B6:T6"/>
  </mergeCells>
  <printOptions/>
  <pageMargins left="0.03958333333333333" right="0.03958333333333333" top="0.15763888888888888" bottom="0.15763888888888888" header="0.5118055555555555" footer="0.5118055555555555"/>
  <pageSetup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61"/>
  <sheetViews>
    <sheetView zoomScale="90" zoomScaleNormal="90" zoomScalePageLayoutView="0" workbookViewId="0" topLeftCell="A114">
      <pane ySplit="915" topLeftCell="A21" activePane="bottomLeft" state="split"/>
      <selection pane="topLeft" activeCell="V102" sqref="V1:V16384"/>
      <selection pane="bottomLeft" activeCell="D34" sqref="D34"/>
    </sheetView>
  </sheetViews>
  <sheetFormatPr defaultColWidth="9.140625" defaultRowHeight="15"/>
  <cols>
    <col min="1" max="1" width="5.28125" style="0" customWidth="1"/>
    <col min="2" max="2" width="8.7109375" style="0" customWidth="1"/>
    <col min="3" max="3" width="7.140625" style="0" customWidth="1"/>
    <col min="4" max="4" width="23.421875" style="0" customWidth="1"/>
    <col min="5" max="5" width="7.28125" style="0" customWidth="1"/>
    <col min="6" max="6" width="7.7109375" style="0" customWidth="1"/>
    <col min="7" max="7" width="34.140625" style="0" customWidth="1"/>
    <col min="8" max="8" width="12.28125" style="0" customWidth="1"/>
    <col min="9" max="9" width="4.00390625" style="0" customWidth="1"/>
    <col min="10" max="10" width="10.8515625" style="0" customWidth="1"/>
    <col min="11" max="11" width="4.421875" style="0" customWidth="1"/>
    <col min="12" max="12" width="10.8515625" style="0" customWidth="1"/>
    <col min="13" max="13" width="4.421875" style="0" customWidth="1"/>
    <col min="14" max="14" width="10.8515625" style="0" customWidth="1"/>
    <col min="15" max="15" width="4.00390625" style="0" customWidth="1"/>
    <col min="16" max="16" width="10.8515625" style="0" customWidth="1"/>
    <col min="17" max="17" width="4.421875" style="0" customWidth="1"/>
    <col min="18" max="20" width="10.8515625" style="0" customWidth="1"/>
    <col min="21" max="21" width="9.140625" style="0" customWidth="1"/>
    <col min="22" max="22" width="9.140625" style="0" hidden="1" customWidth="1"/>
    <col min="23" max="23" width="10.8515625" style="0" bestFit="1" customWidth="1"/>
  </cols>
  <sheetData>
    <row r="1" spans="2:20" ht="15.75" hidden="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2:20" ht="15.75">
      <c r="B2" s="320" t="s">
        <v>27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</row>
    <row r="3" spans="2:20" ht="15.75">
      <c r="B3" s="320" t="s">
        <v>20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1"/>
    </row>
    <row r="4" spans="2:20" ht="30" customHeight="1">
      <c r="B4" s="28"/>
      <c r="C4" s="29"/>
      <c r="D4" s="29"/>
      <c r="E4" s="28"/>
      <c r="F4" s="28"/>
      <c r="G4" s="28"/>
      <c r="H4" s="28"/>
      <c r="I4" s="28"/>
      <c r="J4" s="28"/>
      <c r="K4" s="28"/>
      <c r="L4" s="28"/>
      <c r="M4" s="28"/>
      <c r="N4" s="30"/>
      <c r="O4" s="30"/>
      <c r="P4" s="30"/>
      <c r="Q4" s="331"/>
      <c r="R4" s="331"/>
      <c r="S4" s="331"/>
      <c r="T4" s="331"/>
    </row>
    <row r="5" spans="2:20" ht="18.75">
      <c r="B5" s="332" t="s">
        <v>487</v>
      </c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</row>
    <row r="6" spans="2:20" ht="18.75"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</row>
    <row r="7" spans="2:20" ht="16.5">
      <c r="B7" s="124" t="s">
        <v>106</v>
      </c>
      <c r="C7" s="2"/>
      <c r="D7" s="2"/>
      <c r="E7" s="2"/>
      <c r="F7" s="2"/>
      <c r="G7" s="2"/>
      <c r="L7" s="6"/>
      <c r="M7" s="6"/>
      <c r="N7" s="6"/>
      <c r="O7" s="140"/>
      <c r="P7" s="140"/>
      <c r="Q7" s="140"/>
      <c r="R7" s="140"/>
      <c r="S7" s="140"/>
      <c r="T7" s="140"/>
    </row>
    <row r="8" spans="2:20" ht="16.5">
      <c r="B8" s="334" t="s">
        <v>107</v>
      </c>
      <c r="C8" s="334"/>
      <c r="D8" s="334"/>
      <c r="E8" s="334"/>
      <c r="F8" s="334"/>
      <c r="G8" s="334"/>
      <c r="L8" s="6"/>
      <c r="M8" s="6"/>
      <c r="N8" s="6"/>
      <c r="O8" s="6"/>
      <c r="P8" s="6"/>
      <c r="Q8" s="6"/>
      <c r="R8" s="6"/>
      <c r="S8" s="6"/>
      <c r="T8" s="6"/>
    </row>
    <row r="9" spans="12:20" ht="15.75">
      <c r="L9" s="6"/>
      <c r="M9" s="6"/>
      <c r="N9" s="333" t="s">
        <v>486</v>
      </c>
      <c r="O9" s="333"/>
      <c r="P9" s="333"/>
      <c r="Q9" s="333"/>
      <c r="R9" s="333"/>
      <c r="S9" s="333"/>
      <c r="T9" s="333"/>
    </row>
    <row r="10" spans="12:20" ht="16.5" thickBot="1">
      <c r="L10" s="6"/>
      <c r="M10" s="6"/>
      <c r="N10" s="333"/>
      <c r="O10" s="333"/>
      <c r="P10" s="333"/>
      <c r="Q10" s="333"/>
      <c r="R10" s="333"/>
      <c r="S10" s="333"/>
      <c r="T10" s="333"/>
    </row>
    <row r="11" spans="12:20" ht="16.5" hidden="1" thickBot="1">
      <c r="L11" s="6"/>
      <c r="M11" s="6"/>
      <c r="N11" s="89"/>
      <c r="O11" s="89"/>
      <c r="P11" s="89"/>
      <c r="Q11" s="89"/>
      <c r="R11" s="89"/>
      <c r="S11" s="89"/>
      <c r="T11" s="89"/>
    </row>
    <row r="12" spans="1:20" ht="16.5" thickBot="1">
      <c r="A12" s="182" t="s">
        <v>0</v>
      </c>
      <c r="B12" s="183" t="s">
        <v>1</v>
      </c>
      <c r="C12" s="183" t="s">
        <v>2</v>
      </c>
      <c r="D12" s="184" t="s">
        <v>3</v>
      </c>
      <c r="E12" s="184" t="s">
        <v>4</v>
      </c>
      <c r="F12" s="184" t="s">
        <v>5</v>
      </c>
      <c r="G12" s="184" t="s">
        <v>6</v>
      </c>
      <c r="H12" s="185" t="s">
        <v>109</v>
      </c>
      <c r="I12" s="186" t="s">
        <v>7</v>
      </c>
      <c r="J12" s="186" t="s">
        <v>8</v>
      </c>
      <c r="K12" s="186" t="s">
        <v>7</v>
      </c>
      <c r="L12" s="186" t="s">
        <v>110</v>
      </c>
      <c r="M12" s="186" t="s">
        <v>7</v>
      </c>
      <c r="N12" s="186" t="s">
        <v>9</v>
      </c>
      <c r="O12" s="186" t="s">
        <v>7</v>
      </c>
      <c r="P12" s="186" t="s">
        <v>21</v>
      </c>
      <c r="Q12" s="186" t="s">
        <v>7</v>
      </c>
      <c r="R12" s="186" t="s">
        <v>29</v>
      </c>
      <c r="S12" s="186" t="s">
        <v>11</v>
      </c>
      <c r="T12" s="187" t="s">
        <v>12</v>
      </c>
    </row>
    <row r="13" spans="1:20" ht="20.25" customHeight="1" thickBot="1">
      <c r="A13" s="336" t="s">
        <v>113</v>
      </c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8"/>
    </row>
    <row r="14" spans="1:20" s="12" customFormat="1" ht="20.25" customHeight="1" thickBot="1">
      <c r="A14" s="348" t="s">
        <v>34</v>
      </c>
      <c r="B14" s="349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50"/>
    </row>
    <row r="15" spans="1:20" s="12" customFormat="1" ht="21" customHeight="1">
      <c r="A15" s="210">
        <v>1</v>
      </c>
      <c r="B15" s="211">
        <v>1</v>
      </c>
      <c r="C15" s="534">
        <v>154</v>
      </c>
      <c r="D15" s="535" t="s">
        <v>198</v>
      </c>
      <c r="E15" s="536">
        <v>2006</v>
      </c>
      <c r="F15" s="536" t="s">
        <v>199</v>
      </c>
      <c r="G15" s="537" t="s">
        <v>200</v>
      </c>
      <c r="H15" s="474">
        <v>0.0044907407407407405</v>
      </c>
      <c r="I15" s="475">
        <v>1</v>
      </c>
      <c r="J15" s="474">
        <v>0.0004050925925925926</v>
      </c>
      <c r="K15" s="475">
        <v>4</v>
      </c>
      <c r="L15" s="474">
        <v>0.00866898148148148</v>
      </c>
      <c r="M15" s="475">
        <v>1</v>
      </c>
      <c r="N15" s="474">
        <v>0.00024305555555555552</v>
      </c>
      <c r="O15" s="475">
        <v>3</v>
      </c>
      <c r="P15" s="474">
        <v>0.0024305555555555556</v>
      </c>
      <c r="Q15" s="475">
        <v>2</v>
      </c>
      <c r="R15" s="474">
        <v>0.016261574074074074</v>
      </c>
      <c r="S15" s="48"/>
      <c r="T15" s="209">
        <v>1</v>
      </c>
    </row>
    <row r="16" spans="1:20" s="12" customFormat="1" ht="21" customHeight="1">
      <c r="A16" s="188">
        <v>2</v>
      </c>
      <c r="B16" s="23">
        <v>2</v>
      </c>
      <c r="C16" s="202">
        <v>185</v>
      </c>
      <c r="D16" s="538" t="s">
        <v>175</v>
      </c>
      <c r="E16" s="33">
        <v>2006</v>
      </c>
      <c r="F16" s="33">
        <v>1</v>
      </c>
      <c r="G16" s="539" t="s">
        <v>146</v>
      </c>
      <c r="H16" s="476">
        <v>0.004652777777777777</v>
      </c>
      <c r="I16" s="477">
        <v>2</v>
      </c>
      <c r="J16" s="476">
        <v>0.0003935185185185185</v>
      </c>
      <c r="K16" s="477">
        <v>1</v>
      </c>
      <c r="L16" s="476">
        <v>0.008784722222222223</v>
      </c>
      <c r="M16" s="477">
        <v>4</v>
      </c>
      <c r="N16" s="476">
        <v>0.00024305555555555552</v>
      </c>
      <c r="O16" s="477">
        <v>4</v>
      </c>
      <c r="P16" s="476">
        <v>0.0026388888888888885</v>
      </c>
      <c r="Q16" s="477">
        <v>6</v>
      </c>
      <c r="R16" s="476">
        <v>0.01673611111111111</v>
      </c>
      <c r="S16" s="26">
        <f>R16-R15</f>
        <v>0.0004745370370370372</v>
      </c>
      <c r="T16" s="49">
        <v>2</v>
      </c>
    </row>
    <row r="17" spans="1:20" s="12" customFormat="1" ht="21" customHeight="1">
      <c r="A17" s="188">
        <v>3</v>
      </c>
      <c r="B17" s="23">
        <v>3</v>
      </c>
      <c r="C17" s="202">
        <v>130</v>
      </c>
      <c r="D17" s="303" t="s">
        <v>187</v>
      </c>
      <c r="E17" s="36">
        <v>2006</v>
      </c>
      <c r="F17" s="36">
        <v>2</v>
      </c>
      <c r="G17" s="303" t="s">
        <v>136</v>
      </c>
      <c r="H17" s="476">
        <v>0.004861111111111111</v>
      </c>
      <c r="I17" s="477">
        <v>3</v>
      </c>
      <c r="J17" s="476">
        <v>0.0006134259259259259</v>
      </c>
      <c r="K17" s="477">
        <v>19</v>
      </c>
      <c r="L17" s="476">
        <v>0.008726851851851852</v>
      </c>
      <c r="M17" s="477">
        <v>2</v>
      </c>
      <c r="N17" s="476">
        <v>0.00030092592592592595</v>
      </c>
      <c r="O17" s="477">
        <v>13</v>
      </c>
      <c r="P17" s="476">
        <v>0.002384259259259259</v>
      </c>
      <c r="Q17" s="477">
        <v>1</v>
      </c>
      <c r="R17" s="476">
        <v>0.016898148148148148</v>
      </c>
      <c r="S17" s="26">
        <f>R17-R15</f>
        <v>0.0006365740740740741</v>
      </c>
      <c r="T17" s="49">
        <v>2</v>
      </c>
    </row>
    <row r="18" spans="1:20" s="12" customFormat="1" ht="21" customHeight="1">
      <c r="A18" s="188">
        <v>4</v>
      </c>
      <c r="B18" s="23">
        <v>4</v>
      </c>
      <c r="C18" s="202">
        <v>172</v>
      </c>
      <c r="D18" s="538" t="s">
        <v>184</v>
      </c>
      <c r="E18" s="33">
        <v>2006</v>
      </c>
      <c r="F18" s="33">
        <v>3</v>
      </c>
      <c r="G18" s="539" t="s">
        <v>172</v>
      </c>
      <c r="H18" s="476">
        <v>0.005011574074074074</v>
      </c>
      <c r="I18" s="477">
        <v>6</v>
      </c>
      <c r="J18" s="476">
        <v>0.0004166666666666667</v>
      </c>
      <c r="K18" s="477">
        <v>5</v>
      </c>
      <c r="L18" s="476">
        <v>0.008749999999999999</v>
      </c>
      <c r="M18" s="477">
        <v>3</v>
      </c>
      <c r="N18" s="476">
        <v>0.00024305555555555552</v>
      </c>
      <c r="O18" s="477">
        <v>2</v>
      </c>
      <c r="P18" s="476">
        <v>0.002546296296296296</v>
      </c>
      <c r="Q18" s="477">
        <v>3</v>
      </c>
      <c r="R18" s="476">
        <v>0.016979166666666667</v>
      </c>
      <c r="S18" s="26">
        <f>R18-R15</f>
        <v>0.0007175925925925926</v>
      </c>
      <c r="T18" s="49">
        <v>2</v>
      </c>
    </row>
    <row r="19" spans="1:20" s="12" customFormat="1" ht="21" customHeight="1">
      <c r="A19" s="188">
        <v>5</v>
      </c>
      <c r="B19" s="23">
        <v>5</v>
      </c>
      <c r="C19" s="202">
        <v>153</v>
      </c>
      <c r="D19" s="538" t="s">
        <v>189</v>
      </c>
      <c r="E19" s="33">
        <v>2006</v>
      </c>
      <c r="F19" s="33" t="s">
        <v>174</v>
      </c>
      <c r="G19" s="303" t="s">
        <v>190</v>
      </c>
      <c r="H19" s="476">
        <v>0.004942129629629629</v>
      </c>
      <c r="I19" s="477">
        <v>4</v>
      </c>
      <c r="J19" s="476">
        <v>0.00042824074074074075</v>
      </c>
      <c r="K19" s="477">
        <v>6</v>
      </c>
      <c r="L19" s="476">
        <v>0.00900462962962963</v>
      </c>
      <c r="M19" s="477">
        <v>5</v>
      </c>
      <c r="N19" s="476">
        <v>0.0002662037037037037</v>
      </c>
      <c r="O19" s="477">
        <v>6</v>
      </c>
      <c r="P19" s="476">
        <v>0.0025810185185185185</v>
      </c>
      <c r="Q19" s="477">
        <v>4</v>
      </c>
      <c r="R19" s="476">
        <v>0.01724537037037037</v>
      </c>
      <c r="S19" s="26">
        <f>R19-R15</f>
        <v>0.0009837962962962951</v>
      </c>
      <c r="T19" s="49">
        <v>2</v>
      </c>
    </row>
    <row r="20" spans="1:20" s="12" customFormat="1" ht="21" customHeight="1">
      <c r="A20" s="188">
        <v>6</v>
      </c>
      <c r="B20" s="23">
        <v>6</v>
      </c>
      <c r="C20" s="540">
        <v>144</v>
      </c>
      <c r="D20" s="538" t="s">
        <v>204</v>
      </c>
      <c r="E20" s="541">
        <v>2006</v>
      </c>
      <c r="F20" s="541">
        <v>2</v>
      </c>
      <c r="G20" s="539" t="s">
        <v>177</v>
      </c>
      <c r="H20" s="476">
        <v>0.005</v>
      </c>
      <c r="I20" s="477">
        <v>5</v>
      </c>
      <c r="J20" s="476">
        <v>0.0004050925925925926</v>
      </c>
      <c r="K20" s="477">
        <v>2</v>
      </c>
      <c r="L20" s="476">
        <v>0.009375</v>
      </c>
      <c r="M20" s="477">
        <v>10</v>
      </c>
      <c r="N20" s="476">
        <v>0.0002777777777777778</v>
      </c>
      <c r="O20" s="477">
        <v>9</v>
      </c>
      <c r="P20" s="476">
        <v>0.002615740740740741</v>
      </c>
      <c r="Q20" s="477">
        <v>5</v>
      </c>
      <c r="R20" s="476">
        <v>0.01769675925925926</v>
      </c>
      <c r="S20" s="26">
        <f>R20-R15</f>
        <v>0.0014351851851851852</v>
      </c>
      <c r="T20" s="49">
        <v>2</v>
      </c>
    </row>
    <row r="21" spans="1:20" s="12" customFormat="1" ht="21" customHeight="1">
      <c r="A21" s="188">
        <v>7</v>
      </c>
      <c r="B21" s="23">
        <v>7</v>
      </c>
      <c r="C21" s="493">
        <v>115</v>
      </c>
      <c r="D21" s="542" t="s">
        <v>191</v>
      </c>
      <c r="E21" s="512">
        <v>2007</v>
      </c>
      <c r="F21" s="512">
        <v>2</v>
      </c>
      <c r="G21" s="543" t="s">
        <v>192</v>
      </c>
      <c r="H21" s="476">
        <v>0.005138888888888889</v>
      </c>
      <c r="I21" s="477">
        <v>7</v>
      </c>
      <c r="J21" s="476">
        <v>0.00042824074074074075</v>
      </c>
      <c r="K21" s="477">
        <v>8</v>
      </c>
      <c r="L21" s="476">
        <v>0.009224537037037036</v>
      </c>
      <c r="M21" s="477">
        <v>7</v>
      </c>
      <c r="N21" s="476">
        <v>0.0002662037037037037</v>
      </c>
      <c r="O21" s="477">
        <v>7</v>
      </c>
      <c r="P21" s="476">
        <v>0.0026967592592592594</v>
      </c>
      <c r="Q21" s="477">
        <v>7</v>
      </c>
      <c r="R21" s="476">
        <v>0.017777777777777778</v>
      </c>
      <c r="S21" s="26">
        <f>R21-R15</f>
        <v>0.0015162037037037036</v>
      </c>
      <c r="T21" s="49">
        <v>2</v>
      </c>
    </row>
    <row r="22" spans="1:20" s="12" customFormat="1" ht="21" customHeight="1">
      <c r="A22" s="188">
        <v>8</v>
      </c>
      <c r="B22" s="23">
        <v>8</v>
      </c>
      <c r="C22" s="202">
        <v>167</v>
      </c>
      <c r="D22" s="538" t="s">
        <v>181</v>
      </c>
      <c r="E22" s="33">
        <v>2006</v>
      </c>
      <c r="F22" s="33">
        <v>3</v>
      </c>
      <c r="G22" s="539" t="s">
        <v>172</v>
      </c>
      <c r="H22" s="476">
        <v>0.005277777777777777</v>
      </c>
      <c r="I22" s="477">
        <v>9</v>
      </c>
      <c r="J22" s="476">
        <v>0.0004050925925925926</v>
      </c>
      <c r="K22" s="477">
        <v>3</v>
      </c>
      <c r="L22" s="476">
        <v>0.009317129629629628</v>
      </c>
      <c r="M22" s="477">
        <v>9</v>
      </c>
      <c r="N22" s="476">
        <v>0.00023148148148148146</v>
      </c>
      <c r="O22" s="477">
        <v>1</v>
      </c>
      <c r="P22" s="476">
        <v>0.0027199074074074074</v>
      </c>
      <c r="Q22" s="477">
        <v>8</v>
      </c>
      <c r="R22" s="476">
        <v>0.017974537037037035</v>
      </c>
      <c r="S22" s="26">
        <f>R22-R15</f>
        <v>0.0017129629629629613</v>
      </c>
      <c r="T22" s="49">
        <v>2</v>
      </c>
    </row>
    <row r="23" spans="1:20" s="12" customFormat="1" ht="21" customHeight="1">
      <c r="A23" s="188">
        <v>9</v>
      </c>
      <c r="B23" s="23">
        <v>9</v>
      </c>
      <c r="C23" s="540">
        <v>145</v>
      </c>
      <c r="D23" s="538" t="s">
        <v>203</v>
      </c>
      <c r="E23" s="544">
        <v>2006</v>
      </c>
      <c r="F23" s="544">
        <v>3</v>
      </c>
      <c r="G23" s="545" t="s">
        <v>177</v>
      </c>
      <c r="H23" s="476">
        <v>0.0052430555555555555</v>
      </c>
      <c r="I23" s="477">
        <v>8</v>
      </c>
      <c r="J23" s="476">
        <v>0.0004398148148148148</v>
      </c>
      <c r="K23" s="477">
        <v>10</v>
      </c>
      <c r="L23" s="476">
        <v>0.009293981481481481</v>
      </c>
      <c r="M23" s="477">
        <v>8</v>
      </c>
      <c r="N23" s="476">
        <v>0.0003356481481481481</v>
      </c>
      <c r="O23" s="477">
        <v>17</v>
      </c>
      <c r="P23" s="476">
        <v>0.002835648148148148</v>
      </c>
      <c r="Q23" s="477">
        <v>11</v>
      </c>
      <c r="R23" s="476">
        <v>0.018171296296296297</v>
      </c>
      <c r="S23" s="26">
        <f>R23-R15</f>
        <v>0.0019097222222222224</v>
      </c>
      <c r="T23" s="49">
        <v>3</v>
      </c>
    </row>
    <row r="24" spans="1:20" s="12" customFormat="1" ht="21" customHeight="1">
      <c r="A24" s="188">
        <v>10</v>
      </c>
      <c r="B24" s="23">
        <v>10</v>
      </c>
      <c r="C24" s="202">
        <v>169</v>
      </c>
      <c r="D24" s="538" t="s">
        <v>195</v>
      </c>
      <c r="E24" s="33">
        <v>2006</v>
      </c>
      <c r="F24" s="33">
        <v>3</v>
      </c>
      <c r="G24" s="539" t="s">
        <v>172</v>
      </c>
      <c r="H24" s="476">
        <v>0.005439814814814815</v>
      </c>
      <c r="I24" s="477">
        <v>11</v>
      </c>
      <c r="J24" s="476">
        <v>0.00047453703703703704</v>
      </c>
      <c r="K24" s="477">
        <v>13</v>
      </c>
      <c r="L24" s="476">
        <v>0.009131944444444444</v>
      </c>
      <c r="M24" s="477">
        <v>6</v>
      </c>
      <c r="N24" s="476">
        <v>0.00032407407407407406</v>
      </c>
      <c r="O24" s="477">
        <v>16</v>
      </c>
      <c r="P24" s="476">
        <v>0.002870370370370371</v>
      </c>
      <c r="Q24" s="477">
        <v>12</v>
      </c>
      <c r="R24" s="476">
        <v>0.01826388888888889</v>
      </c>
      <c r="S24" s="26">
        <f>R24-R15</f>
        <v>0.0020023148148148144</v>
      </c>
      <c r="T24" s="49">
        <v>3</v>
      </c>
    </row>
    <row r="25" spans="1:20" s="12" customFormat="1" ht="21" customHeight="1">
      <c r="A25" s="188">
        <v>11</v>
      </c>
      <c r="B25" s="23">
        <v>11</v>
      </c>
      <c r="C25" s="540">
        <v>170</v>
      </c>
      <c r="D25" s="303" t="s">
        <v>201</v>
      </c>
      <c r="E25" s="541">
        <v>2007</v>
      </c>
      <c r="F25" s="541" t="s">
        <v>171</v>
      </c>
      <c r="G25" s="545" t="s">
        <v>172</v>
      </c>
      <c r="H25" s="476">
        <v>0.005601851851851852</v>
      </c>
      <c r="I25" s="477">
        <v>14</v>
      </c>
      <c r="J25" s="476">
        <v>0.0004629629629629629</v>
      </c>
      <c r="K25" s="477">
        <v>11</v>
      </c>
      <c r="L25" s="476">
        <v>0.009421296296296296</v>
      </c>
      <c r="M25" s="477">
        <v>11</v>
      </c>
      <c r="N25" s="476">
        <v>0.0002777777777777778</v>
      </c>
      <c r="O25" s="477">
        <v>10</v>
      </c>
      <c r="P25" s="476">
        <v>0.0030208333333333333</v>
      </c>
      <c r="Q25" s="477">
        <v>16</v>
      </c>
      <c r="R25" s="476">
        <v>0.01880787037037037</v>
      </c>
      <c r="S25" s="26">
        <f>R25-R15</f>
        <v>0.0025462962962962965</v>
      </c>
      <c r="T25" s="49">
        <v>3</v>
      </c>
    </row>
    <row r="26" spans="1:20" s="12" customFormat="1" ht="21" customHeight="1">
      <c r="A26" s="188">
        <v>12</v>
      </c>
      <c r="B26" s="23">
        <v>12</v>
      </c>
      <c r="C26" s="202">
        <v>168</v>
      </c>
      <c r="D26" s="538" t="s">
        <v>194</v>
      </c>
      <c r="E26" s="33">
        <v>2006</v>
      </c>
      <c r="F26" s="33" t="s">
        <v>171</v>
      </c>
      <c r="G26" s="539" t="s">
        <v>172</v>
      </c>
      <c r="H26" s="476">
        <v>0.005590277777777778</v>
      </c>
      <c r="I26" s="477">
        <v>13</v>
      </c>
      <c r="J26" s="476">
        <v>0.00047453703703703704</v>
      </c>
      <c r="K26" s="477">
        <v>12</v>
      </c>
      <c r="L26" s="476">
        <v>0.009780092592592592</v>
      </c>
      <c r="M26" s="477">
        <v>12</v>
      </c>
      <c r="N26" s="476">
        <v>0.0002893518518518519</v>
      </c>
      <c r="O26" s="477">
        <v>11</v>
      </c>
      <c r="P26" s="476">
        <v>0.002743055555555556</v>
      </c>
      <c r="Q26" s="477">
        <v>9</v>
      </c>
      <c r="R26" s="476">
        <v>0.018900462962962963</v>
      </c>
      <c r="S26" s="26">
        <f>R26-R15</f>
        <v>0.0026388888888888885</v>
      </c>
      <c r="T26" s="49">
        <v>3</v>
      </c>
    </row>
    <row r="27" spans="1:20" s="12" customFormat="1" ht="21" customHeight="1">
      <c r="A27" s="188">
        <v>13</v>
      </c>
      <c r="B27" s="23">
        <v>13</v>
      </c>
      <c r="C27" s="202">
        <v>164</v>
      </c>
      <c r="D27" s="303" t="s">
        <v>170</v>
      </c>
      <c r="E27" s="33">
        <v>2007</v>
      </c>
      <c r="F27" s="33" t="s">
        <v>171</v>
      </c>
      <c r="G27" s="539" t="s">
        <v>172</v>
      </c>
      <c r="H27" s="476">
        <v>0.005277777777777777</v>
      </c>
      <c r="I27" s="477">
        <v>10</v>
      </c>
      <c r="J27" s="476">
        <v>0.0004398148148148148</v>
      </c>
      <c r="K27" s="477">
        <v>9</v>
      </c>
      <c r="L27" s="476">
        <v>0.011342592592592592</v>
      </c>
      <c r="M27" s="477">
        <v>20</v>
      </c>
      <c r="N27" s="476">
        <v>0.0003125</v>
      </c>
      <c r="O27" s="477">
        <v>14</v>
      </c>
      <c r="P27" s="476">
        <v>0.002789351851851852</v>
      </c>
      <c r="Q27" s="477">
        <v>10</v>
      </c>
      <c r="R27" s="476">
        <v>0.020185185185185184</v>
      </c>
      <c r="S27" s="26">
        <f>R27-R15</f>
        <v>0.00392361111111111</v>
      </c>
      <c r="T27" s="49" t="s">
        <v>171</v>
      </c>
    </row>
    <row r="28" spans="1:20" s="12" customFormat="1" ht="21" customHeight="1">
      <c r="A28" s="188">
        <v>14</v>
      </c>
      <c r="B28" s="23">
        <v>14</v>
      </c>
      <c r="C28" s="202">
        <v>181</v>
      </c>
      <c r="D28" s="538" t="s">
        <v>193</v>
      </c>
      <c r="E28" s="33">
        <v>2006</v>
      </c>
      <c r="F28" s="33" t="s">
        <v>171</v>
      </c>
      <c r="G28" s="303" t="s">
        <v>136</v>
      </c>
      <c r="H28" s="476">
        <v>0.005717592592592593</v>
      </c>
      <c r="I28" s="477">
        <v>15</v>
      </c>
      <c r="J28" s="476">
        <v>0.0004976851851851852</v>
      </c>
      <c r="K28" s="477">
        <v>15</v>
      </c>
      <c r="L28" s="476">
        <v>0.010810185185185185</v>
      </c>
      <c r="M28" s="477">
        <v>14</v>
      </c>
      <c r="N28" s="476">
        <v>0.0003356481481481481</v>
      </c>
      <c r="O28" s="477">
        <v>18</v>
      </c>
      <c r="P28" s="476">
        <v>0.003009259259259259</v>
      </c>
      <c r="Q28" s="477">
        <v>15</v>
      </c>
      <c r="R28" s="476">
        <v>0.020405092592592593</v>
      </c>
      <c r="S28" s="26">
        <f>R28-R15</f>
        <v>0.004143518518518519</v>
      </c>
      <c r="T28" s="49" t="s">
        <v>171</v>
      </c>
    </row>
    <row r="29" spans="1:20" s="12" customFormat="1" ht="21" customHeight="1">
      <c r="A29" s="188">
        <v>15</v>
      </c>
      <c r="B29" s="23">
        <v>15</v>
      </c>
      <c r="C29" s="202">
        <v>112</v>
      </c>
      <c r="D29" s="538" t="s">
        <v>178</v>
      </c>
      <c r="E29" s="33">
        <v>2006</v>
      </c>
      <c r="F29" s="33">
        <v>3</v>
      </c>
      <c r="G29" s="303" t="s">
        <v>179</v>
      </c>
      <c r="H29" s="476">
        <v>0.00556712962962963</v>
      </c>
      <c r="I29" s="477">
        <v>12</v>
      </c>
      <c r="J29" s="476">
        <v>0.0004976851851851852</v>
      </c>
      <c r="K29" s="477">
        <v>16</v>
      </c>
      <c r="L29" s="476">
        <v>0.011122685185185185</v>
      </c>
      <c r="M29" s="477">
        <v>18</v>
      </c>
      <c r="N29" s="476">
        <v>0.00035879629629629635</v>
      </c>
      <c r="O29" s="477">
        <v>19</v>
      </c>
      <c r="P29" s="476">
        <v>0.0029861111111111113</v>
      </c>
      <c r="Q29" s="477">
        <v>14</v>
      </c>
      <c r="R29" s="476">
        <v>0.020555555555555556</v>
      </c>
      <c r="S29" s="26">
        <f>R29-R15</f>
        <v>0.004293981481481482</v>
      </c>
      <c r="T29" s="49" t="s">
        <v>171</v>
      </c>
    </row>
    <row r="30" spans="1:20" s="12" customFormat="1" ht="21" customHeight="1">
      <c r="A30" s="188">
        <v>16</v>
      </c>
      <c r="B30" s="23">
        <v>16</v>
      </c>
      <c r="C30" s="202">
        <v>151</v>
      </c>
      <c r="D30" s="538" t="s">
        <v>185</v>
      </c>
      <c r="E30" s="33">
        <v>2006</v>
      </c>
      <c r="F30" s="33" t="s">
        <v>171</v>
      </c>
      <c r="G30" s="303" t="s">
        <v>186</v>
      </c>
      <c r="H30" s="476">
        <v>0.005775462962962962</v>
      </c>
      <c r="I30" s="477">
        <v>16</v>
      </c>
      <c r="J30" s="476">
        <v>0.00042824074074074075</v>
      </c>
      <c r="K30" s="477">
        <v>7</v>
      </c>
      <c r="L30" s="476">
        <v>0.011111111111111112</v>
      </c>
      <c r="M30" s="477">
        <v>17</v>
      </c>
      <c r="N30" s="476">
        <v>0.0002662037037037037</v>
      </c>
      <c r="O30" s="477">
        <v>5</v>
      </c>
      <c r="P30" s="476">
        <v>0.0030555555555555557</v>
      </c>
      <c r="Q30" s="477">
        <v>17</v>
      </c>
      <c r="R30" s="476">
        <v>0.02065972222222222</v>
      </c>
      <c r="S30" s="26">
        <f>R30-R15</f>
        <v>0.0043981481481481476</v>
      </c>
      <c r="T30" s="49" t="s">
        <v>171</v>
      </c>
    </row>
    <row r="31" spans="1:20" s="12" customFormat="1" ht="21" customHeight="1">
      <c r="A31" s="188">
        <v>17</v>
      </c>
      <c r="B31" s="23">
        <v>17</v>
      </c>
      <c r="C31" s="540">
        <v>171</v>
      </c>
      <c r="D31" s="303" t="s">
        <v>202</v>
      </c>
      <c r="E31" s="541">
        <v>2007</v>
      </c>
      <c r="F31" s="541" t="s">
        <v>197</v>
      </c>
      <c r="G31" s="545" t="s">
        <v>172</v>
      </c>
      <c r="H31" s="476">
        <v>0.006307870370370371</v>
      </c>
      <c r="I31" s="477">
        <v>20</v>
      </c>
      <c r="J31" s="476">
        <v>0.0005324074074074074</v>
      </c>
      <c r="K31" s="477">
        <v>17</v>
      </c>
      <c r="L31" s="476">
        <v>0.01045138888888889</v>
      </c>
      <c r="M31" s="477">
        <v>13</v>
      </c>
      <c r="N31" s="476">
        <v>0.0002777777777777778</v>
      </c>
      <c r="O31" s="477">
        <v>8</v>
      </c>
      <c r="P31" s="476">
        <v>0.003148148148148148</v>
      </c>
      <c r="Q31" s="477">
        <v>18</v>
      </c>
      <c r="R31" s="476">
        <v>0.02074074074074074</v>
      </c>
      <c r="S31" s="26">
        <f>R31-R15</f>
        <v>0.004479166666666666</v>
      </c>
      <c r="T31" s="49" t="s">
        <v>171</v>
      </c>
    </row>
    <row r="32" spans="1:20" s="12" customFormat="1" ht="21" customHeight="1">
      <c r="A32" s="188">
        <v>18</v>
      </c>
      <c r="B32" s="23">
        <v>18</v>
      </c>
      <c r="C32" s="493">
        <v>180</v>
      </c>
      <c r="D32" s="542" t="s">
        <v>196</v>
      </c>
      <c r="E32" s="512">
        <v>2008</v>
      </c>
      <c r="F32" s="512" t="s">
        <v>197</v>
      </c>
      <c r="G32" s="546" t="s">
        <v>172</v>
      </c>
      <c r="H32" s="476">
        <v>0.006307870370370371</v>
      </c>
      <c r="I32" s="477">
        <v>19</v>
      </c>
      <c r="J32" s="476">
        <v>0.0006018518518518519</v>
      </c>
      <c r="K32" s="477">
        <v>18</v>
      </c>
      <c r="L32" s="476">
        <v>0.01087962962962963</v>
      </c>
      <c r="M32" s="477">
        <v>16</v>
      </c>
      <c r="N32" s="476">
        <v>0.0002893518518518519</v>
      </c>
      <c r="O32" s="477">
        <v>12</v>
      </c>
      <c r="P32" s="476">
        <v>0.002870370370370371</v>
      </c>
      <c r="Q32" s="477">
        <v>13</v>
      </c>
      <c r="R32" s="476">
        <v>0.02096064814814815</v>
      </c>
      <c r="S32" s="26">
        <f>R32-R15</f>
        <v>0.004699074074074074</v>
      </c>
      <c r="T32" s="49" t="s">
        <v>171</v>
      </c>
    </row>
    <row r="33" spans="1:20" s="12" customFormat="1" ht="21" customHeight="1">
      <c r="A33" s="188">
        <v>19</v>
      </c>
      <c r="B33" s="23">
        <v>19</v>
      </c>
      <c r="C33" s="202">
        <v>166</v>
      </c>
      <c r="D33" s="538" t="s">
        <v>180</v>
      </c>
      <c r="E33" s="33">
        <v>2006</v>
      </c>
      <c r="F33" s="33" t="s">
        <v>174</v>
      </c>
      <c r="G33" s="539" t="s">
        <v>172</v>
      </c>
      <c r="H33" s="476">
        <v>0.006273148148148148</v>
      </c>
      <c r="I33" s="477">
        <v>18</v>
      </c>
      <c r="J33" s="476">
        <v>0.0006597222222222221</v>
      </c>
      <c r="K33" s="477">
        <v>21</v>
      </c>
      <c r="L33" s="476">
        <v>0.010844907407407407</v>
      </c>
      <c r="M33" s="477">
        <v>15</v>
      </c>
      <c r="N33" s="476">
        <v>0.00032407407407407406</v>
      </c>
      <c r="O33" s="477">
        <v>15</v>
      </c>
      <c r="P33" s="476">
        <v>0.0035069444444444445</v>
      </c>
      <c r="Q33" s="477">
        <v>19</v>
      </c>
      <c r="R33" s="476">
        <v>0.021631944444444443</v>
      </c>
      <c r="S33" s="26">
        <f>R33-R15</f>
        <v>0.005370370370370369</v>
      </c>
      <c r="T33" s="49" t="s">
        <v>197</v>
      </c>
    </row>
    <row r="34" spans="1:20" s="12" customFormat="1" ht="21" customHeight="1">
      <c r="A34" s="188">
        <v>20</v>
      </c>
      <c r="B34" s="23">
        <v>20</v>
      </c>
      <c r="C34" s="202">
        <v>114</v>
      </c>
      <c r="D34" s="538" t="s">
        <v>188</v>
      </c>
      <c r="E34" s="33">
        <v>2006</v>
      </c>
      <c r="F34" s="33"/>
      <c r="G34" s="303" t="s">
        <v>142</v>
      </c>
      <c r="H34" s="476">
        <v>0.006238425925925925</v>
      </c>
      <c r="I34" s="477">
        <v>17</v>
      </c>
      <c r="J34" s="476">
        <v>0.0004976851851851852</v>
      </c>
      <c r="K34" s="477">
        <v>14</v>
      </c>
      <c r="L34" s="476">
        <v>0.011238425925925928</v>
      </c>
      <c r="M34" s="477">
        <v>19</v>
      </c>
      <c r="N34" s="476">
        <v>0.0004050925925925926</v>
      </c>
      <c r="O34" s="477">
        <v>21</v>
      </c>
      <c r="P34" s="476">
        <v>0.0037384259259259263</v>
      </c>
      <c r="Q34" s="477">
        <v>20</v>
      </c>
      <c r="R34" s="476">
        <v>0.022141203703703705</v>
      </c>
      <c r="S34" s="26">
        <f>R34-R15</f>
        <v>0.0058796296296296305</v>
      </c>
      <c r="T34" s="49" t="s">
        <v>197</v>
      </c>
    </row>
    <row r="35" spans="1:22" s="12" customFormat="1" ht="21" customHeight="1">
      <c r="A35" s="188">
        <v>21</v>
      </c>
      <c r="B35" s="23">
        <v>21</v>
      </c>
      <c r="C35" s="202">
        <v>146</v>
      </c>
      <c r="D35" s="538" t="s">
        <v>176</v>
      </c>
      <c r="E35" s="33">
        <v>2007</v>
      </c>
      <c r="F35" s="33" t="s">
        <v>171</v>
      </c>
      <c r="G35" s="539" t="s">
        <v>177</v>
      </c>
      <c r="H35" s="476">
        <v>0.007083333333333333</v>
      </c>
      <c r="I35" s="477">
        <v>21</v>
      </c>
      <c r="J35" s="476">
        <v>0.000798611111111111</v>
      </c>
      <c r="K35" s="477">
        <v>23</v>
      </c>
      <c r="L35" s="476">
        <v>0.011493055555555555</v>
      </c>
      <c r="M35" s="477">
        <v>21</v>
      </c>
      <c r="N35" s="476">
        <v>0.00048611111111111104</v>
      </c>
      <c r="O35" s="477">
        <v>23</v>
      </c>
      <c r="P35" s="476">
        <v>0.004131944444444444</v>
      </c>
      <c r="Q35" s="477">
        <v>21</v>
      </c>
      <c r="R35" s="476">
        <v>0.024016203703703706</v>
      </c>
      <c r="S35" s="26">
        <f>R35-R15</f>
        <v>0.007754629629629632</v>
      </c>
      <c r="T35" s="49" t="s">
        <v>174</v>
      </c>
      <c r="V35" s="105"/>
    </row>
    <row r="36" spans="1:20" s="12" customFormat="1" ht="21" customHeight="1">
      <c r="A36" s="188">
        <v>22</v>
      </c>
      <c r="B36" s="23">
        <v>22</v>
      </c>
      <c r="C36" s="202">
        <v>165</v>
      </c>
      <c r="D36" s="538" t="s">
        <v>173</v>
      </c>
      <c r="E36" s="33">
        <v>2009</v>
      </c>
      <c r="F36" s="33" t="s">
        <v>174</v>
      </c>
      <c r="G36" s="539" t="s">
        <v>172</v>
      </c>
      <c r="H36" s="476">
        <v>0.007407407407407407</v>
      </c>
      <c r="I36" s="477">
        <v>22</v>
      </c>
      <c r="J36" s="476">
        <v>0.0006597222222222221</v>
      </c>
      <c r="K36" s="477">
        <v>22</v>
      </c>
      <c r="L36" s="476">
        <v>0.012685185185185183</v>
      </c>
      <c r="M36" s="477">
        <v>22</v>
      </c>
      <c r="N36" s="476">
        <v>0.0004629629629629629</v>
      </c>
      <c r="O36" s="477">
        <v>22</v>
      </c>
      <c r="P36" s="476">
        <v>0.004340277777777778</v>
      </c>
      <c r="Q36" s="477">
        <v>22</v>
      </c>
      <c r="R36" s="476">
        <v>0.025567129629629634</v>
      </c>
      <c r="S36" s="26">
        <f>R36-R15</f>
        <v>0.00930555555555556</v>
      </c>
      <c r="T36" s="49"/>
    </row>
    <row r="37" spans="1:20" s="12" customFormat="1" ht="21" customHeight="1" thickBot="1">
      <c r="A37" s="212">
        <v>23</v>
      </c>
      <c r="B37" s="91">
        <v>23</v>
      </c>
      <c r="C37" s="478">
        <v>182</v>
      </c>
      <c r="D37" s="314" t="s">
        <v>182</v>
      </c>
      <c r="E37" s="217">
        <v>2011</v>
      </c>
      <c r="F37" s="217"/>
      <c r="G37" s="547" t="s">
        <v>183</v>
      </c>
      <c r="H37" s="479">
        <v>0.007488425925925926</v>
      </c>
      <c r="I37" s="480">
        <v>23</v>
      </c>
      <c r="J37" s="479">
        <v>0.0006481481481481481</v>
      </c>
      <c r="K37" s="480">
        <v>20</v>
      </c>
      <c r="L37" s="479">
        <v>0.014444444444444446</v>
      </c>
      <c r="M37" s="480">
        <v>23</v>
      </c>
      <c r="N37" s="479">
        <v>0.0004050925925925926</v>
      </c>
      <c r="O37" s="480">
        <v>20</v>
      </c>
      <c r="P37" s="479">
        <v>0.004907407407407407</v>
      </c>
      <c r="Q37" s="480">
        <v>23</v>
      </c>
      <c r="R37" s="479">
        <v>0.027905092592592592</v>
      </c>
      <c r="S37" s="50">
        <f>R37-R15</f>
        <v>0.011643518518518518</v>
      </c>
      <c r="T37" s="190"/>
    </row>
    <row r="38" spans="1:20" s="12" customFormat="1" ht="21" customHeight="1" thickBot="1">
      <c r="A38" s="336" t="s">
        <v>35</v>
      </c>
      <c r="B38" s="337"/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337"/>
      <c r="Q38" s="337"/>
      <c r="R38" s="337"/>
      <c r="S38" s="337"/>
      <c r="T38" s="338"/>
    </row>
    <row r="39" spans="1:22" s="12" customFormat="1" ht="25.5">
      <c r="A39" s="83">
        <v>24</v>
      </c>
      <c r="B39" s="59">
        <v>1</v>
      </c>
      <c r="C39" s="548">
        <v>158</v>
      </c>
      <c r="D39" s="31" t="s">
        <v>231</v>
      </c>
      <c r="E39" s="32">
        <v>2003</v>
      </c>
      <c r="F39" s="32" t="s">
        <v>23</v>
      </c>
      <c r="G39" s="517" t="s">
        <v>160</v>
      </c>
      <c r="H39" s="549">
        <v>0.004479166666666667</v>
      </c>
      <c r="I39" s="550">
        <v>5</v>
      </c>
      <c r="J39" s="549">
        <v>0.00034722222222222224</v>
      </c>
      <c r="K39" s="550">
        <v>3</v>
      </c>
      <c r="L39" s="549">
        <v>0.008206018518518519</v>
      </c>
      <c r="M39" s="550">
        <v>1</v>
      </c>
      <c r="N39" s="549">
        <v>0.00020833333333333335</v>
      </c>
      <c r="O39" s="550">
        <v>3</v>
      </c>
      <c r="P39" s="549">
        <v>0.0022222222222222222</v>
      </c>
      <c r="Q39" s="550">
        <v>1</v>
      </c>
      <c r="R39" s="549">
        <v>0.015474537037037038</v>
      </c>
      <c r="S39" s="39"/>
      <c r="T39" s="118">
        <v>1</v>
      </c>
      <c r="V39" s="12">
        <v>300</v>
      </c>
    </row>
    <row r="40" spans="1:20" s="12" customFormat="1" ht="21" customHeight="1">
      <c r="A40" s="52">
        <v>25</v>
      </c>
      <c r="B40" s="44">
        <v>2</v>
      </c>
      <c r="C40" s="202">
        <v>140</v>
      </c>
      <c r="D40" s="35" t="s">
        <v>227</v>
      </c>
      <c r="E40" s="36">
        <v>2003</v>
      </c>
      <c r="F40" s="36" t="s">
        <v>23</v>
      </c>
      <c r="G40" s="539" t="s">
        <v>177</v>
      </c>
      <c r="H40" s="476">
        <v>0.004467592592592593</v>
      </c>
      <c r="I40" s="477">
        <v>2</v>
      </c>
      <c r="J40" s="476">
        <v>0.0003125</v>
      </c>
      <c r="K40" s="477">
        <v>1</v>
      </c>
      <c r="L40" s="476">
        <v>0.008252314814814815</v>
      </c>
      <c r="M40" s="477">
        <v>4</v>
      </c>
      <c r="N40" s="476">
        <v>0.00024305555555555552</v>
      </c>
      <c r="O40" s="477">
        <v>10</v>
      </c>
      <c r="P40" s="476">
        <v>0.0022685185185185182</v>
      </c>
      <c r="Q40" s="477">
        <v>2</v>
      </c>
      <c r="R40" s="476">
        <v>0.01556712962962963</v>
      </c>
      <c r="S40" s="26">
        <f>R40-R39</f>
        <v>9.259259259259203E-05</v>
      </c>
      <c r="T40" s="117">
        <v>1</v>
      </c>
    </row>
    <row r="41" spans="1:20" s="12" customFormat="1" ht="25.5">
      <c r="A41" s="52">
        <v>26</v>
      </c>
      <c r="B41" s="44">
        <v>3</v>
      </c>
      <c r="C41" s="202">
        <v>156</v>
      </c>
      <c r="D41" s="35" t="s">
        <v>224</v>
      </c>
      <c r="E41" s="36">
        <v>2003</v>
      </c>
      <c r="F41" s="36">
        <v>1</v>
      </c>
      <c r="G41" s="303" t="s">
        <v>160</v>
      </c>
      <c r="H41" s="476">
        <v>0.004467592592592593</v>
      </c>
      <c r="I41" s="477">
        <v>3</v>
      </c>
      <c r="J41" s="476">
        <v>0.00034722222222222224</v>
      </c>
      <c r="K41" s="477">
        <v>4</v>
      </c>
      <c r="L41" s="476">
        <v>0.008206018518518519</v>
      </c>
      <c r="M41" s="477">
        <v>3</v>
      </c>
      <c r="N41" s="476">
        <v>0.0002893518518518519</v>
      </c>
      <c r="O41" s="477">
        <v>22</v>
      </c>
      <c r="P41" s="476">
        <v>0.0022800925925925927</v>
      </c>
      <c r="Q41" s="477">
        <v>3</v>
      </c>
      <c r="R41" s="476">
        <v>0.015613425925925926</v>
      </c>
      <c r="S41" s="26">
        <f>R41-R39</f>
        <v>0.00013888888888888805</v>
      </c>
      <c r="T41" s="117">
        <v>1</v>
      </c>
    </row>
    <row r="42" spans="1:22" s="12" customFormat="1" ht="22.5">
      <c r="A42" s="52">
        <v>27</v>
      </c>
      <c r="B42" s="44">
        <v>4</v>
      </c>
      <c r="C42" s="202">
        <v>109</v>
      </c>
      <c r="D42" s="35" t="s">
        <v>217</v>
      </c>
      <c r="E42" s="36">
        <v>2005</v>
      </c>
      <c r="F42" s="36">
        <v>1</v>
      </c>
      <c r="G42" s="539" t="s">
        <v>146</v>
      </c>
      <c r="H42" s="476">
        <v>0.004456018518518519</v>
      </c>
      <c r="I42" s="477">
        <v>1</v>
      </c>
      <c r="J42" s="476">
        <v>0.00034722222222222224</v>
      </c>
      <c r="K42" s="477">
        <v>5</v>
      </c>
      <c r="L42" s="476">
        <v>0.008206018518518519</v>
      </c>
      <c r="M42" s="477">
        <v>2</v>
      </c>
      <c r="N42" s="476">
        <v>0.00023148148148148146</v>
      </c>
      <c r="O42" s="477">
        <v>4</v>
      </c>
      <c r="P42" s="476">
        <v>0.0024421296296296296</v>
      </c>
      <c r="Q42" s="477">
        <v>7</v>
      </c>
      <c r="R42" s="476">
        <v>0.01570601851851852</v>
      </c>
      <c r="S42" s="26">
        <f>R42-R39</f>
        <v>0.00023148148148148008</v>
      </c>
      <c r="T42" s="117">
        <v>1</v>
      </c>
      <c r="V42" s="12">
        <v>300</v>
      </c>
    </row>
    <row r="43" spans="1:20" s="12" customFormat="1" ht="22.5">
      <c r="A43" s="52">
        <v>28</v>
      </c>
      <c r="B43" s="44">
        <v>5</v>
      </c>
      <c r="C43" s="202">
        <v>134</v>
      </c>
      <c r="D43" s="35" t="s">
        <v>238</v>
      </c>
      <c r="E43" s="36">
        <v>2005</v>
      </c>
      <c r="F43" s="36">
        <v>1</v>
      </c>
      <c r="G43" s="539" t="s">
        <v>239</v>
      </c>
      <c r="H43" s="476">
        <v>0.004652777777777777</v>
      </c>
      <c r="I43" s="477">
        <v>7</v>
      </c>
      <c r="J43" s="476">
        <v>0.0004398148148148148</v>
      </c>
      <c r="K43" s="477">
        <v>20</v>
      </c>
      <c r="L43" s="476">
        <v>0.00846064814814815</v>
      </c>
      <c r="M43" s="477">
        <v>5</v>
      </c>
      <c r="N43" s="476">
        <v>0.0002777777777777778</v>
      </c>
      <c r="O43" s="477">
        <v>18</v>
      </c>
      <c r="P43" s="476">
        <v>0.002314814814814815</v>
      </c>
      <c r="Q43" s="477">
        <v>4</v>
      </c>
      <c r="R43" s="476">
        <v>0.01615740740740741</v>
      </c>
      <c r="S43" s="26">
        <f>R43-R39</f>
        <v>0.0006828703703703701</v>
      </c>
      <c r="T43" s="117">
        <v>1</v>
      </c>
    </row>
    <row r="44" spans="1:22" s="12" customFormat="1" ht="25.5">
      <c r="A44" s="52">
        <v>29</v>
      </c>
      <c r="B44" s="44">
        <v>6</v>
      </c>
      <c r="C44" s="202">
        <v>157</v>
      </c>
      <c r="D44" s="35" t="s">
        <v>221</v>
      </c>
      <c r="E44" s="36">
        <v>2005</v>
      </c>
      <c r="F44" s="36">
        <v>1</v>
      </c>
      <c r="G44" s="303" t="s">
        <v>160</v>
      </c>
      <c r="H44" s="476">
        <v>0.004652777777777777</v>
      </c>
      <c r="I44" s="477">
        <v>8</v>
      </c>
      <c r="J44" s="476">
        <v>0.0004050925925925926</v>
      </c>
      <c r="K44" s="477">
        <v>10</v>
      </c>
      <c r="L44" s="476">
        <v>0.00849537037037037</v>
      </c>
      <c r="M44" s="477">
        <v>6</v>
      </c>
      <c r="N44" s="476">
        <v>0.00024305555555555552</v>
      </c>
      <c r="O44" s="477">
        <v>9</v>
      </c>
      <c r="P44" s="476">
        <v>0.002349537037037037</v>
      </c>
      <c r="Q44" s="477">
        <v>5</v>
      </c>
      <c r="R44" s="476">
        <v>0.016168981481481482</v>
      </c>
      <c r="S44" s="26">
        <f>R44-R39</f>
        <v>0.0006944444444444437</v>
      </c>
      <c r="T44" s="117">
        <v>1</v>
      </c>
      <c r="V44" s="12">
        <v>300</v>
      </c>
    </row>
    <row r="45" spans="1:22" s="12" customFormat="1" ht="25.5">
      <c r="A45" s="52">
        <v>30</v>
      </c>
      <c r="B45" s="44">
        <v>7</v>
      </c>
      <c r="C45" s="202">
        <v>161</v>
      </c>
      <c r="D45" s="35" t="s">
        <v>237</v>
      </c>
      <c r="E45" s="36">
        <v>2005</v>
      </c>
      <c r="F45" s="36">
        <v>1</v>
      </c>
      <c r="G45" s="303" t="s">
        <v>160</v>
      </c>
      <c r="H45" s="476">
        <v>0.004467592592592593</v>
      </c>
      <c r="I45" s="477">
        <v>4</v>
      </c>
      <c r="J45" s="476">
        <v>0.00032407407407407406</v>
      </c>
      <c r="K45" s="477">
        <v>2</v>
      </c>
      <c r="L45" s="476">
        <v>0.008761574074074074</v>
      </c>
      <c r="M45" s="477">
        <v>14</v>
      </c>
      <c r="N45" s="476">
        <v>0.0002662037037037037</v>
      </c>
      <c r="O45" s="477">
        <v>15</v>
      </c>
      <c r="P45" s="476">
        <v>0.002372685185185185</v>
      </c>
      <c r="Q45" s="477">
        <v>6</v>
      </c>
      <c r="R45" s="476">
        <v>0.01621527777777778</v>
      </c>
      <c r="S45" s="26">
        <f>R45-R39</f>
        <v>0.0007407407407407415</v>
      </c>
      <c r="T45" s="117">
        <v>1</v>
      </c>
      <c r="V45" s="12">
        <v>300</v>
      </c>
    </row>
    <row r="46" spans="1:20" s="12" customFormat="1" ht="21" customHeight="1">
      <c r="A46" s="52">
        <v>31</v>
      </c>
      <c r="B46" s="44">
        <v>8</v>
      </c>
      <c r="C46" s="202">
        <v>118</v>
      </c>
      <c r="D46" s="35" t="s">
        <v>240</v>
      </c>
      <c r="E46" s="36">
        <v>2004</v>
      </c>
      <c r="F46" s="36">
        <v>1</v>
      </c>
      <c r="G46" s="303" t="s">
        <v>192</v>
      </c>
      <c r="H46" s="476">
        <v>0.004652777777777777</v>
      </c>
      <c r="I46" s="477">
        <v>9</v>
      </c>
      <c r="J46" s="476">
        <v>0.0004050925925925926</v>
      </c>
      <c r="K46" s="477">
        <v>11</v>
      </c>
      <c r="L46" s="476">
        <v>0.008761574074074074</v>
      </c>
      <c r="M46" s="477">
        <v>15</v>
      </c>
      <c r="N46" s="476">
        <v>0.0002893518518518519</v>
      </c>
      <c r="O46" s="477">
        <v>21</v>
      </c>
      <c r="P46" s="476">
        <v>0.0024421296296296296</v>
      </c>
      <c r="Q46" s="477">
        <v>8</v>
      </c>
      <c r="R46" s="476">
        <v>0.016585648148148148</v>
      </c>
      <c r="S46" s="26">
        <f>R46-R39</f>
        <v>0.0011111111111111096</v>
      </c>
      <c r="T46" s="117">
        <v>1</v>
      </c>
    </row>
    <row r="47" spans="1:22" s="12" customFormat="1" ht="21" customHeight="1">
      <c r="A47" s="52">
        <v>32</v>
      </c>
      <c r="B47" s="44">
        <v>9</v>
      </c>
      <c r="C47" s="202">
        <v>105</v>
      </c>
      <c r="D47" s="35" t="s">
        <v>222</v>
      </c>
      <c r="E47" s="36">
        <v>2005</v>
      </c>
      <c r="F47" s="36">
        <v>2</v>
      </c>
      <c r="G47" s="539" t="s">
        <v>223</v>
      </c>
      <c r="H47" s="476">
        <v>0.004664351851851852</v>
      </c>
      <c r="I47" s="477">
        <v>10</v>
      </c>
      <c r="J47" s="476">
        <v>0.00042824074074074075</v>
      </c>
      <c r="K47" s="477">
        <v>15</v>
      </c>
      <c r="L47" s="476">
        <v>0.008726851851851852</v>
      </c>
      <c r="M47" s="477">
        <v>12</v>
      </c>
      <c r="N47" s="476">
        <v>0.00023148148148148146</v>
      </c>
      <c r="O47" s="477">
        <v>5</v>
      </c>
      <c r="P47" s="476">
        <v>0.002523148148148148</v>
      </c>
      <c r="Q47" s="477">
        <v>11</v>
      </c>
      <c r="R47" s="476">
        <v>0.01659722222222222</v>
      </c>
      <c r="S47" s="26">
        <f>R47-R39</f>
        <v>0.0011226851851851832</v>
      </c>
      <c r="T47" s="117">
        <v>1</v>
      </c>
      <c r="V47" s="12">
        <v>300</v>
      </c>
    </row>
    <row r="48" spans="1:20" s="12" customFormat="1" ht="22.5">
      <c r="A48" s="52">
        <v>33</v>
      </c>
      <c r="B48" s="44">
        <v>10</v>
      </c>
      <c r="C48" s="202">
        <v>149</v>
      </c>
      <c r="D48" s="35" t="s">
        <v>242</v>
      </c>
      <c r="E48" s="36">
        <v>2005</v>
      </c>
      <c r="F48" s="36" t="s">
        <v>23</v>
      </c>
      <c r="G48" s="539" t="s">
        <v>146</v>
      </c>
      <c r="H48" s="476">
        <v>0.004849537037037037</v>
      </c>
      <c r="I48" s="477">
        <v>11</v>
      </c>
      <c r="J48" s="476">
        <v>0.00035879629629629635</v>
      </c>
      <c r="K48" s="477">
        <v>6</v>
      </c>
      <c r="L48" s="476">
        <v>0.008599537037037036</v>
      </c>
      <c r="M48" s="477">
        <v>8</v>
      </c>
      <c r="N48" s="476">
        <v>0.00019675925925925926</v>
      </c>
      <c r="O48" s="477">
        <v>1</v>
      </c>
      <c r="P48" s="476">
        <v>0.002685185185185185</v>
      </c>
      <c r="Q48" s="477">
        <v>18</v>
      </c>
      <c r="R48" s="476">
        <v>0.01671296296296296</v>
      </c>
      <c r="S48" s="26">
        <f>R48-R39</f>
        <v>0.0012384259259259223</v>
      </c>
      <c r="T48" s="117">
        <v>2</v>
      </c>
    </row>
    <row r="49" spans="1:20" s="12" customFormat="1" ht="21" customHeight="1">
      <c r="A49" s="52">
        <v>34</v>
      </c>
      <c r="B49" s="44">
        <v>11</v>
      </c>
      <c r="C49" s="202">
        <v>135</v>
      </c>
      <c r="D49" s="35" t="s">
        <v>229</v>
      </c>
      <c r="E49" s="36">
        <v>2005</v>
      </c>
      <c r="F49" s="36">
        <v>2</v>
      </c>
      <c r="G49" s="539" t="s">
        <v>136</v>
      </c>
      <c r="H49" s="476">
        <v>0.004918981481481482</v>
      </c>
      <c r="I49" s="477">
        <v>12</v>
      </c>
      <c r="J49" s="476">
        <v>0.00037037037037037035</v>
      </c>
      <c r="K49" s="477">
        <v>8</v>
      </c>
      <c r="L49" s="476">
        <v>0.008530092592592593</v>
      </c>
      <c r="M49" s="477">
        <v>7</v>
      </c>
      <c r="N49" s="476">
        <v>0.0002777777777777778</v>
      </c>
      <c r="O49" s="477">
        <v>19</v>
      </c>
      <c r="P49" s="476">
        <v>0.0026041666666666665</v>
      </c>
      <c r="Q49" s="477">
        <v>14</v>
      </c>
      <c r="R49" s="476">
        <v>0.01673611111111111</v>
      </c>
      <c r="S49" s="26">
        <f>R49-R39</f>
        <v>0.001261574074074073</v>
      </c>
      <c r="T49" s="117">
        <v>2</v>
      </c>
    </row>
    <row r="50" spans="1:20" s="12" customFormat="1" ht="22.5">
      <c r="A50" s="52">
        <v>35</v>
      </c>
      <c r="B50" s="44">
        <v>12</v>
      </c>
      <c r="C50" s="202">
        <v>152</v>
      </c>
      <c r="D50" s="35" t="s">
        <v>214</v>
      </c>
      <c r="E50" s="36">
        <v>2004</v>
      </c>
      <c r="F50" s="36">
        <v>1</v>
      </c>
      <c r="G50" s="539" t="s">
        <v>209</v>
      </c>
      <c r="H50" s="476">
        <v>0.004965277777777778</v>
      </c>
      <c r="I50" s="477">
        <v>13</v>
      </c>
      <c r="J50" s="476">
        <v>0.00037037037037037035</v>
      </c>
      <c r="K50" s="477">
        <v>7</v>
      </c>
      <c r="L50" s="476">
        <v>0.008842592592592591</v>
      </c>
      <c r="M50" s="477">
        <v>16</v>
      </c>
      <c r="N50" s="476">
        <v>0.0002546296296296296</v>
      </c>
      <c r="O50" s="477">
        <v>13</v>
      </c>
      <c r="P50" s="476">
        <v>0.0025810185185185185</v>
      </c>
      <c r="Q50" s="477">
        <v>13</v>
      </c>
      <c r="R50" s="476">
        <v>0.017037037037037038</v>
      </c>
      <c r="S50" s="26">
        <f>R50-R39</f>
        <v>0.0015624999999999997</v>
      </c>
      <c r="T50" s="117">
        <v>2</v>
      </c>
    </row>
    <row r="51" spans="1:20" s="12" customFormat="1" ht="21" customHeight="1">
      <c r="A51" s="52">
        <v>36</v>
      </c>
      <c r="B51" s="44">
        <v>13</v>
      </c>
      <c r="C51" s="202">
        <v>116</v>
      </c>
      <c r="D51" s="35" t="s">
        <v>236</v>
      </c>
      <c r="E51" s="36">
        <v>2005</v>
      </c>
      <c r="F51" s="36">
        <v>1</v>
      </c>
      <c r="G51" s="303" t="s">
        <v>192</v>
      </c>
      <c r="H51" s="476">
        <v>0.0049884259259259265</v>
      </c>
      <c r="I51" s="477">
        <v>14</v>
      </c>
      <c r="J51" s="476">
        <v>0.0004513888888888889</v>
      </c>
      <c r="K51" s="477">
        <v>26</v>
      </c>
      <c r="L51" s="476">
        <v>0.008715277777777778</v>
      </c>
      <c r="M51" s="477">
        <v>10</v>
      </c>
      <c r="N51" s="476">
        <v>0.0002893518518518519</v>
      </c>
      <c r="O51" s="477">
        <v>23</v>
      </c>
      <c r="P51" s="476">
        <v>0.002615740740740741</v>
      </c>
      <c r="Q51" s="477">
        <v>15</v>
      </c>
      <c r="R51" s="476">
        <v>0.01709490740740741</v>
      </c>
      <c r="S51" s="26">
        <f>R51-R39</f>
        <v>0.001620370370370371</v>
      </c>
      <c r="T51" s="117">
        <v>2</v>
      </c>
    </row>
    <row r="52" spans="1:20" s="12" customFormat="1" ht="22.5">
      <c r="A52" s="52">
        <v>37</v>
      </c>
      <c r="B52" s="44">
        <v>14</v>
      </c>
      <c r="C52" s="202">
        <v>104</v>
      </c>
      <c r="D52" s="35" t="s">
        <v>230</v>
      </c>
      <c r="E52" s="36">
        <v>2005</v>
      </c>
      <c r="F52" s="36">
        <v>1</v>
      </c>
      <c r="G52" s="539" t="s">
        <v>146</v>
      </c>
      <c r="H52" s="476">
        <v>0.005023148148148148</v>
      </c>
      <c r="I52" s="477">
        <v>19</v>
      </c>
      <c r="J52" s="476">
        <v>0.00042824074074074075</v>
      </c>
      <c r="K52" s="477">
        <v>12</v>
      </c>
      <c r="L52" s="476">
        <v>0.008703703703703703</v>
      </c>
      <c r="M52" s="477">
        <v>9</v>
      </c>
      <c r="N52" s="476">
        <v>0.00020833333333333335</v>
      </c>
      <c r="O52" s="477">
        <v>2</v>
      </c>
      <c r="P52" s="476">
        <v>0.0027199074074074074</v>
      </c>
      <c r="Q52" s="477">
        <v>22</v>
      </c>
      <c r="R52" s="476">
        <v>0.017118055555555556</v>
      </c>
      <c r="S52" s="26">
        <f>R52-R39</f>
        <v>0.0016435185185185181</v>
      </c>
      <c r="T52" s="117">
        <v>2</v>
      </c>
    </row>
    <row r="53" spans="1:20" s="12" customFormat="1" ht="21" customHeight="1">
      <c r="A53" s="52">
        <v>38</v>
      </c>
      <c r="B53" s="44">
        <v>15</v>
      </c>
      <c r="C53" s="202">
        <v>117</v>
      </c>
      <c r="D53" s="35" t="s">
        <v>210</v>
      </c>
      <c r="E53" s="36">
        <v>2005</v>
      </c>
      <c r="F53" s="36">
        <v>1</v>
      </c>
      <c r="G53" s="303" t="s">
        <v>192</v>
      </c>
      <c r="H53" s="476">
        <v>0.005011574074074074</v>
      </c>
      <c r="I53" s="477">
        <v>18</v>
      </c>
      <c r="J53" s="476">
        <v>0.0004398148148148148</v>
      </c>
      <c r="K53" s="477">
        <v>23</v>
      </c>
      <c r="L53" s="476">
        <v>0.008726851851851852</v>
      </c>
      <c r="M53" s="477">
        <v>11</v>
      </c>
      <c r="N53" s="476">
        <v>0.0002893518518518519</v>
      </c>
      <c r="O53" s="477">
        <v>20</v>
      </c>
      <c r="P53" s="476">
        <v>0.0026504629629629625</v>
      </c>
      <c r="Q53" s="477">
        <v>17</v>
      </c>
      <c r="R53" s="476">
        <v>0.017141203703703704</v>
      </c>
      <c r="S53" s="26">
        <f>R53-R39</f>
        <v>0.0016666666666666653</v>
      </c>
      <c r="T53" s="117">
        <v>2</v>
      </c>
    </row>
    <row r="54" spans="1:20" s="12" customFormat="1" ht="21" customHeight="1">
      <c r="A54" s="52">
        <v>39</v>
      </c>
      <c r="B54" s="44">
        <v>16</v>
      </c>
      <c r="C54" s="202">
        <v>141</v>
      </c>
      <c r="D54" s="35" t="s">
        <v>228</v>
      </c>
      <c r="E54" s="36">
        <v>2005</v>
      </c>
      <c r="F54" s="36">
        <v>2</v>
      </c>
      <c r="G54" s="539" t="s">
        <v>177</v>
      </c>
      <c r="H54" s="476">
        <v>0.005</v>
      </c>
      <c r="I54" s="477">
        <v>16</v>
      </c>
      <c r="J54" s="476">
        <v>0.0004398148148148148</v>
      </c>
      <c r="K54" s="477">
        <v>19</v>
      </c>
      <c r="L54" s="476">
        <v>0.008749999999999999</v>
      </c>
      <c r="M54" s="477">
        <v>13</v>
      </c>
      <c r="N54" s="476">
        <v>0.0003125</v>
      </c>
      <c r="O54" s="477">
        <v>24</v>
      </c>
      <c r="P54" s="476">
        <v>0.002685185185185185</v>
      </c>
      <c r="Q54" s="477">
        <v>20</v>
      </c>
      <c r="R54" s="476">
        <v>0.01719907407407407</v>
      </c>
      <c r="S54" s="26">
        <f>R54-R39</f>
        <v>0.001724537037037033</v>
      </c>
      <c r="T54" s="117">
        <v>2</v>
      </c>
    </row>
    <row r="55" spans="1:20" s="12" customFormat="1" ht="21" customHeight="1">
      <c r="A55" s="52">
        <v>40</v>
      </c>
      <c r="B55" s="44">
        <v>17</v>
      </c>
      <c r="C55" s="202">
        <v>119</v>
      </c>
      <c r="D55" s="35" t="s">
        <v>243</v>
      </c>
      <c r="E55" s="36">
        <v>2004</v>
      </c>
      <c r="F55" s="36">
        <v>3</v>
      </c>
      <c r="G55" s="303" t="s">
        <v>192</v>
      </c>
      <c r="H55" s="476">
        <v>0.0044907407407407405</v>
      </c>
      <c r="I55" s="477">
        <v>6</v>
      </c>
      <c r="J55" s="476">
        <v>0.0005787037037037038</v>
      </c>
      <c r="K55" s="477">
        <v>35</v>
      </c>
      <c r="L55" s="476">
        <v>0.009710648148148147</v>
      </c>
      <c r="M55" s="477">
        <v>29</v>
      </c>
      <c r="N55" s="476">
        <v>0.0002777777777777778</v>
      </c>
      <c r="O55" s="477">
        <v>16</v>
      </c>
      <c r="P55" s="476">
        <v>0.0025</v>
      </c>
      <c r="Q55" s="477">
        <v>10</v>
      </c>
      <c r="R55" s="476">
        <v>0.01758101851851852</v>
      </c>
      <c r="S55" s="26">
        <f>R55-R39</f>
        <v>0.0021064814814814817</v>
      </c>
      <c r="T55" s="117">
        <v>2</v>
      </c>
    </row>
    <row r="56" spans="1:20" s="12" customFormat="1" ht="21" customHeight="1">
      <c r="A56" s="52">
        <v>41</v>
      </c>
      <c r="B56" s="44">
        <v>18</v>
      </c>
      <c r="C56" s="202">
        <v>122</v>
      </c>
      <c r="D56" s="35" t="s">
        <v>241</v>
      </c>
      <c r="E56" s="36">
        <v>2003</v>
      </c>
      <c r="F56" s="36">
        <v>1</v>
      </c>
      <c r="G56" s="303" t="s">
        <v>192</v>
      </c>
      <c r="H56" s="476">
        <v>0.005</v>
      </c>
      <c r="I56" s="477">
        <v>15</v>
      </c>
      <c r="J56" s="476">
        <v>0.00042824074074074075</v>
      </c>
      <c r="K56" s="477">
        <v>13</v>
      </c>
      <c r="L56" s="476">
        <v>0.009247685185185185</v>
      </c>
      <c r="M56" s="477">
        <v>24</v>
      </c>
      <c r="N56" s="476">
        <v>0.0002546296296296296</v>
      </c>
      <c r="O56" s="477">
        <v>14</v>
      </c>
      <c r="P56" s="476">
        <v>0.002731481481481482</v>
      </c>
      <c r="Q56" s="477">
        <v>24</v>
      </c>
      <c r="R56" s="476">
        <v>0.017685185185185182</v>
      </c>
      <c r="S56" s="26">
        <f>R56-R39</f>
        <v>0.002210648148148144</v>
      </c>
      <c r="T56" s="117">
        <v>2</v>
      </c>
    </row>
    <row r="57" spans="1:20" s="12" customFormat="1" ht="21" customHeight="1">
      <c r="A57" s="52">
        <v>42</v>
      </c>
      <c r="B57" s="44">
        <v>19</v>
      </c>
      <c r="C57" s="202">
        <v>127</v>
      </c>
      <c r="D57" s="34" t="s">
        <v>232</v>
      </c>
      <c r="E57" s="33">
        <v>2004</v>
      </c>
      <c r="F57" s="33">
        <v>2</v>
      </c>
      <c r="G57" s="539" t="s">
        <v>233</v>
      </c>
      <c r="H57" s="476">
        <v>0.005277777777777777</v>
      </c>
      <c r="I57" s="477">
        <v>21</v>
      </c>
      <c r="J57" s="476">
        <v>0.0004398148148148148</v>
      </c>
      <c r="K57" s="477">
        <v>25</v>
      </c>
      <c r="L57" s="476">
        <v>0.009282407407407408</v>
      </c>
      <c r="M57" s="477">
        <v>26</v>
      </c>
      <c r="N57" s="476">
        <v>0.0002546296296296296</v>
      </c>
      <c r="O57" s="477">
        <v>11</v>
      </c>
      <c r="P57" s="476">
        <v>0.002534722222222222</v>
      </c>
      <c r="Q57" s="477">
        <v>12</v>
      </c>
      <c r="R57" s="476">
        <v>0.017824074074074076</v>
      </c>
      <c r="S57" s="26">
        <f>R57-R39</f>
        <v>0.002349537037037037</v>
      </c>
      <c r="T57" s="117">
        <v>2</v>
      </c>
    </row>
    <row r="58" spans="1:20" s="12" customFormat="1" ht="21" customHeight="1">
      <c r="A58" s="52">
        <v>43</v>
      </c>
      <c r="B58" s="44">
        <v>20</v>
      </c>
      <c r="C58" s="202">
        <v>173</v>
      </c>
      <c r="D58" s="35" t="s">
        <v>235</v>
      </c>
      <c r="E58" s="36">
        <v>2005</v>
      </c>
      <c r="F58" s="36">
        <v>2</v>
      </c>
      <c r="G58" s="539" t="s">
        <v>172</v>
      </c>
      <c r="H58" s="476">
        <v>0.005011574074074074</v>
      </c>
      <c r="I58" s="477">
        <v>17</v>
      </c>
      <c r="J58" s="476">
        <v>0.0005324074074074074</v>
      </c>
      <c r="K58" s="477">
        <v>32</v>
      </c>
      <c r="L58" s="476">
        <v>0.009479166666666667</v>
      </c>
      <c r="M58" s="477">
        <v>27</v>
      </c>
      <c r="N58" s="476">
        <v>0.00032407407407407406</v>
      </c>
      <c r="O58" s="477">
        <v>26</v>
      </c>
      <c r="P58" s="476">
        <v>0.002488425925925926</v>
      </c>
      <c r="Q58" s="477">
        <v>9</v>
      </c>
      <c r="R58" s="476">
        <v>0.017847222222222223</v>
      </c>
      <c r="S58" s="26">
        <f>R58-R39</f>
        <v>0.0023726851851851843</v>
      </c>
      <c r="T58" s="117">
        <v>2</v>
      </c>
    </row>
    <row r="59" spans="1:20" s="12" customFormat="1" ht="21" customHeight="1">
      <c r="A59" s="52">
        <v>44</v>
      </c>
      <c r="B59" s="44">
        <v>21</v>
      </c>
      <c r="C59" s="202">
        <v>126</v>
      </c>
      <c r="D59" s="35" t="s">
        <v>211</v>
      </c>
      <c r="E59" s="36">
        <v>2005</v>
      </c>
      <c r="F59" s="36">
        <v>3</v>
      </c>
      <c r="G59" s="539" t="s">
        <v>136</v>
      </c>
      <c r="H59" s="476">
        <v>0.0052893518518518515</v>
      </c>
      <c r="I59" s="477">
        <v>23</v>
      </c>
      <c r="J59" s="476">
        <v>0.00042824074074074075</v>
      </c>
      <c r="K59" s="477">
        <v>14</v>
      </c>
      <c r="L59" s="476">
        <v>0.009247685185185185</v>
      </c>
      <c r="M59" s="477">
        <v>23</v>
      </c>
      <c r="N59" s="476">
        <v>0.00024305555555555552</v>
      </c>
      <c r="O59" s="477">
        <v>8</v>
      </c>
      <c r="P59" s="476">
        <v>0.0026504629629629625</v>
      </c>
      <c r="Q59" s="477">
        <v>16</v>
      </c>
      <c r="R59" s="476">
        <v>0.017870370370370373</v>
      </c>
      <c r="S59" s="26">
        <f>R59-R39</f>
        <v>0.002395833333333335</v>
      </c>
      <c r="T59" s="117">
        <v>2</v>
      </c>
    </row>
    <row r="60" spans="1:20" s="12" customFormat="1" ht="21" customHeight="1">
      <c r="A60" s="52">
        <v>45</v>
      </c>
      <c r="B60" s="44">
        <v>22</v>
      </c>
      <c r="C60" s="202">
        <v>133</v>
      </c>
      <c r="D60" s="35" t="s">
        <v>218</v>
      </c>
      <c r="E60" s="36">
        <v>2005</v>
      </c>
      <c r="F60" s="36" t="s">
        <v>171</v>
      </c>
      <c r="G60" s="539" t="s">
        <v>136</v>
      </c>
      <c r="H60" s="476">
        <v>0.005636574074074074</v>
      </c>
      <c r="I60" s="477">
        <v>29</v>
      </c>
      <c r="J60" s="476">
        <v>0.0003935185185185185</v>
      </c>
      <c r="K60" s="477">
        <v>9</v>
      </c>
      <c r="L60" s="476">
        <v>0.008923611111111111</v>
      </c>
      <c r="M60" s="477">
        <v>17</v>
      </c>
      <c r="N60" s="476">
        <v>0.00024305555555555552</v>
      </c>
      <c r="O60" s="477">
        <v>6</v>
      </c>
      <c r="P60" s="476">
        <v>0.002685185185185185</v>
      </c>
      <c r="Q60" s="477">
        <v>21</v>
      </c>
      <c r="R60" s="476">
        <v>0.017916666666666668</v>
      </c>
      <c r="S60" s="26">
        <f>R60-R39</f>
        <v>0.002442129629629629</v>
      </c>
      <c r="T60" s="117">
        <v>2</v>
      </c>
    </row>
    <row r="61" spans="1:20" s="12" customFormat="1" ht="21" customHeight="1">
      <c r="A61" s="52">
        <v>46</v>
      </c>
      <c r="B61" s="44">
        <v>23</v>
      </c>
      <c r="C61" s="202">
        <v>186</v>
      </c>
      <c r="D61" s="35" t="s">
        <v>205</v>
      </c>
      <c r="E61" s="36">
        <v>2003</v>
      </c>
      <c r="F61" s="36" t="s">
        <v>199</v>
      </c>
      <c r="G61" s="539" t="s">
        <v>206</v>
      </c>
      <c r="H61" s="476">
        <v>0.005219907407407407</v>
      </c>
      <c r="I61" s="477">
        <v>20</v>
      </c>
      <c r="J61" s="476">
        <v>0.0004398148148148148</v>
      </c>
      <c r="K61" s="477">
        <v>22</v>
      </c>
      <c r="L61" s="476">
        <v>0.009166666666666667</v>
      </c>
      <c r="M61" s="477">
        <v>20</v>
      </c>
      <c r="N61" s="476">
        <v>0.00024305555555555552</v>
      </c>
      <c r="O61" s="477">
        <v>7</v>
      </c>
      <c r="P61" s="476">
        <v>0.0028587962962962963</v>
      </c>
      <c r="Q61" s="477">
        <v>27</v>
      </c>
      <c r="R61" s="476">
        <v>0.017951388888888888</v>
      </c>
      <c r="S61" s="26">
        <f>R61-R39</f>
        <v>0.00247685185185185</v>
      </c>
      <c r="T61" s="117">
        <v>2</v>
      </c>
    </row>
    <row r="62" spans="1:20" s="12" customFormat="1" ht="21" customHeight="1">
      <c r="A62" s="52">
        <v>47</v>
      </c>
      <c r="B62" s="44">
        <v>24</v>
      </c>
      <c r="C62" s="202">
        <v>132</v>
      </c>
      <c r="D62" s="35" t="s">
        <v>234</v>
      </c>
      <c r="E62" s="36">
        <v>2005</v>
      </c>
      <c r="F62" s="36">
        <v>3</v>
      </c>
      <c r="G62" s="539" t="s">
        <v>136</v>
      </c>
      <c r="H62" s="476">
        <v>0.005543981481481482</v>
      </c>
      <c r="I62" s="477">
        <v>27</v>
      </c>
      <c r="J62" s="476">
        <v>0.0004398148148148148</v>
      </c>
      <c r="K62" s="477">
        <v>24</v>
      </c>
      <c r="L62" s="476">
        <v>0.008946759259259258</v>
      </c>
      <c r="M62" s="477">
        <v>18</v>
      </c>
      <c r="N62" s="476">
        <v>0.0002546296296296296</v>
      </c>
      <c r="O62" s="477">
        <v>12</v>
      </c>
      <c r="P62" s="476">
        <v>0.002789351851851852</v>
      </c>
      <c r="Q62" s="477">
        <v>26</v>
      </c>
      <c r="R62" s="476">
        <v>0.01800925925925926</v>
      </c>
      <c r="S62" s="26">
        <f>R62-R39</f>
        <v>0.002534722222222221</v>
      </c>
      <c r="T62" s="117">
        <v>2</v>
      </c>
    </row>
    <row r="63" spans="1:20" s="12" customFormat="1" ht="21" customHeight="1">
      <c r="A63" s="52">
        <v>48</v>
      </c>
      <c r="B63" s="44">
        <v>25</v>
      </c>
      <c r="C63" s="202">
        <v>128</v>
      </c>
      <c r="D63" s="35" t="s">
        <v>216</v>
      </c>
      <c r="E63" s="36">
        <v>2004</v>
      </c>
      <c r="F63" s="36"/>
      <c r="G63" s="539" t="s">
        <v>136</v>
      </c>
      <c r="H63" s="476">
        <v>0.0052893518518518515</v>
      </c>
      <c r="I63" s="477">
        <v>22</v>
      </c>
      <c r="J63" s="476">
        <v>0.00047453703703703704</v>
      </c>
      <c r="K63" s="477">
        <v>27</v>
      </c>
      <c r="L63" s="476">
        <v>0.00925925925925926</v>
      </c>
      <c r="M63" s="477">
        <v>25</v>
      </c>
      <c r="N63" s="476">
        <v>0.00032407407407407406</v>
      </c>
      <c r="O63" s="477">
        <v>25</v>
      </c>
      <c r="P63" s="476">
        <v>0.002685185185185185</v>
      </c>
      <c r="Q63" s="477">
        <v>19</v>
      </c>
      <c r="R63" s="476">
        <v>0.018032407407407407</v>
      </c>
      <c r="S63" s="26">
        <f>R63-R39</f>
        <v>0.0025578703703703683</v>
      </c>
      <c r="T63" s="117">
        <v>2</v>
      </c>
    </row>
    <row r="64" spans="1:20" s="12" customFormat="1" ht="21" customHeight="1">
      <c r="A64" s="52">
        <v>49</v>
      </c>
      <c r="B64" s="44">
        <v>26</v>
      </c>
      <c r="C64" s="202">
        <v>129</v>
      </c>
      <c r="D64" s="35" t="s">
        <v>247</v>
      </c>
      <c r="E64" s="36">
        <v>2003</v>
      </c>
      <c r="F64" s="36">
        <v>1</v>
      </c>
      <c r="G64" s="539" t="s">
        <v>136</v>
      </c>
      <c r="H64" s="476">
        <v>0.005486111111111112</v>
      </c>
      <c r="I64" s="477">
        <v>26</v>
      </c>
      <c r="J64" s="476">
        <v>0.00048611111111111104</v>
      </c>
      <c r="K64" s="477">
        <v>29</v>
      </c>
      <c r="L64" s="476">
        <v>0.00900462962962963</v>
      </c>
      <c r="M64" s="477">
        <v>19</v>
      </c>
      <c r="N64" s="476">
        <v>0.0003356481481481481</v>
      </c>
      <c r="O64" s="477">
        <v>28</v>
      </c>
      <c r="P64" s="476">
        <v>0.002731481481481482</v>
      </c>
      <c r="Q64" s="477">
        <v>23</v>
      </c>
      <c r="R64" s="476">
        <v>0.01806712962962963</v>
      </c>
      <c r="S64" s="26">
        <f>R64-R39</f>
        <v>0.0025925925925925925</v>
      </c>
      <c r="T64" s="117">
        <v>3</v>
      </c>
    </row>
    <row r="65" spans="1:22" s="12" customFormat="1" ht="21" customHeight="1">
      <c r="A65" s="52">
        <v>50</v>
      </c>
      <c r="B65" s="44">
        <v>27</v>
      </c>
      <c r="C65" s="202">
        <v>139</v>
      </c>
      <c r="D65" s="35" t="s">
        <v>212</v>
      </c>
      <c r="E65" s="36">
        <v>2005</v>
      </c>
      <c r="F65" s="36">
        <v>2</v>
      </c>
      <c r="G65" s="539" t="s">
        <v>213</v>
      </c>
      <c r="H65" s="476">
        <v>0.005347222222222222</v>
      </c>
      <c r="I65" s="477">
        <v>25</v>
      </c>
      <c r="J65" s="476">
        <v>0.0004976851851851852</v>
      </c>
      <c r="K65" s="477">
        <v>30</v>
      </c>
      <c r="L65" s="476">
        <v>0.009189814814814814</v>
      </c>
      <c r="M65" s="477">
        <v>21</v>
      </c>
      <c r="N65" s="476">
        <v>0.0002777777777777778</v>
      </c>
      <c r="O65" s="477">
        <v>17</v>
      </c>
      <c r="P65" s="476">
        <v>0.002789351851851852</v>
      </c>
      <c r="Q65" s="477">
        <v>25</v>
      </c>
      <c r="R65" s="476">
        <v>0.018113425925925925</v>
      </c>
      <c r="S65" s="26">
        <f>R65-R39</f>
        <v>0.002638888888888887</v>
      </c>
      <c r="T65" s="117">
        <v>3</v>
      </c>
      <c r="V65" s="105"/>
    </row>
    <row r="66" spans="1:20" s="12" customFormat="1" ht="21" customHeight="1">
      <c r="A66" s="52">
        <v>51</v>
      </c>
      <c r="B66" s="44">
        <v>28</v>
      </c>
      <c r="C66" s="202">
        <v>107</v>
      </c>
      <c r="D66" s="35" t="s">
        <v>215</v>
      </c>
      <c r="E66" s="36">
        <v>2004</v>
      </c>
      <c r="F66" s="36">
        <v>1</v>
      </c>
      <c r="G66" s="539" t="s">
        <v>136</v>
      </c>
      <c r="H66" s="476">
        <v>0.0053125</v>
      </c>
      <c r="I66" s="477">
        <v>24</v>
      </c>
      <c r="J66" s="476">
        <v>0.00042824074074074075</v>
      </c>
      <c r="K66" s="477">
        <v>17</v>
      </c>
      <c r="L66" s="476">
        <v>0.009224537037037036</v>
      </c>
      <c r="M66" s="477">
        <v>22</v>
      </c>
      <c r="N66" s="476">
        <v>0.00032407407407407406</v>
      </c>
      <c r="O66" s="477">
        <v>27</v>
      </c>
      <c r="P66" s="476">
        <v>0.0030324074074074073</v>
      </c>
      <c r="Q66" s="477">
        <v>28</v>
      </c>
      <c r="R66" s="476">
        <v>0.01834490740740741</v>
      </c>
      <c r="S66" s="26">
        <f>R66-R39</f>
        <v>0.002870370370370372</v>
      </c>
      <c r="T66" s="117">
        <v>3</v>
      </c>
    </row>
    <row r="67" spans="1:22" s="12" customFormat="1" ht="21" customHeight="1">
      <c r="A67" s="52">
        <v>52</v>
      </c>
      <c r="B67" s="44">
        <v>29</v>
      </c>
      <c r="C67" s="202">
        <v>187</v>
      </c>
      <c r="D67" s="35" t="s">
        <v>219</v>
      </c>
      <c r="E67" s="36">
        <v>2003</v>
      </c>
      <c r="F67" s="36" t="s">
        <v>199</v>
      </c>
      <c r="G67" s="539" t="s">
        <v>220</v>
      </c>
      <c r="H67" s="476">
        <v>0.005624999999999999</v>
      </c>
      <c r="I67" s="477">
        <v>28</v>
      </c>
      <c r="J67" s="476">
        <v>0.00047453703703703704</v>
      </c>
      <c r="K67" s="477">
        <v>28</v>
      </c>
      <c r="L67" s="476">
        <v>0.009768518518518518</v>
      </c>
      <c r="M67" s="477">
        <v>31</v>
      </c>
      <c r="N67" s="476">
        <v>0.0003935185185185185</v>
      </c>
      <c r="O67" s="477">
        <v>32</v>
      </c>
      <c r="P67" s="476">
        <v>0.0031249999999999997</v>
      </c>
      <c r="Q67" s="477">
        <v>30</v>
      </c>
      <c r="R67" s="476">
        <v>0.019421296296296294</v>
      </c>
      <c r="S67" s="26">
        <f>R67-R39</f>
        <v>0.003946759259259256</v>
      </c>
      <c r="T67" s="117">
        <v>3</v>
      </c>
      <c r="V67" s="105"/>
    </row>
    <row r="68" spans="1:22" s="12" customFormat="1" ht="21" customHeight="1">
      <c r="A68" s="52">
        <v>53</v>
      </c>
      <c r="B68" s="44">
        <v>30</v>
      </c>
      <c r="C68" s="202">
        <v>131</v>
      </c>
      <c r="D68" s="35" t="s">
        <v>246</v>
      </c>
      <c r="E68" s="36">
        <v>2005</v>
      </c>
      <c r="F68" s="36" t="s">
        <v>171</v>
      </c>
      <c r="G68" s="539" t="s">
        <v>136</v>
      </c>
      <c r="H68" s="476">
        <v>0.005706018518518519</v>
      </c>
      <c r="I68" s="477">
        <v>30</v>
      </c>
      <c r="J68" s="476">
        <v>0.00042824074074074075</v>
      </c>
      <c r="K68" s="477">
        <v>16</v>
      </c>
      <c r="L68" s="476">
        <v>0.009745370370370371</v>
      </c>
      <c r="M68" s="477">
        <v>30</v>
      </c>
      <c r="N68" s="476">
        <v>0.0004050925925925926</v>
      </c>
      <c r="O68" s="477">
        <v>33</v>
      </c>
      <c r="P68" s="476">
        <v>0.003206018518518519</v>
      </c>
      <c r="Q68" s="477">
        <v>31</v>
      </c>
      <c r="R68" s="476">
        <v>0.01951388888888889</v>
      </c>
      <c r="S68" s="26">
        <f>R68-R39</f>
        <v>0.004039351851851851</v>
      </c>
      <c r="T68" s="117" t="s">
        <v>171</v>
      </c>
      <c r="V68" s="105"/>
    </row>
    <row r="69" spans="1:22" s="12" customFormat="1" ht="22.5">
      <c r="A69" s="52">
        <v>54</v>
      </c>
      <c r="B69" s="44">
        <v>31</v>
      </c>
      <c r="C69" s="202">
        <v>124</v>
      </c>
      <c r="D69" s="35" t="s">
        <v>208</v>
      </c>
      <c r="E69" s="36">
        <v>2003</v>
      </c>
      <c r="F69" s="36" t="s">
        <v>23</v>
      </c>
      <c r="G69" s="539" t="s">
        <v>209</v>
      </c>
      <c r="H69" s="476">
        <v>0.005810185185185186</v>
      </c>
      <c r="I69" s="477">
        <v>31</v>
      </c>
      <c r="J69" s="476">
        <v>0.00042824074074074075</v>
      </c>
      <c r="K69" s="477">
        <v>18</v>
      </c>
      <c r="L69" s="476">
        <v>0.009652777777777777</v>
      </c>
      <c r="M69" s="477">
        <v>28</v>
      </c>
      <c r="N69" s="476">
        <v>0.0003935185185185185</v>
      </c>
      <c r="O69" s="477">
        <v>31</v>
      </c>
      <c r="P69" s="476">
        <v>0.00337962962962963</v>
      </c>
      <c r="Q69" s="477">
        <v>33</v>
      </c>
      <c r="R69" s="476">
        <v>0.019675925925925927</v>
      </c>
      <c r="S69" s="26">
        <f>R69-R39</f>
        <v>0.004201388888888888</v>
      </c>
      <c r="T69" s="117" t="s">
        <v>171</v>
      </c>
      <c r="V69" s="105"/>
    </row>
    <row r="70" spans="1:22" s="12" customFormat="1" ht="21" customHeight="1">
      <c r="A70" s="52">
        <v>55</v>
      </c>
      <c r="B70" s="44">
        <v>32</v>
      </c>
      <c r="C70" s="202">
        <v>143</v>
      </c>
      <c r="D70" s="35" t="s">
        <v>226</v>
      </c>
      <c r="E70" s="36">
        <v>2005</v>
      </c>
      <c r="F70" s="36">
        <v>2</v>
      </c>
      <c r="G70" s="539" t="s">
        <v>177</v>
      </c>
      <c r="H70" s="476">
        <v>0.005914351851851852</v>
      </c>
      <c r="I70" s="477">
        <v>32</v>
      </c>
      <c r="J70" s="476">
        <v>0.0005208333333333333</v>
      </c>
      <c r="K70" s="477">
        <v>31</v>
      </c>
      <c r="L70" s="476">
        <v>0.010011574074074074</v>
      </c>
      <c r="M70" s="477">
        <v>33</v>
      </c>
      <c r="N70" s="476">
        <v>0.0005439814814814814</v>
      </c>
      <c r="O70" s="477">
        <v>35</v>
      </c>
      <c r="P70" s="476">
        <v>0.003090277777777778</v>
      </c>
      <c r="Q70" s="477">
        <v>29</v>
      </c>
      <c r="R70" s="476">
        <v>0.020104166666666666</v>
      </c>
      <c r="S70" s="26">
        <f>R70-R39</f>
        <v>0.004629629629629628</v>
      </c>
      <c r="T70" s="117" t="s">
        <v>171</v>
      </c>
      <c r="V70" s="105"/>
    </row>
    <row r="71" spans="1:22" s="12" customFormat="1" ht="21" customHeight="1">
      <c r="A71" s="52">
        <v>56</v>
      </c>
      <c r="B71" s="44">
        <v>33</v>
      </c>
      <c r="C71" s="202">
        <v>136</v>
      </c>
      <c r="D71" s="35" t="s">
        <v>207</v>
      </c>
      <c r="E71" s="36">
        <v>2005</v>
      </c>
      <c r="F71" s="36" t="s">
        <v>171</v>
      </c>
      <c r="G71" s="539" t="s">
        <v>136</v>
      </c>
      <c r="H71" s="476">
        <v>0.006122685185185185</v>
      </c>
      <c r="I71" s="477">
        <v>33</v>
      </c>
      <c r="J71" s="476">
        <v>0.0004398148148148148</v>
      </c>
      <c r="K71" s="477">
        <v>21</v>
      </c>
      <c r="L71" s="476">
        <v>0.01056712962962963</v>
      </c>
      <c r="M71" s="477">
        <v>34</v>
      </c>
      <c r="N71" s="476">
        <v>0.0004050925925925926</v>
      </c>
      <c r="O71" s="477">
        <v>34</v>
      </c>
      <c r="P71" s="476">
        <v>0.003275462962962963</v>
      </c>
      <c r="Q71" s="477">
        <v>32</v>
      </c>
      <c r="R71" s="476">
        <v>0.020833333333333332</v>
      </c>
      <c r="S71" s="26">
        <f>R71-R39</f>
        <v>0.005358796296296294</v>
      </c>
      <c r="T71" s="117" t="s">
        <v>171</v>
      </c>
      <c r="V71" s="105"/>
    </row>
    <row r="72" spans="1:22" s="12" customFormat="1" ht="21" customHeight="1">
      <c r="A72" s="52">
        <v>57</v>
      </c>
      <c r="B72" s="44">
        <v>34</v>
      </c>
      <c r="C72" s="202">
        <v>108</v>
      </c>
      <c r="D72" s="35" t="s">
        <v>244</v>
      </c>
      <c r="E72" s="36">
        <v>2005</v>
      </c>
      <c r="F72" s="36"/>
      <c r="G72" s="539" t="s">
        <v>245</v>
      </c>
      <c r="H72" s="476">
        <v>0.00619212962962963</v>
      </c>
      <c r="I72" s="477">
        <v>34</v>
      </c>
      <c r="J72" s="476">
        <v>0.0005439814814814814</v>
      </c>
      <c r="K72" s="477">
        <v>33</v>
      </c>
      <c r="L72" s="476">
        <v>0.009976851851851853</v>
      </c>
      <c r="M72" s="477">
        <v>32</v>
      </c>
      <c r="N72" s="476">
        <v>0.0003356481481481481</v>
      </c>
      <c r="O72" s="477">
        <v>29</v>
      </c>
      <c r="P72" s="476">
        <v>0.004166666666666667</v>
      </c>
      <c r="Q72" s="477">
        <v>35</v>
      </c>
      <c r="R72" s="476">
        <v>0.02125</v>
      </c>
      <c r="S72" s="26">
        <f>R72-R39</f>
        <v>0.005775462962962963</v>
      </c>
      <c r="T72" s="117" t="s">
        <v>171</v>
      </c>
      <c r="V72" s="105"/>
    </row>
    <row r="73" spans="1:22" s="12" customFormat="1" ht="21" customHeight="1" thickBot="1">
      <c r="A73" s="144">
        <v>58</v>
      </c>
      <c r="B73" s="58">
        <v>35</v>
      </c>
      <c r="C73" s="493">
        <v>142</v>
      </c>
      <c r="D73" s="41" t="s">
        <v>225</v>
      </c>
      <c r="E73" s="107">
        <v>2005</v>
      </c>
      <c r="F73" s="107">
        <v>2</v>
      </c>
      <c r="G73" s="546" t="s">
        <v>177</v>
      </c>
      <c r="H73" s="509">
        <v>0.006724537037037037</v>
      </c>
      <c r="I73" s="510">
        <v>35</v>
      </c>
      <c r="J73" s="509">
        <v>0.0005787037037037038</v>
      </c>
      <c r="K73" s="510">
        <v>34</v>
      </c>
      <c r="L73" s="509">
        <v>0.010891203703703703</v>
      </c>
      <c r="M73" s="510">
        <v>35</v>
      </c>
      <c r="N73" s="509">
        <v>0.00037037037037037035</v>
      </c>
      <c r="O73" s="510">
        <v>30</v>
      </c>
      <c r="P73" s="509">
        <v>0.0038310185185185183</v>
      </c>
      <c r="Q73" s="510">
        <v>34</v>
      </c>
      <c r="R73" s="509">
        <v>0.02241898148148148</v>
      </c>
      <c r="S73" s="46">
        <f>R73-R39</f>
        <v>0.006944444444444442</v>
      </c>
      <c r="T73" s="145" t="s">
        <v>197</v>
      </c>
      <c r="V73" s="105"/>
    </row>
    <row r="74" spans="1:20" s="12" customFormat="1" ht="21" customHeight="1" thickBot="1">
      <c r="A74" s="342" t="s">
        <v>36</v>
      </c>
      <c r="B74" s="343"/>
      <c r="C74" s="343"/>
      <c r="D74" s="343"/>
      <c r="E74" s="343"/>
      <c r="F74" s="343"/>
      <c r="G74" s="343"/>
      <c r="H74" s="343"/>
      <c r="I74" s="343"/>
      <c r="J74" s="343"/>
      <c r="K74" s="343"/>
      <c r="L74" s="343"/>
      <c r="M74" s="343"/>
      <c r="N74" s="343"/>
      <c r="O74" s="343"/>
      <c r="P74" s="343"/>
      <c r="Q74" s="343"/>
      <c r="R74" s="343"/>
      <c r="S74" s="343"/>
      <c r="T74" s="344"/>
    </row>
    <row r="75" spans="1:20" s="12" customFormat="1" ht="25.5">
      <c r="A75" s="51">
        <v>59</v>
      </c>
      <c r="B75" s="47">
        <v>1</v>
      </c>
      <c r="C75" s="471">
        <v>159</v>
      </c>
      <c r="D75" s="472" t="s">
        <v>258</v>
      </c>
      <c r="E75" s="473">
        <v>2006</v>
      </c>
      <c r="F75" s="473">
        <v>1</v>
      </c>
      <c r="G75" s="313" t="s">
        <v>160</v>
      </c>
      <c r="H75" s="474">
        <v>0.005023148148148148</v>
      </c>
      <c r="I75" s="475">
        <v>1</v>
      </c>
      <c r="J75" s="474">
        <v>0.0004166666666666667</v>
      </c>
      <c r="K75" s="475">
        <v>1</v>
      </c>
      <c r="L75" s="474">
        <v>0.009247685185185185</v>
      </c>
      <c r="M75" s="475">
        <v>1</v>
      </c>
      <c r="N75" s="474">
        <v>0.0003125</v>
      </c>
      <c r="O75" s="475">
        <v>5</v>
      </c>
      <c r="P75" s="474">
        <v>0.0026967592592592594</v>
      </c>
      <c r="Q75" s="475">
        <v>2</v>
      </c>
      <c r="R75" s="474">
        <v>0.017719907407407406</v>
      </c>
      <c r="S75" s="48"/>
      <c r="T75" s="129">
        <v>1</v>
      </c>
    </row>
    <row r="76" spans="1:20" s="12" customFormat="1" ht="21" customHeight="1">
      <c r="A76" s="52">
        <v>60</v>
      </c>
      <c r="B76" s="44">
        <v>2</v>
      </c>
      <c r="C76" s="202">
        <v>120</v>
      </c>
      <c r="D76" s="35" t="s">
        <v>260</v>
      </c>
      <c r="E76" s="36">
        <v>2006</v>
      </c>
      <c r="F76" s="36">
        <v>3</v>
      </c>
      <c r="G76" s="303" t="s">
        <v>192</v>
      </c>
      <c r="H76" s="476">
        <v>0.005439814814814815</v>
      </c>
      <c r="I76" s="477">
        <v>3</v>
      </c>
      <c r="J76" s="476">
        <v>0.00042824074074074075</v>
      </c>
      <c r="K76" s="477">
        <v>2</v>
      </c>
      <c r="L76" s="476">
        <v>0.009409722222222224</v>
      </c>
      <c r="M76" s="477">
        <v>2</v>
      </c>
      <c r="N76" s="476">
        <v>0.0002777777777777778</v>
      </c>
      <c r="O76" s="477">
        <v>1</v>
      </c>
      <c r="P76" s="476">
        <v>0.0028124999999999995</v>
      </c>
      <c r="Q76" s="477">
        <v>3</v>
      </c>
      <c r="R76" s="476">
        <v>0.018379629629629628</v>
      </c>
      <c r="S76" s="26">
        <f>R76-R75</f>
        <v>0.0006597222222222213</v>
      </c>
      <c r="T76" s="117">
        <v>1</v>
      </c>
    </row>
    <row r="77" spans="1:22" s="12" customFormat="1" ht="21" customHeight="1">
      <c r="A77" s="52">
        <v>61</v>
      </c>
      <c r="B77" s="44">
        <v>3</v>
      </c>
      <c r="C77" s="202">
        <v>137</v>
      </c>
      <c r="D77" s="35" t="s">
        <v>264</v>
      </c>
      <c r="E77" s="36">
        <v>2007</v>
      </c>
      <c r="F77" s="36">
        <v>2</v>
      </c>
      <c r="G77" s="303" t="s">
        <v>256</v>
      </c>
      <c r="H77" s="476">
        <v>0.0052662037037037035</v>
      </c>
      <c r="I77" s="477">
        <v>2</v>
      </c>
      <c r="J77" s="476">
        <v>0.0005555555555555556</v>
      </c>
      <c r="K77" s="477">
        <v>13</v>
      </c>
      <c r="L77" s="476">
        <v>0.010069444444444445</v>
      </c>
      <c r="M77" s="477">
        <v>4</v>
      </c>
      <c r="N77" s="476">
        <v>0.0003935185185185185</v>
      </c>
      <c r="O77" s="477">
        <v>14</v>
      </c>
      <c r="P77" s="476">
        <v>0.0026504629629629625</v>
      </c>
      <c r="Q77" s="477">
        <v>1</v>
      </c>
      <c r="R77" s="476">
        <v>0.018958333333333334</v>
      </c>
      <c r="S77" s="26">
        <f>R77-R75</f>
        <v>0.0012384259259259275</v>
      </c>
      <c r="T77" s="117">
        <v>1</v>
      </c>
      <c r="V77" s="12">
        <v>300</v>
      </c>
    </row>
    <row r="78" spans="1:20" s="12" customFormat="1" ht="21" customHeight="1">
      <c r="A78" s="52">
        <v>62</v>
      </c>
      <c r="B78" s="44">
        <v>4</v>
      </c>
      <c r="C78" s="202">
        <v>174</v>
      </c>
      <c r="D78" s="35" t="s">
        <v>248</v>
      </c>
      <c r="E78" s="36">
        <v>2006</v>
      </c>
      <c r="F78" s="36">
        <v>2</v>
      </c>
      <c r="G78" s="303" t="s">
        <v>172</v>
      </c>
      <c r="H78" s="476">
        <v>0.005601851851851852</v>
      </c>
      <c r="I78" s="477">
        <v>5</v>
      </c>
      <c r="J78" s="476">
        <v>0.0004976851851851852</v>
      </c>
      <c r="K78" s="477">
        <v>8</v>
      </c>
      <c r="L78" s="476">
        <v>0.009780092592592592</v>
      </c>
      <c r="M78" s="477">
        <v>3</v>
      </c>
      <c r="N78" s="476">
        <v>0.00035879629629629635</v>
      </c>
      <c r="O78" s="477">
        <v>10</v>
      </c>
      <c r="P78" s="476">
        <v>0.002824074074074074</v>
      </c>
      <c r="Q78" s="477">
        <v>4</v>
      </c>
      <c r="R78" s="476">
        <v>0.019085648148148147</v>
      </c>
      <c r="S78" s="26">
        <f>R78-R75</f>
        <v>0.0013657407407407403</v>
      </c>
      <c r="T78" s="117">
        <v>1</v>
      </c>
    </row>
    <row r="79" spans="1:20" s="12" customFormat="1" ht="21" customHeight="1">
      <c r="A79" s="52">
        <v>63</v>
      </c>
      <c r="B79" s="44">
        <v>5</v>
      </c>
      <c r="C79" s="202">
        <v>148</v>
      </c>
      <c r="D79" s="35" t="s">
        <v>259</v>
      </c>
      <c r="E79" s="36">
        <v>2006</v>
      </c>
      <c r="F79" s="36">
        <v>2</v>
      </c>
      <c r="G79" s="303" t="s">
        <v>158</v>
      </c>
      <c r="H79" s="476">
        <v>0.005532407407407407</v>
      </c>
      <c r="I79" s="477">
        <v>4</v>
      </c>
      <c r="J79" s="476">
        <v>0.0004629629629629629</v>
      </c>
      <c r="K79" s="477">
        <v>6</v>
      </c>
      <c r="L79" s="476">
        <v>0.010208333333333333</v>
      </c>
      <c r="M79" s="477">
        <v>5</v>
      </c>
      <c r="N79" s="476">
        <v>0.0003125</v>
      </c>
      <c r="O79" s="477">
        <v>6</v>
      </c>
      <c r="P79" s="476">
        <v>0.003009259259259259</v>
      </c>
      <c r="Q79" s="477">
        <v>6</v>
      </c>
      <c r="R79" s="476">
        <v>0.01954861111111111</v>
      </c>
      <c r="S79" s="26">
        <f>R79-R75</f>
        <v>0.001828703703703704</v>
      </c>
      <c r="T79" s="117">
        <v>2</v>
      </c>
    </row>
    <row r="80" spans="1:20" s="12" customFormat="1" ht="25.5">
      <c r="A80" s="52">
        <v>64</v>
      </c>
      <c r="B80" s="44">
        <v>6</v>
      </c>
      <c r="C80" s="202">
        <v>160</v>
      </c>
      <c r="D80" s="35" t="s">
        <v>262</v>
      </c>
      <c r="E80" s="36">
        <v>2006</v>
      </c>
      <c r="F80" s="36">
        <v>1</v>
      </c>
      <c r="G80" s="303" t="s">
        <v>160</v>
      </c>
      <c r="H80" s="476">
        <v>0.005868055555555554</v>
      </c>
      <c r="I80" s="477">
        <v>6</v>
      </c>
      <c r="J80" s="476">
        <v>0.0004513888888888889</v>
      </c>
      <c r="K80" s="477">
        <v>4</v>
      </c>
      <c r="L80" s="476">
        <v>0.010277777777777778</v>
      </c>
      <c r="M80" s="477">
        <v>6</v>
      </c>
      <c r="N80" s="476">
        <v>0.00037037037037037035</v>
      </c>
      <c r="O80" s="477">
        <v>13</v>
      </c>
      <c r="P80" s="476">
        <v>0.003252314814814815</v>
      </c>
      <c r="Q80" s="477">
        <v>8</v>
      </c>
      <c r="R80" s="476">
        <v>0.020243055555555552</v>
      </c>
      <c r="S80" s="26">
        <f>R80-R75</f>
        <v>0.002523148148148146</v>
      </c>
      <c r="T80" s="117">
        <v>3</v>
      </c>
    </row>
    <row r="81" spans="1:20" s="12" customFormat="1" ht="21" customHeight="1">
      <c r="A81" s="52">
        <v>65</v>
      </c>
      <c r="B81" s="44">
        <v>7</v>
      </c>
      <c r="C81" s="202">
        <v>113</v>
      </c>
      <c r="D81" s="35" t="s">
        <v>257</v>
      </c>
      <c r="E81" s="36">
        <v>2006</v>
      </c>
      <c r="F81" s="36">
        <v>3</v>
      </c>
      <c r="G81" s="303" t="s">
        <v>261</v>
      </c>
      <c r="H81" s="476">
        <v>0.00587962962962963</v>
      </c>
      <c r="I81" s="477">
        <v>7</v>
      </c>
      <c r="J81" s="476">
        <v>0.00048611111111111104</v>
      </c>
      <c r="K81" s="477">
        <v>7</v>
      </c>
      <c r="L81" s="476">
        <v>0.01119212962962963</v>
      </c>
      <c r="M81" s="477">
        <v>10</v>
      </c>
      <c r="N81" s="476">
        <v>0.0002893518518518519</v>
      </c>
      <c r="O81" s="477">
        <v>3</v>
      </c>
      <c r="P81" s="476">
        <v>0.002951388888888889</v>
      </c>
      <c r="Q81" s="477">
        <v>5</v>
      </c>
      <c r="R81" s="476">
        <v>0.02082175925925926</v>
      </c>
      <c r="S81" s="26">
        <f>R81-R75</f>
        <v>0.003101851851851852</v>
      </c>
      <c r="T81" s="117">
        <v>3</v>
      </c>
    </row>
    <row r="82" spans="1:20" s="12" customFormat="1" ht="21" customHeight="1">
      <c r="A82" s="52">
        <v>66</v>
      </c>
      <c r="B82" s="44">
        <v>8</v>
      </c>
      <c r="C82" s="202">
        <v>175</v>
      </c>
      <c r="D82" s="35" t="s">
        <v>249</v>
      </c>
      <c r="E82" s="36">
        <v>2007</v>
      </c>
      <c r="F82" s="36">
        <v>3</v>
      </c>
      <c r="G82" s="303" t="s">
        <v>172</v>
      </c>
      <c r="H82" s="476">
        <v>0.006122685185185185</v>
      </c>
      <c r="I82" s="477">
        <v>8</v>
      </c>
      <c r="J82" s="476">
        <v>0.0004629629629629629</v>
      </c>
      <c r="K82" s="477">
        <v>5</v>
      </c>
      <c r="L82" s="476">
        <v>0.011018518518518518</v>
      </c>
      <c r="M82" s="477">
        <v>9</v>
      </c>
      <c r="N82" s="476">
        <v>0.0003125</v>
      </c>
      <c r="O82" s="477">
        <v>7</v>
      </c>
      <c r="P82" s="476">
        <v>0.003275462962962963</v>
      </c>
      <c r="Q82" s="477">
        <v>9</v>
      </c>
      <c r="R82" s="476">
        <v>0.021226851851851854</v>
      </c>
      <c r="S82" s="26">
        <f>R82-R75</f>
        <v>0.003506944444444448</v>
      </c>
      <c r="T82" s="117">
        <v>3</v>
      </c>
    </row>
    <row r="83" spans="1:20" s="12" customFormat="1" ht="21" customHeight="1">
      <c r="A83" s="52">
        <v>67</v>
      </c>
      <c r="B83" s="44">
        <v>9</v>
      </c>
      <c r="C83" s="202">
        <v>138</v>
      </c>
      <c r="D83" s="35" t="s">
        <v>255</v>
      </c>
      <c r="E83" s="36">
        <v>2007</v>
      </c>
      <c r="F83" s="36">
        <v>2</v>
      </c>
      <c r="G83" s="303" t="s">
        <v>256</v>
      </c>
      <c r="H83" s="476">
        <v>0.006354166666666667</v>
      </c>
      <c r="I83" s="477">
        <v>10</v>
      </c>
      <c r="J83" s="476">
        <v>0.00042824074074074075</v>
      </c>
      <c r="K83" s="477">
        <v>3</v>
      </c>
      <c r="L83" s="476">
        <v>0.01091435185185185</v>
      </c>
      <c r="M83" s="477">
        <v>8</v>
      </c>
      <c r="N83" s="476">
        <v>0.00035879629629629635</v>
      </c>
      <c r="O83" s="477">
        <v>8</v>
      </c>
      <c r="P83" s="476">
        <v>0.003252314814814815</v>
      </c>
      <c r="Q83" s="477">
        <v>7</v>
      </c>
      <c r="R83" s="476">
        <v>0.021319444444444443</v>
      </c>
      <c r="S83" s="26">
        <f>R83-R75</f>
        <v>0.0035995370370370365</v>
      </c>
      <c r="T83" s="117">
        <v>3</v>
      </c>
    </row>
    <row r="84" spans="1:20" s="12" customFormat="1" ht="22.5">
      <c r="A84" s="52">
        <v>68</v>
      </c>
      <c r="B84" s="44">
        <v>10</v>
      </c>
      <c r="C84" s="202">
        <v>150</v>
      </c>
      <c r="D84" s="35" t="s">
        <v>250</v>
      </c>
      <c r="E84" s="36">
        <v>2006</v>
      </c>
      <c r="F84" s="36">
        <v>2</v>
      </c>
      <c r="G84" s="539" t="s">
        <v>146</v>
      </c>
      <c r="H84" s="476">
        <v>0.006493055555555555</v>
      </c>
      <c r="I84" s="477">
        <v>11</v>
      </c>
      <c r="J84" s="476">
        <v>0.0004976851851851852</v>
      </c>
      <c r="K84" s="477">
        <v>9</v>
      </c>
      <c r="L84" s="476">
        <v>0.01087962962962963</v>
      </c>
      <c r="M84" s="477">
        <v>7</v>
      </c>
      <c r="N84" s="476">
        <v>0.0002893518518518519</v>
      </c>
      <c r="O84" s="477">
        <v>4</v>
      </c>
      <c r="P84" s="476">
        <v>0.003356481481481481</v>
      </c>
      <c r="Q84" s="477">
        <v>10</v>
      </c>
      <c r="R84" s="476">
        <v>0.02153935185185185</v>
      </c>
      <c r="S84" s="26">
        <f>R84-R75</f>
        <v>0.0038194444444444448</v>
      </c>
      <c r="T84" s="117" t="s">
        <v>171</v>
      </c>
    </row>
    <row r="85" spans="1:20" s="12" customFormat="1" ht="21" customHeight="1">
      <c r="A85" s="52">
        <v>69</v>
      </c>
      <c r="B85" s="44">
        <v>11</v>
      </c>
      <c r="C85" s="202">
        <v>147</v>
      </c>
      <c r="D85" s="35" t="s">
        <v>251</v>
      </c>
      <c r="E85" s="36">
        <v>2006</v>
      </c>
      <c r="F85" s="36">
        <v>3</v>
      </c>
      <c r="G85" s="303" t="s">
        <v>158</v>
      </c>
      <c r="H85" s="476">
        <v>0.006319444444444444</v>
      </c>
      <c r="I85" s="477">
        <v>9</v>
      </c>
      <c r="J85" s="476">
        <v>0.0005092592592592592</v>
      </c>
      <c r="K85" s="477">
        <v>11</v>
      </c>
      <c r="L85" s="476">
        <v>0.011817129629629629</v>
      </c>
      <c r="M85" s="477">
        <v>12</v>
      </c>
      <c r="N85" s="476">
        <v>0.00035879629629629635</v>
      </c>
      <c r="O85" s="477">
        <v>12</v>
      </c>
      <c r="P85" s="476">
        <v>0.003599537037037037</v>
      </c>
      <c r="Q85" s="477">
        <v>11</v>
      </c>
      <c r="R85" s="476">
        <v>0.02262731481481482</v>
      </c>
      <c r="S85" s="26">
        <f>R85-R75</f>
        <v>0.004907407407407412</v>
      </c>
      <c r="T85" s="117" t="s">
        <v>171</v>
      </c>
    </row>
    <row r="86" spans="1:20" s="12" customFormat="1" ht="21" customHeight="1">
      <c r="A86" s="52">
        <v>70</v>
      </c>
      <c r="B86" s="44">
        <v>12</v>
      </c>
      <c r="C86" s="202">
        <v>123</v>
      </c>
      <c r="D86" s="35" t="s">
        <v>266</v>
      </c>
      <c r="E86" s="36">
        <v>2008</v>
      </c>
      <c r="F86" s="36">
        <v>3</v>
      </c>
      <c r="G86" s="303" t="s">
        <v>136</v>
      </c>
      <c r="H86" s="476">
        <v>0.006828703703703704</v>
      </c>
      <c r="I86" s="477">
        <v>12</v>
      </c>
      <c r="J86" s="476">
        <v>0.0005208333333333333</v>
      </c>
      <c r="K86" s="477">
        <v>12</v>
      </c>
      <c r="L86" s="476">
        <v>0.011770833333333333</v>
      </c>
      <c r="M86" s="477">
        <v>11</v>
      </c>
      <c r="N86" s="476">
        <v>0.0002893518518518519</v>
      </c>
      <c r="O86" s="477">
        <v>2</v>
      </c>
      <c r="P86" s="476">
        <v>0.0037037037037037034</v>
      </c>
      <c r="Q86" s="477">
        <v>12</v>
      </c>
      <c r="R86" s="476">
        <v>0.023136574074074077</v>
      </c>
      <c r="S86" s="26">
        <f>R86-R75</f>
        <v>0.00541666666666667</v>
      </c>
      <c r="T86" s="117" t="s">
        <v>171</v>
      </c>
    </row>
    <row r="87" spans="1:20" s="12" customFormat="1" ht="21" customHeight="1">
      <c r="A87" s="52">
        <v>71</v>
      </c>
      <c r="B87" s="44">
        <v>13</v>
      </c>
      <c r="C87" s="202">
        <v>110</v>
      </c>
      <c r="D87" s="35" t="s">
        <v>268</v>
      </c>
      <c r="E87" s="36">
        <v>2011</v>
      </c>
      <c r="F87" s="36"/>
      <c r="G87" s="303" t="s">
        <v>269</v>
      </c>
      <c r="H87" s="476">
        <v>0.007060185185185184</v>
      </c>
      <c r="I87" s="477">
        <v>13</v>
      </c>
      <c r="J87" s="476">
        <v>0.0004976851851851852</v>
      </c>
      <c r="K87" s="477">
        <v>10</v>
      </c>
      <c r="L87" s="476">
        <v>0.012858796296296297</v>
      </c>
      <c r="M87" s="477">
        <v>13</v>
      </c>
      <c r="N87" s="476">
        <v>0.00035879629629629635</v>
      </c>
      <c r="O87" s="477">
        <v>9</v>
      </c>
      <c r="P87" s="476">
        <v>0.004074074074074075</v>
      </c>
      <c r="Q87" s="477">
        <v>13</v>
      </c>
      <c r="R87" s="476">
        <v>0.02487268518518519</v>
      </c>
      <c r="S87" s="26">
        <f>R87-R75</f>
        <v>0.007152777777777782</v>
      </c>
      <c r="T87" s="117" t="s">
        <v>197</v>
      </c>
    </row>
    <row r="88" spans="1:20" s="12" customFormat="1" ht="21" customHeight="1">
      <c r="A88" s="52">
        <v>72</v>
      </c>
      <c r="B88" s="44">
        <v>14</v>
      </c>
      <c r="C88" s="202">
        <v>176</v>
      </c>
      <c r="D88" s="35" t="s">
        <v>267</v>
      </c>
      <c r="E88" s="36">
        <v>2008</v>
      </c>
      <c r="F88" s="36" t="s">
        <v>174</v>
      </c>
      <c r="G88" s="303" t="s">
        <v>172</v>
      </c>
      <c r="H88" s="476">
        <v>0.00755787037037037</v>
      </c>
      <c r="I88" s="477">
        <v>15</v>
      </c>
      <c r="J88" s="476">
        <v>0.000636574074074074</v>
      </c>
      <c r="K88" s="477">
        <v>16</v>
      </c>
      <c r="L88" s="476">
        <v>0.012962962962962963</v>
      </c>
      <c r="M88" s="477">
        <v>14</v>
      </c>
      <c r="N88" s="476">
        <v>0.00042824074074074075</v>
      </c>
      <c r="O88" s="477">
        <v>16</v>
      </c>
      <c r="P88" s="476">
        <v>0.004270833333333334</v>
      </c>
      <c r="Q88" s="477">
        <v>15</v>
      </c>
      <c r="R88" s="476">
        <v>0.025879629629629627</v>
      </c>
      <c r="S88" s="26">
        <f>R88-R75</f>
        <v>0.008159722222222221</v>
      </c>
      <c r="T88" s="117" t="s">
        <v>174</v>
      </c>
    </row>
    <row r="89" spans="1:20" s="12" customFormat="1" ht="21" customHeight="1">
      <c r="A89" s="52">
        <v>73</v>
      </c>
      <c r="B89" s="44">
        <v>15</v>
      </c>
      <c r="C89" s="202">
        <v>111</v>
      </c>
      <c r="D89" s="35" t="s">
        <v>263</v>
      </c>
      <c r="E89" s="36">
        <v>2009</v>
      </c>
      <c r="F89" s="36"/>
      <c r="G89" s="303" t="s">
        <v>136</v>
      </c>
      <c r="H89" s="476">
        <v>0.007418981481481481</v>
      </c>
      <c r="I89" s="477">
        <v>14</v>
      </c>
      <c r="J89" s="476">
        <v>0.0006134259259259259</v>
      </c>
      <c r="K89" s="477">
        <v>15</v>
      </c>
      <c r="L89" s="476">
        <v>0.014224537037037037</v>
      </c>
      <c r="M89" s="477">
        <v>15</v>
      </c>
      <c r="N89" s="476">
        <v>0.00035879629629629635</v>
      </c>
      <c r="O89" s="477">
        <v>11</v>
      </c>
      <c r="P89" s="476">
        <v>0.004085648148148148</v>
      </c>
      <c r="Q89" s="477">
        <v>14</v>
      </c>
      <c r="R89" s="476">
        <v>0.026724537037037036</v>
      </c>
      <c r="S89" s="26">
        <f>R89-R75</f>
        <v>0.00900462962962963</v>
      </c>
      <c r="T89" s="117" t="s">
        <v>174</v>
      </c>
    </row>
    <row r="90" spans="1:20" s="12" customFormat="1" ht="21" customHeight="1">
      <c r="A90" s="52">
        <v>74</v>
      </c>
      <c r="B90" s="44">
        <v>16</v>
      </c>
      <c r="C90" s="202">
        <v>190</v>
      </c>
      <c r="D90" s="35" t="s">
        <v>265</v>
      </c>
      <c r="E90" s="36">
        <v>2007</v>
      </c>
      <c r="F90" s="36"/>
      <c r="G90" s="303" t="s">
        <v>142</v>
      </c>
      <c r="H90" s="476">
        <v>0.00912037037037037</v>
      </c>
      <c r="I90" s="477">
        <v>16</v>
      </c>
      <c r="J90" s="476">
        <v>0.0005671296296296296</v>
      </c>
      <c r="K90" s="477">
        <v>14</v>
      </c>
      <c r="L90" s="476">
        <v>0.017465277777777777</v>
      </c>
      <c r="M90" s="477">
        <v>16</v>
      </c>
      <c r="N90" s="476">
        <v>0.0004166666666666667</v>
      </c>
      <c r="O90" s="477">
        <v>15</v>
      </c>
      <c r="P90" s="476">
        <v>0.005231481481481482</v>
      </c>
      <c r="Q90" s="477">
        <v>16</v>
      </c>
      <c r="R90" s="476">
        <v>0.032824074074074075</v>
      </c>
      <c r="S90" s="26">
        <f>R90-R75</f>
        <v>0.015104166666666669</v>
      </c>
      <c r="T90" s="117"/>
    </row>
    <row r="91" spans="1:20" s="12" customFormat="1" ht="21" customHeight="1">
      <c r="A91" s="52">
        <v>75</v>
      </c>
      <c r="B91" s="44" t="s">
        <v>488</v>
      </c>
      <c r="C91" s="202">
        <v>125</v>
      </c>
      <c r="D91" s="35" t="s">
        <v>253</v>
      </c>
      <c r="E91" s="36">
        <v>2006</v>
      </c>
      <c r="F91" s="36" t="s">
        <v>199</v>
      </c>
      <c r="G91" s="539" t="s">
        <v>254</v>
      </c>
      <c r="H91" s="476">
        <v>0.0052662037037037035</v>
      </c>
      <c r="I91" s="477"/>
      <c r="J91" s="476">
        <v>0.0004050925925925926</v>
      </c>
      <c r="K91" s="477"/>
      <c r="L91" s="476">
        <v>0.009363425925925926</v>
      </c>
      <c r="M91" s="477"/>
      <c r="N91" s="476">
        <v>0.00030092592592592595</v>
      </c>
      <c r="O91" s="477"/>
      <c r="P91" s="476">
        <v>0.0025810185185185185</v>
      </c>
      <c r="Q91" s="477"/>
      <c r="R91" s="476">
        <v>0.017939814814814815</v>
      </c>
      <c r="S91" s="26"/>
      <c r="T91" s="117"/>
    </row>
    <row r="92" spans="1:20" s="12" customFormat="1" ht="23.25" thickBot="1">
      <c r="A92" s="102">
        <v>76</v>
      </c>
      <c r="B92" s="103" t="s">
        <v>488</v>
      </c>
      <c r="C92" s="478">
        <v>163</v>
      </c>
      <c r="D92" s="305" t="s">
        <v>252</v>
      </c>
      <c r="E92" s="306">
        <v>2007</v>
      </c>
      <c r="F92" s="306">
        <v>1</v>
      </c>
      <c r="G92" s="547" t="s">
        <v>146</v>
      </c>
      <c r="H92" s="479">
        <v>0.0052662037037037035</v>
      </c>
      <c r="I92" s="480"/>
      <c r="J92" s="479">
        <v>0.00038194444444444446</v>
      </c>
      <c r="K92" s="480"/>
      <c r="L92" s="479">
        <v>0.009386574074074075</v>
      </c>
      <c r="M92" s="480"/>
      <c r="N92" s="479">
        <v>0.00024305555555555552</v>
      </c>
      <c r="O92" s="480"/>
      <c r="P92" s="479">
        <v>0.0026967592592592594</v>
      </c>
      <c r="Q92" s="480"/>
      <c r="R92" s="479">
        <v>0.017997685185185186</v>
      </c>
      <c r="S92" s="50"/>
      <c r="T92" s="119"/>
    </row>
    <row r="93" spans="1:20" s="12" customFormat="1" ht="21" customHeight="1" thickBot="1">
      <c r="A93" s="339" t="s">
        <v>37</v>
      </c>
      <c r="B93" s="340"/>
      <c r="C93" s="340"/>
      <c r="D93" s="340"/>
      <c r="E93" s="340"/>
      <c r="F93" s="340"/>
      <c r="G93" s="340"/>
      <c r="H93" s="340"/>
      <c r="I93" s="340"/>
      <c r="J93" s="340"/>
      <c r="K93" s="340"/>
      <c r="L93" s="340"/>
      <c r="M93" s="340"/>
      <c r="N93" s="340"/>
      <c r="O93" s="340"/>
      <c r="P93" s="340"/>
      <c r="Q93" s="340"/>
      <c r="R93" s="340"/>
      <c r="S93" s="340"/>
      <c r="T93" s="341"/>
    </row>
    <row r="94" spans="1:20" s="12" customFormat="1" ht="22.5">
      <c r="A94" s="51">
        <v>77</v>
      </c>
      <c r="B94" s="47">
        <v>1</v>
      </c>
      <c r="C94" s="471">
        <v>162</v>
      </c>
      <c r="D94" s="472" t="s">
        <v>277</v>
      </c>
      <c r="E94" s="473">
        <v>2004</v>
      </c>
      <c r="F94" s="473" t="s">
        <v>23</v>
      </c>
      <c r="G94" s="537" t="s">
        <v>146</v>
      </c>
      <c r="H94" s="474">
        <v>0.004849537037037037</v>
      </c>
      <c r="I94" s="475">
        <v>1</v>
      </c>
      <c r="J94" s="474">
        <v>0.0003935185185185185</v>
      </c>
      <c r="K94" s="475">
        <v>1</v>
      </c>
      <c r="L94" s="474">
        <v>0.009432870370370371</v>
      </c>
      <c r="M94" s="475">
        <v>1</v>
      </c>
      <c r="N94" s="474">
        <v>0.00023148148148148146</v>
      </c>
      <c r="O94" s="475">
        <v>1</v>
      </c>
      <c r="P94" s="474">
        <v>0.0024768518518518516</v>
      </c>
      <c r="Q94" s="475">
        <v>1</v>
      </c>
      <c r="R94" s="474">
        <v>0.01741898148148148</v>
      </c>
      <c r="S94" s="48"/>
      <c r="T94" s="209">
        <v>1</v>
      </c>
    </row>
    <row r="95" spans="1:22" s="12" customFormat="1" ht="21" customHeight="1">
      <c r="A95" s="52">
        <v>78</v>
      </c>
      <c r="B95" s="44">
        <v>2</v>
      </c>
      <c r="C95" s="202">
        <v>155</v>
      </c>
      <c r="D95" s="35" t="s">
        <v>270</v>
      </c>
      <c r="E95" s="36">
        <v>2003</v>
      </c>
      <c r="F95" s="36"/>
      <c r="G95" s="303" t="s">
        <v>190</v>
      </c>
      <c r="H95" s="476">
        <v>0.0052893518518518515</v>
      </c>
      <c r="I95" s="477">
        <v>2</v>
      </c>
      <c r="J95" s="476">
        <v>0.0005439814814814814</v>
      </c>
      <c r="K95" s="477">
        <v>7</v>
      </c>
      <c r="L95" s="476">
        <v>0.009444444444444445</v>
      </c>
      <c r="M95" s="477">
        <v>2</v>
      </c>
      <c r="N95" s="476">
        <v>0.00030092592592592595</v>
      </c>
      <c r="O95" s="477">
        <v>4</v>
      </c>
      <c r="P95" s="476">
        <v>0.0027083333333333334</v>
      </c>
      <c r="Q95" s="477">
        <v>2</v>
      </c>
      <c r="R95" s="476">
        <v>0.018310185185185186</v>
      </c>
      <c r="S95" s="26">
        <f>R95-R94</f>
        <v>0.0008912037037037066</v>
      </c>
      <c r="T95" s="49">
        <v>1</v>
      </c>
      <c r="V95" s="12">
        <v>300</v>
      </c>
    </row>
    <row r="96" spans="1:20" s="12" customFormat="1" ht="21" customHeight="1">
      <c r="A96" s="52">
        <v>79</v>
      </c>
      <c r="B96" s="44">
        <v>3</v>
      </c>
      <c r="C96" s="202">
        <v>121</v>
      </c>
      <c r="D96" s="35" t="s">
        <v>276</v>
      </c>
      <c r="E96" s="36">
        <v>2005</v>
      </c>
      <c r="F96" s="36">
        <v>1</v>
      </c>
      <c r="G96" s="303" t="s">
        <v>192</v>
      </c>
      <c r="H96" s="476">
        <v>0.005648148148148148</v>
      </c>
      <c r="I96" s="477">
        <v>3</v>
      </c>
      <c r="J96" s="476">
        <v>0.0004398148148148148</v>
      </c>
      <c r="K96" s="477">
        <v>2</v>
      </c>
      <c r="L96" s="476">
        <v>0.009791666666666666</v>
      </c>
      <c r="M96" s="477">
        <v>3</v>
      </c>
      <c r="N96" s="476">
        <v>0.00032407407407407406</v>
      </c>
      <c r="O96" s="477">
        <v>6</v>
      </c>
      <c r="P96" s="476">
        <v>0.0030324074074074073</v>
      </c>
      <c r="Q96" s="477">
        <v>3</v>
      </c>
      <c r="R96" s="476">
        <v>0.01925925925925926</v>
      </c>
      <c r="S96" s="26">
        <f>R96-R94</f>
        <v>0.001840277777777781</v>
      </c>
      <c r="T96" s="49">
        <v>1</v>
      </c>
    </row>
    <row r="97" spans="1:20" s="12" customFormat="1" ht="21" customHeight="1">
      <c r="A97" s="52">
        <v>80</v>
      </c>
      <c r="B97" s="44">
        <v>4</v>
      </c>
      <c r="C97" s="202">
        <v>106</v>
      </c>
      <c r="D97" s="35" t="s">
        <v>274</v>
      </c>
      <c r="E97" s="36">
        <v>2003</v>
      </c>
      <c r="F97" s="36" t="s">
        <v>23</v>
      </c>
      <c r="G97" s="303" t="s">
        <v>275</v>
      </c>
      <c r="H97" s="476">
        <v>0.00619212962962963</v>
      </c>
      <c r="I97" s="477">
        <v>6</v>
      </c>
      <c r="J97" s="476">
        <v>0.00047453703703703704</v>
      </c>
      <c r="K97" s="477">
        <v>4</v>
      </c>
      <c r="L97" s="476">
        <v>0.009884259259259258</v>
      </c>
      <c r="M97" s="477">
        <v>4</v>
      </c>
      <c r="N97" s="476">
        <v>0.0002777777777777778</v>
      </c>
      <c r="O97" s="477">
        <v>2</v>
      </c>
      <c r="P97" s="476">
        <v>0.003275462962962963</v>
      </c>
      <c r="Q97" s="477">
        <v>7</v>
      </c>
      <c r="R97" s="476">
        <v>0.02013888888888889</v>
      </c>
      <c r="S97" s="26">
        <f>R97-R94</f>
        <v>0.0027199074074074105</v>
      </c>
      <c r="T97" s="49">
        <v>2</v>
      </c>
    </row>
    <row r="98" spans="1:20" s="12" customFormat="1" ht="21" customHeight="1">
      <c r="A98" s="52">
        <v>81</v>
      </c>
      <c r="B98" s="44">
        <v>5</v>
      </c>
      <c r="C98" s="202">
        <v>179</v>
      </c>
      <c r="D98" s="35" t="s">
        <v>273</v>
      </c>
      <c r="E98" s="36">
        <v>2003</v>
      </c>
      <c r="F98" s="36" t="s">
        <v>171</v>
      </c>
      <c r="G98" s="303" t="s">
        <v>172</v>
      </c>
      <c r="H98" s="476">
        <v>0.006203703703703704</v>
      </c>
      <c r="I98" s="477">
        <v>7</v>
      </c>
      <c r="J98" s="476">
        <v>0.0004513888888888889</v>
      </c>
      <c r="K98" s="477">
        <v>3</v>
      </c>
      <c r="L98" s="476">
        <v>0.010972222222222223</v>
      </c>
      <c r="M98" s="477">
        <v>5</v>
      </c>
      <c r="N98" s="476">
        <v>0.0003125</v>
      </c>
      <c r="O98" s="477">
        <v>5</v>
      </c>
      <c r="P98" s="476">
        <v>0.0032407407407407406</v>
      </c>
      <c r="Q98" s="477">
        <v>5</v>
      </c>
      <c r="R98" s="476">
        <v>0.021203703703703707</v>
      </c>
      <c r="S98" s="26">
        <f>R98-R94</f>
        <v>0.0037847222222222275</v>
      </c>
      <c r="T98" s="49">
        <v>3</v>
      </c>
    </row>
    <row r="99" spans="1:20" s="12" customFormat="1" ht="21" customHeight="1">
      <c r="A99" s="52">
        <v>82</v>
      </c>
      <c r="B99" s="44">
        <v>6</v>
      </c>
      <c r="C99" s="202">
        <v>177</v>
      </c>
      <c r="D99" s="35" t="s">
        <v>271</v>
      </c>
      <c r="E99" s="36">
        <v>2005</v>
      </c>
      <c r="F99" s="36" t="s">
        <v>174</v>
      </c>
      <c r="G99" s="303" t="s">
        <v>172</v>
      </c>
      <c r="H99" s="476">
        <v>0.0059722222222222225</v>
      </c>
      <c r="I99" s="477">
        <v>5</v>
      </c>
      <c r="J99" s="476">
        <v>0.0005208333333333333</v>
      </c>
      <c r="K99" s="477">
        <v>6</v>
      </c>
      <c r="L99" s="476">
        <v>0.011157407407407408</v>
      </c>
      <c r="M99" s="477">
        <v>6</v>
      </c>
      <c r="N99" s="476">
        <v>0.00032407407407407406</v>
      </c>
      <c r="O99" s="477">
        <v>7</v>
      </c>
      <c r="P99" s="476">
        <v>0.0032407407407407406</v>
      </c>
      <c r="Q99" s="477">
        <v>6</v>
      </c>
      <c r="R99" s="476">
        <v>0.021238425925925924</v>
      </c>
      <c r="S99" s="26">
        <f>R99-R94</f>
        <v>0.0038194444444444448</v>
      </c>
      <c r="T99" s="49">
        <v>3</v>
      </c>
    </row>
    <row r="100" spans="1:20" s="12" customFormat="1" ht="21" customHeight="1" thickBot="1">
      <c r="A100" s="144">
        <v>83</v>
      </c>
      <c r="B100" s="58">
        <v>7</v>
      </c>
      <c r="C100" s="493">
        <v>178</v>
      </c>
      <c r="D100" s="41" t="s">
        <v>272</v>
      </c>
      <c r="E100" s="107">
        <v>2003</v>
      </c>
      <c r="F100" s="107" t="s">
        <v>197</v>
      </c>
      <c r="G100" s="543" t="s">
        <v>172</v>
      </c>
      <c r="H100" s="509">
        <v>0.005914351851851852</v>
      </c>
      <c r="I100" s="510">
        <v>4</v>
      </c>
      <c r="J100" s="509">
        <v>0.00048611111111111104</v>
      </c>
      <c r="K100" s="510">
        <v>5</v>
      </c>
      <c r="L100" s="509">
        <v>0.011539351851851851</v>
      </c>
      <c r="M100" s="510">
        <v>7</v>
      </c>
      <c r="N100" s="509">
        <v>0.0002893518518518519</v>
      </c>
      <c r="O100" s="510">
        <v>3</v>
      </c>
      <c r="P100" s="509">
        <v>0.0031712962962962958</v>
      </c>
      <c r="Q100" s="510">
        <v>4</v>
      </c>
      <c r="R100" s="509">
        <v>0.021423611111111112</v>
      </c>
      <c r="S100" s="46">
        <f>R100-R94</f>
        <v>0.004004629629629632</v>
      </c>
      <c r="T100" s="95">
        <v>3</v>
      </c>
    </row>
    <row r="101" spans="1:20" s="12" customFormat="1" ht="21" customHeight="1" thickBot="1">
      <c r="A101" s="325" t="s">
        <v>335</v>
      </c>
      <c r="B101" s="326"/>
      <c r="C101" s="326"/>
      <c r="D101" s="326"/>
      <c r="E101" s="326"/>
      <c r="F101" s="326"/>
      <c r="G101" s="326"/>
      <c r="H101" s="326"/>
      <c r="I101" s="326"/>
      <c r="J101" s="326"/>
      <c r="K101" s="326"/>
      <c r="L101" s="326"/>
      <c r="M101" s="326"/>
      <c r="N101" s="326"/>
      <c r="O101" s="326"/>
      <c r="P101" s="326"/>
      <c r="Q101" s="326"/>
      <c r="R101" s="326"/>
      <c r="S101" s="326"/>
      <c r="T101" s="327"/>
    </row>
    <row r="102" spans="1:20" s="12" customFormat="1" ht="21" customHeight="1" thickBot="1">
      <c r="A102" s="294">
        <v>84</v>
      </c>
      <c r="B102" s="295">
        <v>1</v>
      </c>
      <c r="C102" s="551">
        <v>188</v>
      </c>
      <c r="D102" s="552" t="s">
        <v>336</v>
      </c>
      <c r="E102" s="94">
        <v>2005</v>
      </c>
      <c r="F102" s="94"/>
      <c r="G102" s="552" t="s">
        <v>337</v>
      </c>
      <c r="H102" s="553">
        <v>0.006805555555555557</v>
      </c>
      <c r="I102" s="554">
        <v>1</v>
      </c>
      <c r="J102" s="553">
        <v>0.0005787037037037038</v>
      </c>
      <c r="K102" s="554">
        <v>1</v>
      </c>
      <c r="L102" s="553">
        <v>0.011550925925925925</v>
      </c>
      <c r="M102" s="554">
        <v>1</v>
      </c>
      <c r="N102" s="553">
        <v>0.0003356481481481481</v>
      </c>
      <c r="O102" s="554">
        <v>1</v>
      </c>
      <c r="P102" s="553">
        <v>0.0035532407407407405</v>
      </c>
      <c r="Q102" s="554">
        <v>1</v>
      </c>
      <c r="R102" s="553">
        <v>0.022835648148148147</v>
      </c>
      <c r="S102" s="296"/>
      <c r="T102" s="297"/>
    </row>
    <row r="103" spans="1:20" s="12" customFormat="1" ht="21" customHeight="1" thickBot="1">
      <c r="A103" s="328" t="s">
        <v>338</v>
      </c>
      <c r="B103" s="329"/>
      <c r="C103" s="329"/>
      <c r="D103" s="329"/>
      <c r="E103" s="329"/>
      <c r="F103" s="329"/>
      <c r="G103" s="329"/>
      <c r="H103" s="329"/>
      <c r="I103" s="329"/>
      <c r="J103" s="329"/>
      <c r="K103" s="329"/>
      <c r="L103" s="329"/>
      <c r="M103" s="329"/>
      <c r="N103" s="329"/>
      <c r="O103" s="329"/>
      <c r="P103" s="329"/>
      <c r="Q103" s="329"/>
      <c r="R103" s="329"/>
      <c r="S103" s="329"/>
      <c r="T103" s="330"/>
    </row>
    <row r="104" spans="1:20" s="12" customFormat="1" ht="21" customHeight="1" thickBot="1">
      <c r="A104" s="193">
        <v>85</v>
      </c>
      <c r="B104" s="298">
        <v>1</v>
      </c>
      <c r="C104" s="555">
        <v>189</v>
      </c>
      <c r="D104" s="556" t="s">
        <v>339</v>
      </c>
      <c r="E104" s="557">
        <v>2005</v>
      </c>
      <c r="F104" s="557"/>
      <c r="G104" s="556" t="s">
        <v>337</v>
      </c>
      <c r="H104" s="558">
        <v>0.006550925925925926</v>
      </c>
      <c r="I104" s="559">
        <v>1</v>
      </c>
      <c r="J104" s="558">
        <v>0.0005787037037037038</v>
      </c>
      <c r="K104" s="559">
        <v>1</v>
      </c>
      <c r="L104" s="558">
        <v>0.011782407407407406</v>
      </c>
      <c r="M104" s="559">
        <v>1</v>
      </c>
      <c r="N104" s="558">
        <v>0.00034722222222222224</v>
      </c>
      <c r="O104" s="559">
        <v>1</v>
      </c>
      <c r="P104" s="558">
        <v>0.0030555555555555557</v>
      </c>
      <c r="Q104" s="559">
        <v>1</v>
      </c>
      <c r="R104" s="558">
        <v>0.022337962962962962</v>
      </c>
      <c r="S104" s="179"/>
      <c r="T104" s="299"/>
    </row>
    <row r="105" spans="1:20" s="12" customFormat="1" ht="21" customHeight="1" thickBot="1">
      <c r="A105" s="336" t="s">
        <v>114</v>
      </c>
      <c r="B105" s="337"/>
      <c r="C105" s="337"/>
      <c r="D105" s="337"/>
      <c r="E105" s="337"/>
      <c r="F105" s="337"/>
      <c r="G105" s="337"/>
      <c r="H105" s="337"/>
      <c r="I105" s="337"/>
      <c r="J105" s="337"/>
      <c r="K105" s="337"/>
      <c r="L105" s="337"/>
      <c r="M105" s="337"/>
      <c r="N105" s="337"/>
      <c r="O105" s="337"/>
      <c r="P105" s="337"/>
      <c r="Q105" s="337"/>
      <c r="R105" s="337"/>
      <c r="S105" s="337"/>
      <c r="T105" s="338"/>
    </row>
    <row r="106" spans="1:20" s="12" customFormat="1" ht="21" customHeight="1" thickBot="1">
      <c r="A106" s="345" t="s">
        <v>84</v>
      </c>
      <c r="B106" s="346"/>
      <c r="C106" s="346"/>
      <c r="D106" s="346"/>
      <c r="E106" s="346"/>
      <c r="F106" s="346"/>
      <c r="G106" s="346"/>
      <c r="H106" s="346"/>
      <c r="I106" s="346"/>
      <c r="J106" s="346"/>
      <c r="K106" s="346"/>
      <c r="L106" s="346"/>
      <c r="M106" s="346"/>
      <c r="N106" s="346"/>
      <c r="O106" s="346"/>
      <c r="P106" s="346"/>
      <c r="Q106" s="346"/>
      <c r="R106" s="346"/>
      <c r="S106" s="346"/>
      <c r="T106" s="347"/>
    </row>
    <row r="107" spans="1:22" s="12" customFormat="1" ht="21" customHeight="1">
      <c r="A107" s="51">
        <v>86</v>
      </c>
      <c r="B107" s="47">
        <v>1</v>
      </c>
      <c r="C107" s="471">
        <v>235</v>
      </c>
      <c r="D107" s="560" t="s">
        <v>302</v>
      </c>
      <c r="E107" s="473">
        <v>2002</v>
      </c>
      <c r="F107" s="473" t="s">
        <v>23</v>
      </c>
      <c r="G107" s="313" t="s">
        <v>140</v>
      </c>
      <c r="H107" s="561">
        <v>0.012534722222222223</v>
      </c>
      <c r="I107" s="376">
        <v>9</v>
      </c>
      <c r="J107" s="561">
        <v>0.0004629629629629629</v>
      </c>
      <c r="K107" s="376">
        <v>13</v>
      </c>
      <c r="L107" s="561">
        <v>0.020474537037037038</v>
      </c>
      <c r="M107" s="376">
        <v>1</v>
      </c>
      <c r="N107" s="561">
        <v>0.0002777777777777778</v>
      </c>
      <c r="O107" s="376">
        <v>9</v>
      </c>
      <c r="P107" s="561">
        <v>0.006493055555555555</v>
      </c>
      <c r="Q107" s="376">
        <v>6</v>
      </c>
      <c r="R107" s="561">
        <v>0.0402662037037037</v>
      </c>
      <c r="S107" s="48"/>
      <c r="T107" s="129" t="s">
        <v>23</v>
      </c>
      <c r="V107" s="12">
        <v>300</v>
      </c>
    </row>
    <row r="108" spans="1:20" s="12" customFormat="1" ht="22.5">
      <c r="A108" s="52">
        <v>87</v>
      </c>
      <c r="B108" s="44">
        <v>2</v>
      </c>
      <c r="C108" s="202">
        <v>220</v>
      </c>
      <c r="D108" s="35" t="s">
        <v>296</v>
      </c>
      <c r="E108" s="36">
        <v>2003</v>
      </c>
      <c r="F108" s="36" t="s">
        <v>23</v>
      </c>
      <c r="G108" s="539" t="s">
        <v>209</v>
      </c>
      <c r="H108" s="302">
        <v>0.011782407407407406</v>
      </c>
      <c r="I108" s="232">
        <v>2</v>
      </c>
      <c r="J108" s="302">
        <v>0.00034722222222222224</v>
      </c>
      <c r="K108" s="232">
        <v>2</v>
      </c>
      <c r="L108" s="302">
        <v>0.021400462962962965</v>
      </c>
      <c r="M108" s="232">
        <v>2</v>
      </c>
      <c r="N108" s="302">
        <v>0.0002662037037037037</v>
      </c>
      <c r="O108" s="232">
        <v>5</v>
      </c>
      <c r="P108" s="302">
        <v>0.006539351851851852</v>
      </c>
      <c r="Q108" s="232">
        <v>7</v>
      </c>
      <c r="R108" s="302">
        <v>0.04034722222222222</v>
      </c>
      <c r="S108" s="26">
        <f>R108-R107</f>
        <v>8.101851851852193E-05</v>
      </c>
      <c r="T108" s="117" t="s">
        <v>23</v>
      </c>
    </row>
    <row r="109" spans="1:20" s="12" customFormat="1" ht="21" customHeight="1">
      <c r="A109" s="52">
        <v>88</v>
      </c>
      <c r="B109" s="44">
        <v>3</v>
      </c>
      <c r="C109" s="202">
        <v>210</v>
      </c>
      <c r="D109" s="35" t="s">
        <v>292</v>
      </c>
      <c r="E109" s="36">
        <v>2001</v>
      </c>
      <c r="F109" s="36"/>
      <c r="G109" s="35" t="s">
        <v>293</v>
      </c>
      <c r="H109" s="302">
        <v>0.011504629629629629</v>
      </c>
      <c r="I109" s="232">
        <v>1</v>
      </c>
      <c r="J109" s="302">
        <v>0.00037037037037037035</v>
      </c>
      <c r="K109" s="232">
        <v>3</v>
      </c>
      <c r="L109" s="302">
        <v>0.022615740740740742</v>
      </c>
      <c r="M109" s="232">
        <v>15</v>
      </c>
      <c r="N109" s="302">
        <v>0.00023148148148148146</v>
      </c>
      <c r="O109" s="232">
        <v>1</v>
      </c>
      <c r="P109" s="302">
        <v>0.005868055555555554</v>
      </c>
      <c r="Q109" s="232">
        <v>1</v>
      </c>
      <c r="R109" s="302">
        <v>0.04061342592592593</v>
      </c>
      <c r="S109" s="26">
        <f>R109-R107</f>
        <v>0.00034722222222222793</v>
      </c>
      <c r="T109" s="117" t="s">
        <v>23</v>
      </c>
    </row>
    <row r="110" spans="1:20" s="12" customFormat="1" ht="21" customHeight="1">
      <c r="A110" s="52">
        <v>89</v>
      </c>
      <c r="B110" s="44">
        <v>4</v>
      </c>
      <c r="C110" s="202">
        <v>249</v>
      </c>
      <c r="D110" s="35" t="s">
        <v>287</v>
      </c>
      <c r="E110" s="36">
        <v>2002</v>
      </c>
      <c r="F110" s="36" t="s">
        <v>23</v>
      </c>
      <c r="G110" s="539" t="s">
        <v>288</v>
      </c>
      <c r="H110" s="302">
        <v>0.011805555555555555</v>
      </c>
      <c r="I110" s="232">
        <v>4</v>
      </c>
      <c r="J110" s="302">
        <v>0.00042824074074074075</v>
      </c>
      <c r="K110" s="232">
        <v>11</v>
      </c>
      <c r="L110" s="302">
        <v>0.02225694444444444</v>
      </c>
      <c r="M110" s="232">
        <v>11</v>
      </c>
      <c r="N110" s="302">
        <v>0.00023148148148148146</v>
      </c>
      <c r="O110" s="232">
        <v>2</v>
      </c>
      <c r="P110" s="302">
        <v>0.0063425925925925915</v>
      </c>
      <c r="Q110" s="232">
        <v>3</v>
      </c>
      <c r="R110" s="302">
        <v>0.04109953703703704</v>
      </c>
      <c r="S110" s="26">
        <f>R110-R107</f>
        <v>0.0008333333333333387</v>
      </c>
      <c r="T110" s="117" t="s">
        <v>23</v>
      </c>
    </row>
    <row r="111" spans="1:20" s="12" customFormat="1" ht="21" customHeight="1">
      <c r="A111" s="52">
        <v>90</v>
      </c>
      <c r="B111" s="44">
        <v>5</v>
      </c>
      <c r="C111" s="202">
        <v>200</v>
      </c>
      <c r="D111" s="35" t="s">
        <v>280</v>
      </c>
      <c r="E111" s="36">
        <v>2003</v>
      </c>
      <c r="F111" s="36" t="s">
        <v>23</v>
      </c>
      <c r="G111" s="303" t="s">
        <v>172</v>
      </c>
      <c r="H111" s="302">
        <v>0.011782407407407406</v>
      </c>
      <c r="I111" s="232">
        <v>3</v>
      </c>
      <c r="J111" s="302">
        <v>0.0004166666666666667</v>
      </c>
      <c r="K111" s="232">
        <v>9</v>
      </c>
      <c r="L111" s="302">
        <v>0.022314814814814815</v>
      </c>
      <c r="M111" s="232">
        <v>12</v>
      </c>
      <c r="N111" s="302">
        <v>0.00034722222222222224</v>
      </c>
      <c r="O111" s="232">
        <v>14</v>
      </c>
      <c r="P111" s="302">
        <v>0.006354166666666667</v>
      </c>
      <c r="Q111" s="232">
        <v>4</v>
      </c>
      <c r="R111" s="302">
        <v>0.04125</v>
      </c>
      <c r="S111" s="26">
        <f>R111-R107</f>
        <v>0.000983796296296302</v>
      </c>
      <c r="T111" s="117" t="s">
        <v>23</v>
      </c>
    </row>
    <row r="112" spans="1:20" s="12" customFormat="1" ht="22.5">
      <c r="A112" s="52">
        <v>91</v>
      </c>
      <c r="B112" s="44">
        <v>6</v>
      </c>
      <c r="C112" s="202">
        <v>245</v>
      </c>
      <c r="D112" s="35" t="s">
        <v>283</v>
      </c>
      <c r="E112" s="36">
        <v>2002</v>
      </c>
      <c r="F112" s="36"/>
      <c r="G112" s="539" t="s">
        <v>146</v>
      </c>
      <c r="H112" s="302">
        <v>0.012164351851851852</v>
      </c>
      <c r="I112" s="232">
        <v>7</v>
      </c>
      <c r="J112" s="302">
        <v>0.0003935185185185185</v>
      </c>
      <c r="K112" s="232">
        <v>4</v>
      </c>
      <c r="L112" s="302">
        <v>0.02217592592592593</v>
      </c>
      <c r="M112" s="232">
        <v>9</v>
      </c>
      <c r="N112" s="302">
        <v>0.00024305555555555552</v>
      </c>
      <c r="O112" s="232">
        <v>3</v>
      </c>
      <c r="P112" s="302">
        <v>0.00636574074074074</v>
      </c>
      <c r="Q112" s="232">
        <v>5</v>
      </c>
      <c r="R112" s="302">
        <v>0.041354166666666664</v>
      </c>
      <c r="S112" s="26">
        <f>R112-R107</f>
        <v>0.0010879629629629642</v>
      </c>
      <c r="T112" s="117" t="s">
        <v>23</v>
      </c>
    </row>
    <row r="113" spans="1:20" s="12" customFormat="1" ht="21" customHeight="1">
      <c r="A113" s="52">
        <v>92</v>
      </c>
      <c r="B113" s="44">
        <v>7</v>
      </c>
      <c r="C113" s="202">
        <v>254</v>
      </c>
      <c r="D113" s="35" t="s">
        <v>295</v>
      </c>
      <c r="E113" s="36">
        <v>2001</v>
      </c>
      <c r="F113" s="36" t="s">
        <v>23</v>
      </c>
      <c r="G113" s="303" t="s">
        <v>279</v>
      </c>
      <c r="H113" s="302">
        <v>0.012060185185185186</v>
      </c>
      <c r="I113" s="232">
        <v>6</v>
      </c>
      <c r="J113" s="302">
        <v>0.0005902777777777778</v>
      </c>
      <c r="K113" s="232">
        <v>17</v>
      </c>
      <c r="L113" s="302">
        <v>0.022152777777777775</v>
      </c>
      <c r="M113" s="232">
        <v>8</v>
      </c>
      <c r="N113" s="302">
        <v>0.0005092592592592592</v>
      </c>
      <c r="O113" s="232">
        <v>17</v>
      </c>
      <c r="P113" s="302">
        <v>0.006238425925925925</v>
      </c>
      <c r="Q113" s="232">
        <v>2</v>
      </c>
      <c r="R113" s="302">
        <v>0.0415625</v>
      </c>
      <c r="S113" s="26">
        <f>R113-R107</f>
        <v>0.0012962962962963023</v>
      </c>
      <c r="T113" s="117" t="s">
        <v>23</v>
      </c>
    </row>
    <row r="114" spans="1:20" s="12" customFormat="1" ht="22.5">
      <c r="A114" s="52">
        <v>93</v>
      </c>
      <c r="B114" s="44">
        <v>8</v>
      </c>
      <c r="C114" s="202">
        <v>198</v>
      </c>
      <c r="D114" s="35" t="s">
        <v>289</v>
      </c>
      <c r="E114" s="36">
        <v>2003</v>
      </c>
      <c r="F114" s="36" t="s">
        <v>23</v>
      </c>
      <c r="G114" s="539" t="s">
        <v>209</v>
      </c>
      <c r="H114" s="302">
        <v>0.012013888888888888</v>
      </c>
      <c r="I114" s="232">
        <v>5</v>
      </c>
      <c r="J114" s="302">
        <v>0.0005208333333333333</v>
      </c>
      <c r="K114" s="232">
        <v>15</v>
      </c>
      <c r="L114" s="302">
        <v>0.02238425925925926</v>
      </c>
      <c r="M114" s="232">
        <v>13</v>
      </c>
      <c r="N114" s="302">
        <v>0.00035879629629629635</v>
      </c>
      <c r="O114" s="232">
        <v>15</v>
      </c>
      <c r="P114" s="302">
        <v>0.006643518518518518</v>
      </c>
      <c r="Q114" s="232">
        <v>8</v>
      </c>
      <c r="R114" s="302">
        <v>0.041944444444444444</v>
      </c>
      <c r="S114" s="26">
        <f>R114-R107</f>
        <v>0.001678240740740744</v>
      </c>
      <c r="T114" s="117" t="s">
        <v>23</v>
      </c>
    </row>
    <row r="115" spans="1:20" s="12" customFormat="1" ht="21" customHeight="1">
      <c r="A115" s="52">
        <v>94</v>
      </c>
      <c r="B115" s="44">
        <v>9</v>
      </c>
      <c r="C115" s="202">
        <v>241</v>
      </c>
      <c r="D115" s="35" t="s">
        <v>299</v>
      </c>
      <c r="E115" s="36">
        <v>2004</v>
      </c>
      <c r="F115" s="36">
        <v>1</v>
      </c>
      <c r="G115" s="539" t="s">
        <v>177</v>
      </c>
      <c r="H115" s="302">
        <v>0.012372685185185186</v>
      </c>
      <c r="I115" s="232">
        <v>8</v>
      </c>
      <c r="J115" s="302">
        <v>0.0004166666666666667</v>
      </c>
      <c r="K115" s="232">
        <v>7</v>
      </c>
      <c r="L115" s="302">
        <v>0.022615740740740742</v>
      </c>
      <c r="M115" s="232">
        <v>14</v>
      </c>
      <c r="N115" s="302">
        <v>0.00030092592592592595</v>
      </c>
      <c r="O115" s="232">
        <v>11</v>
      </c>
      <c r="P115" s="302">
        <v>0.0066550925925925935</v>
      </c>
      <c r="Q115" s="232">
        <v>10</v>
      </c>
      <c r="R115" s="302">
        <v>0.042395833333333334</v>
      </c>
      <c r="S115" s="26">
        <f>R115-R107</f>
        <v>0.002129629629629634</v>
      </c>
      <c r="T115" s="117" t="s">
        <v>23</v>
      </c>
    </row>
    <row r="116" spans="1:20" s="12" customFormat="1" ht="21" customHeight="1">
      <c r="A116" s="52">
        <v>95</v>
      </c>
      <c r="B116" s="44">
        <v>10</v>
      </c>
      <c r="C116" s="202">
        <v>226</v>
      </c>
      <c r="D116" s="35" t="s">
        <v>282</v>
      </c>
      <c r="E116" s="36">
        <v>2002</v>
      </c>
      <c r="F116" s="36" t="s">
        <v>23</v>
      </c>
      <c r="G116" s="539" t="s">
        <v>136</v>
      </c>
      <c r="H116" s="302">
        <v>0.012951388888888887</v>
      </c>
      <c r="I116" s="232">
        <v>11</v>
      </c>
      <c r="J116" s="302">
        <v>0.00034722222222222224</v>
      </c>
      <c r="K116" s="232">
        <v>1</v>
      </c>
      <c r="L116" s="302">
        <v>0.022129629629629628</v>
      </c>
      <c r="M116" s="232">
        <v>7</v>
      </c>
      <c r="N116" s="302">
        <v>0.0002777777777777778</v>
      </c>
      <c r="O116" s="232">
        <v>8</v>
      </c>
      <c r="P116" s="302">
        <v>0.006898148148148149</v>
      </c>
      <c r="Q116" s="232">
        <v>13</v>
      </c>
      <c r="R116" s="302">
        <v>0.04262731481481482</v>
      </c>
      <c r="S116" s="26">
        <f>R116-R107</f>
        <v>0.0023611111111111194</v>
      </c>
      <c r="T116" s="117" t="s">
        <v>23</v>
      </c>
    </row>
    <row r="117" spans="1:20" s="12" customFormat="1" ht="21" customHeight="1">
      <c r="A117" s="52">
        <v>96</v>
      </c>
      <c r="B117" s="44">
        <v>11</v>
      </c>
      <c r="C117" s="202">
        <v>199</v>
      </c>
      <c r="D117" s="35" t="s">
        <v>281</v>
      </c>
      <c r="E117" s="36">
        <v>2004</v>
      </c>
      <c r="F117" s="36">
        <v>1</v>
      </c>
      <c r="G117" s="303" t="s">
        <v>172</v>
      </c>
      <c r="H117" s="302">
        <v>0.01318287037037037</v>
      </c>
      <c r="I117" s="232">
        <v>13</v>
      </c>
      <c r="J117" s="302">
        <v>0.0003935185185185185</v>
      </c>
      <c r="K117" s="232">
        <v>5</v>
      </c>
      <c r="L117" s="302">
        <v>0.022118055555555557</v>
      </c>
      <c r="M117" s="232">
        <v>6</v>
      </c>
      <c r="N117" s="302">
        <v>0.0002662037037037037</v>
      </c>
      <c r="O117" s="232">
        <v>7</v>
      </c>
      <c r="P117" s="302">
        <v>0.006666666666666667</v>
      </c>
      <c r="Q117" s="232">
        <v>11</v>
      </c>
      <c r="R117" s="302">
        <v>0.04263888888888889</v>
      </c>
      <c r="S117" s="26">
        <f>R117-R107</f>
        <v>0.002372685185185193</v>
      </c>
      <c r="T117" s="117" t="s">
        <v>23</v>
      </c>
    </row>
    <row r="118" spans="1:20" s="12" customFormat="1" ht="21" customHeight="1">
      <c r="A118" s="52">
        <v>97</v>
      </c>
      <c r="B118" s="44">
        <v>12</v>
      </c>
      <c r="C118" s="202">
        <v>255</v>
      </c>
      <c r="D118" s="35" t="s">
        <v>278</v>
      </c>
      <c r="E118" s="36">
        <v>2002</v>
      </c>
      <c r="F118" s="36"/>
      <c r="G118" s="303" t="s">
        <v>279</v>
      </c>
      <c r="H118" s="302">
        <v>0.012847222222222223</v>
      </c>
      <c r="I118" s="232">
        <v>10</v>
      </c>
      <c r="J118" s="302">
        <v>0.0005787037037037038</v>
      </c>
      <c r="K118" s="232">
        <v>16</v>
      </c>
      <c r="L118" s="302">
        <v>0.02224537037037037</v>
      </c>
      <c r="M118" s="232">
        <v>10</v>
      </c>
      <c r="N118" s="302">
        <v>0.00038194444444444446</v>
      </c>
      <c r="O118" s="232">
        <v>16</v>
      </c>
      <c r="P118" s="302">
        <v>0.0066550925925925935</v>
      </c>
      <c r="Q118" s="232">
        <v>9</v>
      </c>
      <c r="R118" s="302">
        <v>0.04271990740740741</v>
      </c>
      <c r="S118" s="26">
        <f>R118-R107</f>
        <v>0.002453703703703708</v>
      </c>
      <c r="T118" s="117" t="s">
        <v>23</v>
      </c>
    </row>
    <row r="119" spans="1:20" s="12" customFormat="1" ht="21" customHeight="1">
      <c r="A119" s="52">
        <v>98</v>
      </c>
      <c r="B119" s="44">
        <v>13</v>
      </c>
      <c r="C119" s="202">
        <v>232</v>
      </c>
      <c r="D119" s="35" t="s">
        <v>291</v>
      </c>
      <c r="E119" s="36">
        <v>2001</v>
      </c>
      <c r="F119" s="36"/>
      <c r="G119" s="539" t="s">
        <v>136</v>
      </c>
      <c r="H119" s="302">
        <v>0.012951388888888887</v>
      </c>
      <c r="I119" s="232">
        <v>12</v>
      </c>
      <c r="J119" s="302">
        <v>0.0006828703703703703</v>
      </c>
      <c r="K119" s="232">
        <v>18</v>
      </c>
      <c r="L119" s="302">
        <v>0.022037037037037036</v>
      </c>
      <c r="M119" s="232">
        <v>5</v>
      </c>
      <c r="N119" s="302">
        <v>0.000625</v>
      </c>
      <c r="O119" s="232">
        <v>18</v>
      </c>
      <c r="P119" s="302">
        <v>0.006875</v>
      </c>
      <c r="Q119" s="232">
        <v>12</v>
      </c>
      <c r="R119" s="302">
        <v>0.04320601851851852</v>
      </c>
      <c r="S119" s="26">
        <f>R119-R107</f>
        <v>0.0029398148148148187</v>
      </c>
      <c r="T119" s="117" t="s">
        <v>23</v>
      </c>
    </row>
    <row r="120" spans="1:20" s="12" customFormat="1" ht="22.5">
      <c r="A120" s="52">
        <v>99</v>
      </c>
      <c r="B120" s="44">
        <v>14</v>
      </c>
      <c r="C120" s="202">
        <v>223</v>
      </c>
      <c r="D120" s="35" t="s">
        <v>294</v>
      </c>
      <c r="E120" s="36">
        <v>2004</v>
      </c>
      <c r="F120" s="36" t="s">
        <v>23</v>
      </c>
      <c r="G120" s="539" t="s">
        <v>209</v>
      </c>
      <c r="H120" s="302">
        <v>0.013252314814814814</v>
      </c>
      <c r="I120" s="232">
        <v>14</v>
      </c>
      <c r="J120" s="302">
        <v>0.00042824074074074075</v>
      </c>
      <c r="K120" s="232">
        <v>10</v>
      </c>
      <c r="L120" s="302">
        <v>0.02200231481481482</v>
      </c>
      <c r="M120" s="232">
        <v>4</v>
      </c>
      <c r="N120" s="302">
        <v>0.0002662037037037037</v>
      </c>
      <c r="O120" s="232">
        <v>6</v>
      </c>
      <c r="P120" s="302">
        <v>0.007245370370370371</v>
      </c>
      <c r="Q120" s="232">
        <v>15</v>
      </c>
      <c r="R120" s="302">
        <v>0.04322916666666667</v>
      </c>
      <c r="S120" s="26">
        <f>R120-R107</f>
        <v>0.002962962962962973</v>
      </c>
      <c r="T120" s="117" t="s">
        <v>23</v>
      </c>
    </row>
    <row r="121" spans="1:20" s="12" customFormat="1" ht="22.5">
      <c r="A121" s="52">
        <v>100</v>
      </c>
      <c r="B121" s="44">
        <v>15</v>
      </c>
      <c r="C121" s="202">
        <v>219</v>
      </c>
      <c r="D121" s="35" t="s">
        <v>290</v>
      </c>
      <c r="E121" s="36">
        <v>2004</v>
      </c>
      <c r="F121" s="36">
        <v>1</v>
      </c>
      <c r="G121" s="539" t="s">
        <v>146</v>
      </c>
      <c r="H121" s="302">
        <v>0.01326388888888889</v>
      </c>
      <c r="I121" s="232">
        <v>15</v>
      </c>
      <c r="J121" s="302">
        <v>0.0004398148148148148</v>
      </c>
      <c r="K121" s="232">
        <v>12</v>
      </c>
      <c r="L121" s="302">
        <v>0.021979166666666664</v>
      </c>
      <c r="M121" s="232">
        <v>3</v>
      </c>
      <c r="N121" s="302">
        <v>0.0002777777777777778</v>
      </c>
      <c r="O121" s="232">
        <v>10</v>
      </c>
      <c r="P121" s="302">
        <v>0.00769675925925926</v>
      </c>
      <c r="Q121" s="232">
        <v>17</v>
      </c>
      <c r="R121" s="302">
        <v>0.04366898148148148</v>
      </c>
      <c r="S121" s="26">
        <f>R121-R107</f>
        <v>0.0034027777777777823</v>
      </c>
      <c r="T121" s="117" t="s">
        <v>23</v>
      </c>
    </row>
    <row r="122" spans="1:20" s="12" customFormat="1" ht="21" customHeight="1">
      <c r="A122" s="52">
        <v>101</v>
      </c>
      <c r="B122" s="44">
        <v>16</v>
      </c>
      <c r="C122" s="202">
        <v>234</v>
      </c>
      <c r="D122" s="562" t="s">
        <v>301</v>
      </c>
      <c r="E122" s="36">
        <v>2002</v>
      </c>
      <c r="F122" s="36" t="s">
        <v>23</v>
      </c>
      <c r="G122" s="303" t="s">
        <v>140</v>
      </c>
      <c r="H122" s="302">
        <v>0.013460648148148147</v>
      </c>
      <c r="I122" s="232">
        <v>16</v>
      </c>
      <c r="J122" s="302">
        <v>0.0004166666666666667</v>
      </c>
      <c r="K122" s="232">
        <v>8</v>
      </c>
      <c r="L122" s="302">
        <v>0.023067129629629632</v>
      </c>
      <c r="M122" s="232">
        <v>17</v>
      </c>
      <c r="N122" s="302">
        <v>0.0003125</v>
      </c>
      <c r="O122" s="232">
        <v>12</v>
      </c>
      <c r="P122" s="302">
        <v>0.0072106481481481475</v>
      </c>
      <c r="Q122" s="232">
        <v>14</v>
      </c>
      <c r="R122" s="302">
        <v>0.04449074074074074</v>
      </c>
      <c r="S122" s="26">
        <f>R122-R107</f>
        <v>0.0042245370370370405</v>
      </c>
      <c r="T122" s="117">
        <v>1</v>
      </c>
    </row>
    <row r="123" spans="1:20" s="12" customFormat="1" ht="21" customHeight="1">
      <c r="A123" s="52">
        <v>102</v>
      </c>
      <c r="B123" s="44">
        <v>17</v>
      </c>
      <c r="C123" s="202">
        <v>237</v>
      </c>
      <c r="D123" s="35" t="s">
        <v>284</v>
      </c>
      <c r="E123" s="36">
        <v>2004</v>
      </c>
      <c r="F123" s="36">
        <v>2</v>
      </c>
      <c r="G123" s="539" t="s">
        <v>136</v>
      </c>
      <c r="H123" s="302">
        <v>0.014490740740740742</v>
      </c>
      <c r="I123" s="232">
        <v>18</v>
      </c>
      <c r="J123" s="302">
        <v>0.00047453703703703704</v>
      </c>
      <c r="K123" s="232">
        <v>14</v>
      </c>
      <c r="L123" s="302">
        <v>0.022743055555555555</v>
      </c>
      <c r="M123" s="232">
        <v>16</v>
      </c>
      <c r="N123" s="302">
        <v>0.00032407407407407406</v>
      </c>
      <c r="O123" s="232">
        <v>13</v>
      </c>
      <c r="P123" s="302">
        <v>0.007268518518518519</v>
      </c>
      <c r="Q123" s="232">
        <v>16</v>
      </c>
      <c r="R123" s="302">
        <v>0.04532407407407407</v>
      </c>
      <c r="S123" s="26">
        <f>R123-R107</f>
        <v>0.005057870370370372</v>
      </c>
      <c r="T123" s="117">
        <v>1</v>
      </c>
    </row>
    <row r="124" spans="1:20" s="12" customFormat="1" ht="21" customHeight="1">
      <c r="A124" s="52">
        <v>103</v>
      </c>
      <c r="B124" s="44">
        <v>18</v>
      </c>
      <c r="C124" s="202">
        <v>244</v>
      </c>
      <c r="D124" s="35" t="s">
        <v>297</v>
      </c>
      <c r="E124" s="36">
        <v>2004</v>
      </c>
      <c r="F124" s="36">
        <v>3</v>
      </c>
      <c r="G124" s="539" t="s">
        <v>298</v>
      </c>
      <c r="H124" s="302">
        <v>0.014120370370370368</v>
      </c>
      <c r="I124" s="232">
        <v>17</v>
      </c>
      <c r="J124" s="302">
        <v>0.0004050925925925926</v>
      </c>
      <c r="K124" s="232">
        <v>6</v>
      </c>
      <c r="L124" s="302">
        <v>0.02642361111111111</v>
      </c>
      <c r="M124" s="232">
        <v>18</v>
      </c>
      <c r="N124" s="302">
        <v>0.0002546296296296296</v>
      </c>
      <c r="O124" s="232">
        <v>4</v>
      </c>
      <c r="P124" s="302">
        <v>0.007986111111111112</v>
      </c>
      <c r="Q124" s="232">
        <v>18</v>
      </c>
      <c r="R124" s="302">
        <v>0.04922453703703703</v>
      </c>
      <c r="S124" s="26">
        <f>R124-R107</f>
        <v>0.008958333333333332</v>
      </c>
      <c r="T124" s="117">
        <v>2</v>
      </c>
    </row>
    <row r="125" spans="1:20" s="12" customFormat="1" ht="25.5">
      <c r="A125" s="52">
        <v>104</v>
      </c>
      <c r="B125" s="44" t="s">
        <v>488</v>
      </c>
      <c r="C125" s="202">
        <v>227</v>
      </c>
      <c r="D125" s="35" t="s">
        <v>300</v>
      </c>
      <c r="E125" s="36">
        <v>2002</v>
      </c>
      <c r="F125" s="33" t="s">
        <v>23</v>
      </c>
      <c r="G125" s="538" t="s">
        <v>154</v>
      </c>
      <c r="H125" s="302">
        <v>0.011481481481481483</v>
      </c>
      <c r="I125" s="232"/>
      <c r="J125" s="302">
        <v>0.00034722222222222224</v>
      </c>
      <c r="K125" s="232"/>
      <c r="L125" s="302">
        <v>0.01693287037037037</v>
      </c>
      <c r="M125" s="232"/>
      <c r="N125" s="302">
        <v>0.0002777777777777778</v>
      </c>
      <c r="O125" s="232"/>
      <c r="P125" s="302">
        <v>0.005937500000000001</v>
      </c>
      <c r="Q125" s="232"/>
      <c r="R125" s="302">
        <v>0.03498842592592593</v>
      </c>
      <c r="S125" s="26"/>
      <c r="T125" s="117"/>
    </row>
    <row r="126" spans="1:22" s="12" customFormat="1" ht="21" customHeight="1" thickBot="1">
      <c r="A126" s="102">
        <v>105</v>
      </c>
      <c r="B126" s="103" t="s">
        <v>488</v>
      </c>
      <c r="C126" s="478">
        <v>197</v>
      </c>
      <c r="D126" s="305" t="s">
        <v>285</v>
      </c>
      <c r="E126" s="306">
        <v>2002</v>
      </c>
      <c r="F126" s="306"/>
      <c r="G126" s="547" t="s">
        <v>286</v>
      </c>
      <c r="H126" s="308">
        <v>0.01528935185185185</v>
      </c>
      <c r="I126" s="309"/>
      <c r="J126" s="308">
        <v>0.0005092592592592592</v>
      </c>
      <c r="K126" s="309"/>
      <c r="L126" s="308">
        <v>0.02525462962962963</v>
      </c>
      <c r="M126" s="309"/>
      <c r="N126" s="308">
        <v>0.0002546296296296296</v>
      </c>
      <c r="O126" s="309"/>
      <c r="P126" s="308">
        <v>0.009155092592592593</v>
      </c>
      <c r="Q126" s="309"/>
      <c r="R126" s="308">
        <v>0.05047453703703703</v>
      </c>
      <c r="S126" s="50"/>
      <c r="T126" s="119"/>
      <c r="V126" s="105"/>
    </row>
    <row r="127" spans="1:20" s="12" customFormat="1" ht="21" customHeight="1" thickBot="1">
      <c r="A127" s="345" t="s">
        <v>85</v>
      </c>
      <c r="B127" s="346"/>
      <c r="C127" s="346"/>
      <c r="D127" s="346"/>
      <c r="E127" s="346"/>
      <c r="F127" s="346"/>
      <c r="G127" s="346"/>
      <c r="H127" s="346"/>
      <c r="I127" s="346"/>
      <c r="J127" s="346"/>
      <c r="K127" s="346"/>
      <c r="L127" s="346"/>
      <c r="M127" s="346"/>
      <c r="N127" s="346"/>
      <c r="O127" s="346"/>
      <c r="P127" s="346"/>
      <c r="Q127" s="346"/>
      <c r="R127" s="346"/>
      <c r="S127" s="346"/>
      <c r="T127" s="347"/>
    </row>
    <row r="128" spans="1:20" s="12" customFormat="1" ht="22.5">
      <c r="A128" s="51">
        <v>106</v>
      </c>
      <c r="B128" s="47">
        <v>1</v>
      </c>
      <c r="C128" s="481">
        <v>261</v>
      </c>
      <c r="D128" s="472" t="s">
        <v>277</v>
      </c>
      <c r="E128" s="473">
        <v>2004</v>
      </c>
      <c r="F128" s="473" t="s">
        <v>23</v>
      </c>
      <c r="G128" s="537" t="s">
        <v>146</v>
      </c>
      <c r="H128" s="561">
        <v>0.01324074074074074</v>
      </c>
      <c r="I128" s="376">
        <v>1</v>
      </c>
      <c r="J128" s="561">
        <v>0.00037037037037037035</v>
      </c>
      <c r="K128" s="376">
        <v>1</v>
      </c>
      <c r="L128" s="561">
        <v>0.024699074074074078</v>
      </c>
      <c r="M128" s="376">
        <v>5</v>
      </c>
      <c r="N128" s="561">
        <v>0.0002546296296296296</v>
      </c>
      <c r="O128" s="376">
        <v>2</v>
      </c>
      <c r="P128" s="561">
        <v>0.00650462962962963</v>
      </c>
      <c r="Q128" s="376">
        <v>1</v>
      </c>
      <c r="R128" s="561">
        <v>0.045092592592592594</v>
      </c>
      <c r="S128" s="300"/>
      <c r="T128" s="209" t="s">
        <v>23</v>
      </c>
    </row>
    <row r="129" spans="1:20" s="12" customFormat="1" ht="21" customHeight="1">
      <c r="A129" s="52">
        <v>107</v>
      </c>
      <c r="B129" s="44">
        <v>2</v>
      </c>
      <c r="C129" s="301">
        <v>225</v>
      </c>
      <c r="D129" s="35" t="s">
        <v>307</v>
      </c>
      <c r="E129" s="36">
        <v>2003</v>
      </c>
      <c r="F129" s="36" t="s">
        <v>23</v>
      </c>
      <c r="G129" s="35" t="s">
        <v>311</v>
      </c>
      <c r="H129" s="302">
        <v>0.01324074074074074</v>
      </c>
      <c r="I129" s="232">
        <v>2</v>
      </c>
      <c r="J129" s="302">
        <v>0.0004050925925925926</v>
      </c>
      <c r="K129" s="232">
        <v>4</v>
      </c>
      <c r="L129" s="302">
        <v>0.024652777777777777</v>
      </c>
      <c r="M129" s="232">
        <v>4</v>
      </c>
      <c r="N129" s="302">
        <v>0.00024305555555555552</v>
      </c>
      <c r="O129" s="232">
        <v>1</v>
      </c>
      <c r="P129" s="302">
        <v>0.00693287037037037</v>
      </c>
      <c r="Q129" s="232">
        <v>2</v>
      </c>
      <c r="R129" s="302">
        <v>0.045509259259259256</v>
      </c>
      <c r="S129" s="17">
        <f>R129-R128</f>
        <v>0.0004166666666666624</v>
      </c>
      <c r="T129" s="49" t="s">
        <v>23</v>
      </c>
    </row>
    <row r="130" spans="1:20" s="12" customFormat="1" ht="21" customHeight="1">
      <c r="A130" s="52">
        <v>108</v>
      </c>
      <c r="B130" s="44">
        <v>3</v>
      </c>
      <c r="C130" s="301">
        <v>222</v>
      </c>
      <c r="D130" s="35" t="s">
        <v>308</v>
      </c>
      <c r="E130" s="36">
        <v>2004</v>
      </c>
      <c r="F130" s="36" t="s">
        <v>23</v>
      </c>
      <c r="G130" s="303" t="s">
        <v>275</v>
      </c>
      <c r="H130" s="302">
        <v>0.013935185185185184</v>
      </c>
      <c r="I130" s="232">
        <v>3</v>
      </c>
      <c r="J130" s="302">
        <v>0.0004050925925925926</v>
      </c>
      <c r="K130" s="232">
        <v>2</v>
      </c>
      <c r="L130" s="302">
        <v>0.02398148148148148</v>
      </c>
      <c r="M130" s="232">
        <v>1</v>
      </c>
      <c r="N130" s="302">
        <v>0.00030092592592592595</v>
      </c>
      <c r="O130" s="232">
        <v>5</v>
      </c>
      <c r="P130" s="302">
        <v>0.0072800925925925915</v>
      </c>
      <c r="Q130" s="232">
        <v>3</v>
      </c>
      <c r="R130" s="302">
        <v>0.04591435185185185</v>
      </c>
      <c r="S130" s="17">
        <f>R130-R128</f>
        <v>0.0008217592592592582</v>
      </c>
      <c r="T130" s="49" t="s">
        <v>23</v>
      </c>
    </row>
    <row r="131" spans="1:20" s="12" customFormat="1" ht="21" customHeight="1">
      <c r="A131" s="52">
        <v>109</v>
      </c>
      <c r="B131" s="44">
        <v>4</v>
      </c>
      <c r="C131" s="301">
        <v>221</v>
      </c>
      <c r="D131" s="35" t="s">
        <v>303</v>
      </c>
      <c r="E131" s="36">
        <v>2001</v>
      </c>
      <c r="F131" s="36" t="s">
        <v>23</v>
      </c>
      <c r="G131" s="35" t="s">
        <v>304</v>
      </c>
      <c r="H131" s="302">
        <v>0.014872685185185185</v>
      </c>
      <c r="I131" s="232">
        <v>6</v>
      </c>
      <c r="J131" s="302">
        <v>0.0004398148148148148</v>
      </c>
      <c r="K131" s="232">
        <v>6</v>
      </c>
      <c r="L131" s="302">
        <v>0.02407407407407407</v>
      </c>
      <c r="M131" s="232">
        <v>2</v>
      </c>
      <c r="N131" s="302">
        <v>0.0002777777777777778</v>
      </c>
      <c r="O131" s="232">
        <v>3</v>
      </c>
      <c r="P131" s="302">
        <v>0.007858796296296296</v>
      </c>
      <c r="Q131" s="232">
        <v>4</v>
      </c>
      <c r="R131" s="302">
        <v>0.0475462962962963</v>
      </c>
      <c r="S131" s="17">
        <f>R131-R128</f>
        <v>0.002453703703703708</v>
      </c>
      <c r="T131" s="49" t="s">
        <v>23</v>
      </c>
    </row>
    <row r="132" spans="1:20" s="12" customFormat="1" ht="21" customHeight="1">
      <c r="A132" s="52">
        <v>110</v>
      </c>
      <c r="B132" s="44">
        <v>5</v>
      </c>
      <c r="C132" s="301">
        <v>233</v>
      </c>
      <c r="D132" s="35" t="s">
        <v>310</v>
      </c>
      <c r="E132" s="36">
        <v>2002</v>
      </c>
      <c r="F132" s="36" t="s">
        <v>23</v>
      </c>
      <c r="G132" s="303" t="s">
        <v>140</v>
      </c>
      <c r="H132" s="302">
        <v>0.01528935185185185</v>
      </c>
      <c r="I132" s="232">
        <v>7</v>
      </c>
      <c r="J132" s="302">
        <v>0.00042824074074074075</v>
      </c>
      <c r="K132" s="232">
        <v>5</v>
      </c>
      <c r="L132" s="302">
        <v>0.024270833333333335</v>
      </c>
      <c r="M132" s="232">
        <v>3</v>
      </c>
      <c r="N132" s="302">
        <v>0.0003125</v>
      </c>
      <c r="O132" s="232">
        <v>6</v>
      </c>
      <c r="P132" s="302">
        <v>0.007893518518518518</v>
      </c>
      <c r="Q132" s="232">
        <v>5</v>
      </c>
      <c r="R132" s="302">
        <v>0.04822916666666666</v>
      </c>
      <c r="S132" s="17">
        <f>R132-R128</f>
        <v>0.0031365740740740694</v>
      </c>
      <c r="T132" s="49" t="s">
        <v>23</v>
      </c>
    </row>
    <row r="133" spans="1:20" s="12" customFormat="1" ht="21" customHeight="1">
      <c r="A133" s="52">
        <v>111</v>
      </c>
      <c r="B133" s="44">
        <v>6</v>
      </c>
      <c r="C133" s="301">
        <v>257</v>
      </c>
      <c r="D133" s="35" t="s">
        <v>306</v>
      </c>
      <c r="E133" s="36">
        <v>2002</v>
      </c>
      <c r="F133" s="36"/>
      <c r="G133" s="303" t="s">
        <v>279</v>
      </c>
      <c r="H133" s="302">
        <v>0.014513888888888889</v>
      </c>
      <c r="I133" s="232">
        <v>4</v>
      </c>
      <c r="J133" s="302">
        <v>0.00047453703703703704</v>
      </c>
      <c r="K133" s="232">
        <v>7</v>
      </c>
      <c r="L133" s="302">
        <v>0.02533564814814815</v>
      </c>
      <c r="M133" s="232">
        <v>7</v>
      </c>
      <c r="N133" s="302">
        <v>0.0003356481481481481</v>
      </c>
      <c r="O133" s="232">
        <v>7</v>
      </c>
      <c r="P133" s="302">
        <v>0.00900462962962963</v>
      </c>
      <c r="Q133" s="232">
        <v>8</v>
      </c>
      <c r="R133" s="302">
        <v>0.049687499999999996</v>
      </c>
      <c r="S133" s="17">
        <f>R133-R128</f>
        <v>0.004594907407407402</v>
      </c>
      <c r="T133" s="49">
        <v>1</v>
      </c>
    </row>
    <row r="134" spans="1:20" s="12" customFormat="1" ht="21" customHeight="1">
      <c r="A134" s="52">
        <v>112</v>
      </c>
      <c r="B134" s="44">
        <v>7</v>
      </c>
      <c r="C134" s="301">
        <v>256</v>
      </c>
      <c r="D134" s="35" t="s">
        <v>305</v>
      </c>
      <c r="E134" s="36">
        <v>2002</v>
      </c>
      <c r="F134" s="36"/>
      <c r="G134" s="303" t="s">
        <v>279</v>
      </c>
      <c r="H134" s="302">
        <v>0.014641203703703703</v>
      </c>
      <c r="I134" s="232">
        <v>5</v>
      </c>
      <c r="J134" s="302">
        <v>0.0007060185185185185</v>
      </c>
      <c r="K134" s="232">
        <v>8</v>
      </c>
      <c r="L134" s="302">
        <v>0.02667824074074074</v>
      </c>
      <c r="M134" s="232">
        <v>8</v>
      </c>
      <c r="N134" s="302">
        <v>0.0004513888888888889</v>
      </c>
      <c r="O134" s="232">
        <v>8</v>
      </c>
      <c r="P134" s="302">
        <v>0.007928240740740741</v>
      </c>
      <c r="Q134" s="232">
        <v>6</v>
      </c>
      <c r="R134" s="302">
        <v>0.05042824074074074</v>
      </c>
      <c r="S134" s="17">
        <f>R134-R128</f>
        <v>0.005335648148148145</v>
      </c>
      <c r="T134" s="49">
        <v>1</v>
      </c>
    </row>
    <row r="135" spans="1:20" s="12" customFormat="1" ht="21" customHeight="1" thickBot="1">
      <c r="A135" s="102">
        <v>113</v>
      </c>
      <c r="B135" s="103">
        <v>8</v>
      </c>
      <c r="C135" s="304">
        <v>240</v>
      </c>
      <c r="D135" s="305" t="s">
        <v>309</v>
      </c>
      <c r="E135" s="306">
        <v>2003</v>
      </c>
      <c r="F135" s="306" t="s">
        <v>23</v>
      </c>
      <c r="G135" s="307" t="s">
        <v>158</v>
      </c>
      <c r="H135" s="308">
        <v>0.016840277777777777</v>
      </c>
      <c r="I135" s="309">
        <v>8</v>
      </c>
      <c r="J135" s="308">
        <v>0.0004050925925925926</v>
      </c>
      <c r="K135" s="309">
        <v>3</v>
      </c>
      <c r="L135" s="308">
        <v>0.02528935185185185</v>
      </c>
      <c r="M135" s="309">
        <v>6</v>
      </c>
      <c r="N135" s="308">
        <v>0.0002893518518518519</v>
      </c>
      <c r="O135" s="309">
        <v>4</v>
      </c>
      <c r="P135" s="308">
        <v>0.008483796296296297</v>
      </c>
      <c r="Q135" s="309">
        <v>7</v>
      </c>
      <c r="R135" s="308">
        <v>0.051319444444444445</v>
      </c>
      <c r="S135" s="189">
        <f>R135-R128</f>
        <v>0.0062268518518518515</v>
      </c>
      <c r="T135" s="190">
        <v>1</v>
      </c>
    </row>
    <row r="136" spans="1:20" s="12" customFormat="1" ht="26.25" customHeight="1">
      <c r="A136" s="75"/>
      <c r="B136" s="75"/>
      <c r="C136" s="76"/>
      <c r="D136" s="77"/>
      <c r="E136" s="78"/>
      <c r="F136" s="78"/>
      <c r="G136" s="79"/>
      <c r="H136" s="79"/>
      <c r="I136" s="75"/>
      <c r="J136" s="81"/>
      <c r="K136" s="75"/>
      <c r="L136" s="81"/>
      <c r="M136" s="75"/>
      <c r="N136" s="81"/>
      <c r="O136" s="82"/>
      <c r="P136" s="81"/>
      <c r="Q136" s="75"/>
      <c r="R136" s="80"/>
      <c r="S136" s="80"/>
      <c r="T136" s="82"/>
    </row>
    <row r="137" spans="1:18" ht="18.75">
      <c r="A137" s="74"/>
      <c r="B137" s="139" t="s">
        <v>99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53"/>
      <c r="M137" s="53"/>
      <c r="N137" s="53"/>
      <c r="O137" s="53"/>
      <c r="P137" s="53"/>
      <c r="Q137" s="53"/>
      <c r="R137" s="53"/>
    </row>
    <row r="138" spans="1:18" ht="18.75">
      <c r="A138" s="74"/>
      <c r="B138" s="139" t="s">
        <v>509</v>
      </c>
      <c r="C138" s="74"/>
      <c r="D138" s="98" t="s">
        <v>26</v>
      </c>
      <c r="E138" s="74"/>
      <c r="F138" s="74"/>
      <c r="G138" s="74"/>
      <c r="H138" s="74"/>
      <c r="I138" s="74"/>
      <c r="J138" s="74"/>
      <c r="K138" s="74"/>
      <c r="L138" s="53"/>
      <c r="M138" s="53"/>
      <c r="N138" s="53"/>
      <c r="O138" s="53"/>
      <c r="P138" s="53"/>
      <c r="Q138" s="53"/>
      <c r="R138" s="53"/>
    </row>
    <row r="139" spans="1:18" ht="18.75">
      <c r="A139" s="74"/>
      <c r="B139" s="139" t="s">
        <v>510</v>
      </c>
      <c r="C139" s="74"/>
      <c r="D139" s="74" t="s">
        <v>30</v>
      </c>
      <c r="E139" s="74"/>
      <c r="F139" s="74"/>
      <c r="G139" s="74"/>
      <c r="H139" s="74"/>
      <c r="I139" s="74"/>
      <c r="J139" s="74"/>
      <c r="K139" s="74"/>
      <c r="L139" s="53"/>
      <c r="M139" s="53"/>
      <c r="N139" s="53"/>
      <c r="O139" s="53"/>
      <c r="P139" s="53"/>
      <c r="Q139" s="53"/>
      <c r="R139" s="53"/>
    </row>
    <row r="140" spans="1:18" ht="18.75">
      <c r="A140" s="74"/>
      <c r="B140" s="139"/>
      <c r="C140" s="74"/>
      <c r="D140" s="98" t="s">
        <v>26</v>
      </c>
      <c r="E140" s="74"/>
      <c r="F140" s="74"/>
      <c r="G140" s="74"/>
      <c r="H140" s="74"/>
      <c r="I140" s="74"/>
      <c r="J140" s="74"/>
      <c r="K140" s="74"/>
      <c r="L140" s="53"/>
      <c r="M140" s="53"/>
      <c r="N140" s="53"/>
      <c r="O140" s="53"/>
      <c r="P140" s="53"/>
      <c r="Q140" s="53"/>
      <c r="R140" s="53"/>
    </row>
    <row r="141" spans="1:18" ht="18.75">
      <c r="A141" s="74"/>
      <c r="B141" s="139" t="s">
        <v>515</v>
      </c>
      <c r="C141" s="74"/>
      <c r="D141" s="98" t="s">
        <v>26</v>
      </c>
      <c r="E141" s="74"/>
      <c r="F141" s="74"/>
      <c r="G141" s="74"/>
      <c r="H141" s="74"/>
      <c r="I141" s="74"/>
      <c r="J141" s="74"/>
      <c r="K141" s="74"/>
      <c r="L141" s="53"/>
      <c r="M141" s="53"/>
      <c r="N141" s="53"/>
      <c r="O141" s="53"/>
      <c r="P141" s="53"/>
      <c r="Q141" s="53"/>
      <c r="R141" s="53"/>
    </row>
    <row r="142" spans="1:18" ht="18.75">
      <c r="A142" s="74"/>
      <c r="B142" s="139" t="s">
        <v>516</v>
      </c>
      <c r="C142" s="74"/>
      <c r="D142" s="98" t="s">
        <v>26</v>
      </c>
      <c r="E142" s="74"/>
      <c r="F142" s="74"/>
      <c r="G142" s="74"/>
      <c r="H142" s="74"/>
      <c r="I142" s="74"/>
      <c r="J142" s="74"/>
      <c r="K142" s="74"/>
      <c r="L142" s="53"/>
      <c r="M142" s="53"/>
      <c r="N142" s="53"/>
      <c r="O142" s="53"/>
      <c r="P142" s="53"/>
      <c r="Q142" s="53"/>
      <c r="R142" s="53"/>
    </row>
    <row r="143" spans="1:18" ht="18.75">
      <c r="A143" s="74"/>
      <c r="B143" s="139" t="s">
        <v>517</v>
      </c>
      <c r="C143" s="74"/>
      <c r="D143" s="74" t="s">
        <v>475</v>
      </c>
      <c r="E143" s="74"/>
      <c r="F143" s="74"/>
      <c r="G143" s="74"/>
      <c r="H143" s="74"/>
      <c r="I143" s="74"/>
      <c r="J143" s="74"/>
      <c r="K143" s="74"/>
      <c r="L143" s="53"/>
      <c r="M143" s="53"/>
      <c r="N143" s="53"/>
      <c r="O143" s="53"/>
      <c r="P143" s="53"/>
      <c r="Q143" s="53"/>
      <c r="R143" s="53"/>
    </row>
    <row r="144" spans="1:18" ht="18.75">
      <c r="A144" s="74"/>
      <c r="B144" s="139" t="s">
        <v>518</v>
      </c>
      <c r="C144" s="74"/>
      <c r="D144" s="128" t="s">
        <v>31</v>
      </c>
      <c r="E144" s="74"/>
      <c r="F144" s="74"/>
      <c r="G144" s="74"/>
      <c r="H144" s="74"/>
      <c r="I144" s="74"/>
      <c r="J144" s="74"/>
      <c r="K144" s="74"/>
      <c r="L144" s="53"/>
      <c r="M144" s="53"/>
      <c r="N144" s="53"/>
      <c r="O144" s="53"/>
      <c r="P144" s="53"/>
      <c r="Q144" s="53"/>
      <c r="R144" s="53"/>
    </row>
    <row r="145" spans="1:18" ht="18.75">
      <c r="A145" s="74"/>
      <c r="B145" s="139" t="s">
        <v>519</v>
      </c>
      <c r="C145" s="74"/>
      <c r="D145" s="74" t="s">
        <v>475</v>
      </c>
      <c r="E145" s="74"/>
      <c r="F145" s="74"/>
      <c r="G145" s="74"/>
      <c r="H145" s="74"/>
      <c r="I145" s="74"/>
      <c r="J145" s="74"/>
      <c r="K145" s="74"/>
      <c r="L145" s="53"/>
      <c r="M145" s="53"/>
      <c r="N145" s="53"/>
      <c r="O145" s="53"/>
      <c r="P145" s="53"/>
      <c r="Q145" s="53"/>
      <c r="R145" s="53"/>
    </row>
    <row r="146" spans="1:18" ht="18.75">
      <c r="A146" s="74"/>
      <c r="B146" s="139" t="s">
        <v>520</v>
      </c>
      <c r="C146" s="74"/>
      <c r="D146" s="128" t="s">
        <v>31</v>
      </c>
      <c r="E146" s="74"/>
      <c r="F146" s="74"/>
      <c r="G146" s="74"/>
      <c r="H146" s="74"/>
      <c r="I146" s="74"/>
      <c r="J146" s="74"/>
      <c r="K146" s="74"/>
      <c r="L146" s="53"/>
      <c r="M146" s="53"/>
      <c r="N146" s="53"/>
      <c r="O146" s="53"/>
      <c r="P146" s="53"/>
      <c r="Q146" s="53"/>
      <c r="R146" s="53"/>
    </row>
    <row r="147" spans="1:18" ht="18.75">
      <c r="A147" s="74"/>
      <c r="B147" s="139" t="s">
        <v>521</v>
      </c>
      <c r="C147" s="74"/>
      <c r="D147" s="74" t="s">
        <v>528</v>
      </c>
      <c r="E147" s="74"/>
      <c r="F147" s="74"/>
      <c r="G147" s="74"/>
      <c r="H147" s="74"/>
      <c r="I147" s="74"/>
      <c r="J147" s="74"/>
      <c r="K147" s="74"/>
      <c r="L147" s="53"/>
      <c r="M147" s="53"/>
      <c r="N147" s="53"/>
      <c r="O147" s="53"/>
      <c r="P147" s="53"/>
      <c r="Q147" s="53"/>
      <c r="R147" s="53"/>
    </row>
    <row r="148" spans="1:18" ht="18.75">
      <c r="A148" s="74"/>
      <c r="B148" s="139" t="s">
        <v>522</v>
      </c>
      <c r="C148" s="74"/>
      <c r="D148" s="74" t="s">
        <v>528</v>
      </c>
      <c r="E148" s="74"/>
      <c r="F148" s="74"/>
      <c r="G148" s="74"/>
      <c r="H148" s="74"/>
      <c r="I148" s="74"/>
      <c r="J148" s="74"/>
      <c r="K148" s="74"/>
      <c r="L148" s="53"/>
      <c r="M148" s="53"/>
      <c r="N148" s="53"/>
      <c r="O148" s="53"/>
      <c r="P148" s="53"/>
      <c r="Q148" s="53"/>
      <c r="R148" s="53"/>
    </row>
    <row r="149" spans="1:18" ht="18.75">
      <c r="A149" s="74"/>
      <c r="B149" s="139" t="s">
        <v>523</v>
      </c>
      <c r="C149" s="74"/>
      <c r="D149" s="98" t="s">
        <v>26</v>
      </c>
      <c r="E149" s="74"/>
      <c r="F149" s="74"/>
      <c r="G149" s="74"/>
      <c r="H149" s="74"/>
      <c r="I149" s="74"/>
      <c r="J149" s="74"/>
      <c r="K149" s="74"/>
      <c r="L149" s="53"/>
      <c r="M149" s="53"/>
      <c r="N149" s="53"/>
      <c r="O149" s="53"/>
      <c r="P149" s="53"/>
      <c r="Q149" s="53"/>
      <c r="R149" s="53"/>
    </row>
    <row r="150" spans="1:18" ht="18.75">
      <c r="A150" s="74"/>
      <c r="B150" s="139" t="s">
        <v>514</v>
      </c>
      <c r="C150" s="74"/>
      <c r="D150" s="74" t="s">
        <v>475</v>
      </c>
      <c r="E150" s="74"/>
      <c r="F150" s="74"/>
      <c r="G150" s="74"/>
      <c r="H150" s="74"/>
      <c r="I150" s="74"/>
      <c r="J150" s="74"/>
      <c r="K150" s="74"/>
      <c r="L150" s="53"/>
      <c r="M150" s="53"/>
      <c r="N150" s="53"/>
      <c r="O150" s="53"/>
      <c r="P150" s="53"/>
      <c r="Q150" s="53"/>
      <c r="R150" s="53"/>
    </row>
    <row r="151" spans="1:18" ht="18.75">
      <c r="A151" s="74"/>
      <c r="B151" s="139"/>
      <c r="C151" s="74"/>
      <c r="D151" s="74"/>
      <c r="E151" s="74"/>
      <c r="F151" s="74"/>
      <c r="G151" s="74"/>
      <c r="H151" s="74"/>
      <c r="I151" s="74"/>
      <c r="J151" s="74"/>
      <c r="K151" s="74"/>
      <c r="L151" s="53"/>
      <c r="M151" s="53"/>
      <c r="N151" s="53"/>
      <c r="O151" s="53"/>
      <c r="P151" s="53"/>
      <c r="Q151" s="53"/>
      <c r="R151" s="53"/>
    </row>
    <row r="152" spans="1:18" ht="18.75">
      <c r="A152" s="74"/>
      <c r="B152" s="139" t="s">
        <v>511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53"/>
      <c r="M152" s="53"/>
      <c r="N152" s="53"/>
      <c r="O152" s="53"/>
      <c r="P152" s="53"/>
      <c r="Q152" s="53"/>
      <c r="R152" s="53"/>
    </row>
    <row r="153" spans="1:18" ht="18.75">
      <c r="A153" s="74"/>
      <c r="B153" s="139" t="s">
        <v>512</v>
      </c>
      <c r="C153" s="74"/>
      <c r="D153" s="74" t="s">
        <v>543</v>
      </c>
      <c r="E153" s="74"/>
      <c r="F153" s="74"/>
      <c r="G153" s="74"/>
      <c r="H153" s="74"/>
      <c r="I153" s="74"/>
      <c r="J153" s="74"/>
      <c r="K153" s="74"/>
      <c r="L153" s="53"/>
      <c r="M153" s="53"/>
      <c r="N153" s="53"/>
      <c r="O153" s="53"/>
      <c r="P153" s="53"/>
      <c r="Q153" s="53"/>
      <c r="R153" s="53"/>
    </row>
    <row r="154" spans="1:18" ht="18.75">
      <c r="A154" s="74"/>
      <c r="B154" s="139" t="s">
        <v>513</v>
      </c>
      <c r="C154" s="74"/>
      <c r="D154" s="74" t="s">
        <v>543</v>
      </c>
      <c r="E154" s="74"/>
      <c r="F154" s="74"/>
      <c r="G154" s="74"/>
      <c r="H154" s="74"/>
      <c r="I154" s="74"/>
      <c r="J154" s="74"/>
      <c r="K154" s="74"/>
      <c r="L154" s="53"/>
      <c r="M154" s="53"/>
      <c r="N154" s="53"/>
      <c r="O154" s="53"/>
      <c r="P154" s="53"/>
      <c r="Q154" s="53"/>
      <c r="R154" s="53"/>
    </row>
    <row r="155" spans="1:18" ht="18.75">
      <c r="A155" s="74"/>
      <c r="B155" s="139"/>
      <c r="C155" s="74"/>
      <c r="D155" s="74"/>
      <c r="E155" s="74"/>
      <c r="F155" s="74"/>
      <c r="G155" s="74"/>
      <c r="H155" s="74"/>
      <c r="I155" s="74"/>
      <c r="J155" s="74"/>
      <c r="K155" s="74"/>
      <c r="L155" s="53"/>
      <c r="M155" s="53"/>
      <c r="N155" s="53"/>
      <c r="O155" s="53"/>
      <c r="P155" s="53"/>
      <c r="Q155" s="53"/>
      <c r="R155" s="53"/>
    </row>
    <row r="156" spans="1:18" ht="18.75">
      <c r="A156" s="74"/>
      <c r="B156" s="139"/>
      <c r="C156" s="74"/>
      <c r="D156" s="74"/>
      <c r="E156" s="74"/>
      <c r="F156" s="74"/>
      <c r="G156" s="74"/>
      <c r="H156" s="74"/>
      <c r="I156" s="74"/>
      <c r="J156" s="74"/>
      <c r="K156" s="74"/>
      <c r="L156" s="53"/>
      <c r="M156" s="53"/>
      <c r="N156" s="53"/>
      <c r="O156" s="53"/>
      <c r="P156" s="53"/>
      <c r="Q156" s="53"/>
      <c r="R156" s="53"/>
    </row>
    <row r="157" spans="1:18" ht="18.75">
      <c r="A157" s="74"/>
      <c r="B157" s="74"/>
      <c r="C157" s="61"/>
      <c r="D157" s="74"/>
      <c r="E157" s="74"/>
      <c r="F157" s="61"/>
      <c r="G157" s="61"/>
      <c r="H157" s="61"/>
      <c r="I157" s="61"/>
      <c r="J157" s="60"/>
      <c r="K157" s="62"/>
      <c r="L157" s="53"/>
      <c r="M157" s="53"/>
      <c r="N157" s="53"/>
      <c r="O157" s="53"/>
      <c r="P157" s="53"/>
      <c r="Q157" s="53"/>
      <c r="R157" s="53"/>
    </row>
    <row r="158" spans="1:18" ht="18.75">
      <c r="A158" s="53"/>
      <c r="B158" s="53"/>
      <c r="C158" s="335" t="s">
        <v>15</v>
      </c>
      <c r="D158" s="335"/>
      <c r="E158" s="53"/>
      <c r="F158" s="53"/>
      <c r="G158" s="53"/>
      <c r="H158" s="53"/>
      <c r="I158" s="53"/>
      <c r="J158" s="53"/>
      <c r="K158" s="53"/>
      <c r="L158" s="53" t="s">
        <v>13</v>
      </c>
      <c r="M158" s="53"/>
      <c r="N158" s="53"/>
      <c r="O158" s="53"/>
      <c r="P158" s="53"/>
      <c r="Q158" s="53"/>
      <c r="R158" s="53"/>
    </row>
    <row r="159" spans="1:18" ht="18.7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</row>
    <row r="160" spans="1:18" ht="18.75">
      <c r="A160" s="53"/>
      <c r="B160" s="53"/>
      <c r="C160" s="335" t="s">
        <v>16</v>
      </c>
      <c r="D160" s="335"/>
      <c r="E160" s="335"/>
      <c r="F160" s="335"/>
      <c r="G160" s="335"/>
      <c r="H160" s="63"/>
      <c r="I160" s="53"/>
      <c r="J160" s="53"/>
      <c r="K160" s="53"/>
      <c r="L160" s="53" t="s">
        <v>14</v>
      </c>
      <c r="M160" s="53"/>
      <c r="N160" s="53"/>
      <c r="O160" s="53"/>
      <c r="P160" s="53"/>
      <c r="Q160" s="53"/>
      <c r="R160" s="53"/>
    </row>
    <row r="161" spans="1:18" ht="18.7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</row>
  </sheetData>
  <sheetProtection selectLockedCells="1" selectUnlockedCells="1"/>
  <mergeCells count="19">
    <mergeCell ref="C158:D158"/>
    <mergeCell ref="C160:G160"/>
    <mergeCell ref="A13:T13"/>
    <mergeCell ref="A38:T38"/>
    <mergeCell ref="A93:T93"/>
    <mergeCell ref="A74:T74"/>
    <mergeCell ref="A127:T127"/>
    <mergeCell ref="A106:T106"/>
    <mergeCell ref="A14:T14"/>
    <mergeCell ref="A105:T105"/>
    <mergeCell ref="A101:T101"/>
    <mergeCell ref="A103:T103"/>
    <mergeCell ref="B2:T2"/>
    <mergeCell ref="B3:S3"/>
    <mergeCell ref="Q4:T4"/>
    <mergeCell ref="B5:T5"/>
    <mergeCell ref="N9:T9"/>
    <mergeCell ref="N10:T10"/>
    <mergeCell ref="B8:G8"/>
  </mergeCells>
  <printOptions/>
  <pageMargins left="0.03958333333333333" right="0.03958333333333333" top="0.15763888888888888" bottom="0.15763888888888888" header="0.5118055555555555" footer="0.5118055555555555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83"/>
  <sheetViews>
    <sheetView zoomScale="80" zoomScaleNormal="80" zoomScalePageLayoutView="0" workbookViewId="0" topLeftCell="A10">
      <pane ySplit="525" topLeftCell="A146" activePane="bottomLeft" state="split"/>
      <selection pane="topLeft" activeCell="R10" sqref="R1:R16384"/>
      <selection pane="bottomLeft" activeCell="W19" sqref="W19"/>
    </sheetView>
  </sheetViews>
  <sheetFormatPr defaultColWidth="9.140625" defaultRowHeight="15"/>
  <cols>
    <col min="1" max="1" width="5.28125" style="0" customWidth="1"/>
    <col min="2" max="2" width="8.7109375" style="0" customWidth="1"/>
    <col min="3" max="3" width="7.140625" style="0" customWidth="1"/>
    <col min="4" max="4" width="26.421875" style="0" bestFit="1" customWidth="1"/>
    <col min="5" max="5" width="7.28125" style="0" customWidth="1"/>
    <col min="6" max="6" width="7.7109375" style="0" customWidth="1"/>
    <col min="7" max="7" width="34.00390625" style="0" customWidth="1"/>
    <col min="8" max="8" width="11.57421875" style="0" customWidth="1"/>
    <col min="9" max="9" width="4.00390625" style="0" customWidth="1"/>
    <col min="10" max="10" width="10.8515625" style="0" customWidth="1"/>
    <col min="11" max="11" width="4.421875" style="0" customWidth="1"/>
    <col min="12" max="12" width="10.8515625" style="0" customWidth="1"/>
    <col min="13" max="13" width="4.421875" style="0" customWidth="1"/>
    <col min="14" max="14" width="10.8515625" style="0" customWidth="1"/>
    <col min="15" max="15" width="4.00390625" style="0" customWidth="1"/>
    <col min="16" max="16" width="10.8515625" style="0" customWidth="1"/>
    <col min="17" max="17" width="5.421875" style="0" customWidth="1"/>
    <col min="18" max="19" width="10.8515625" style="0" customWidth="1"/>
    <col min="20" max="20" width="8.8515625" style="0" customWidth="1"/>
  </cols>
  <sheetData>
    <row r="1" spans="2:20" ht="15.75">
      <c r="B1" s="320" t="s">
        <v>28</v>
      </c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</row>
    <row r="2" spans="2:20" ht="15.75">
      <c r="B2" s="320" t="s">
        <v>19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1"/>
    </row>
    <row r="3" spans="2:20" ht="30" customHeight="1">
      <c r="B3" s="28"/>
      <c r="C3" s="29"/>
      <c r="D3" s="29"/>
      <c r="E3" s="28"/>
      <c r="F3" s="28"/>
      <c r="G3" s="28"/>
      <c r="H3" s="28"/>
      <c r="I3" s="28"/>
      <c r="J3" s="28"/>
      <c r="K3" s="28"/>
      <c r="L3" s="28"/>
      <c r="M3" s="28"/>
      <c r="N3" s="30"/>
      <c r="O3" s="30"/>
      <c r="P3" s="30"/>
      <c r="Q3" s="331"/>
      <c r="R3" s="331"/>
      <c r="S3" s="331"/>
      <c r="T3" s="331"/>
    </row>
    <row r="4" spans="1:20" ht="18.75">
      <c r="A4" s="28"/>
      <c r="B4" s="332" t="s">
        <v>115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</row>
    <row r="5" spans="1:20" ht="17.25" customHeight="1">
      <c r="A5" s="365" t="s">
        <v>22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</row>
    <row r="6" spans="1:20" ht="16.5">
      <c r="A6" s="28"/>
      <c r="B6" s="124" t="s">
        <v>106</v>
      </c>
      <c r="C6" s="2"/>
      <c r="D6" s="2"/>
      <c r="E6" s="2"/>
      <c r="F6" s="2"/>
      <c r="G6" s="2"/>
      <c r="H6" s="28"/>
      <c r="I6" s="28"/>
      <c r="J6" s="28"/>
      <c r="K6" s="28"/>
      <c r="L6" s="54"/>
      <c r="M6" s="54"/>
      <c r="N6" s="54"/>
      <c r="O6" s="364"/>
      <c r="P6" s="364"/>
      <c r="Q6" s="364"/>
      <c r="R6" s="364"/>
      <c r="S6" s="364"/>
      <c r="T6" s="364"/>
    </row>
    <row r="7" spans="1:20" ht="16.5">
      <c r="A7" s="28"/>
      <c r="B7" s="334" t="s">
        <v>107</v>
      </c>
      <c r="C7" s="334"/>
      <c r="D7" s="334"/>
      <c r="E7" s="334"/>
      <c r="F7" s="334"/>
      <c r="G7" s="334"/>
      <c r="H7" s="28"/>
      <c r="I7" s="28"/>
      <c r="J7" s="28"/>
      <c r="K7" s="28"/>
      <c r="L7" s="54"/>
      <c r="M7" s="54"/>
      <c r="N7" s="54"/>
      <c r="O7" s="54"/>
      <c r="P7" s="54"/>
      <c r="Q7" s="54"/>
      <c r="R7" s="54"/>
      <c r="S7" s="54"/>
      <c r="T7" s="54"/>
    </row>
    <row r="8" spans="1:20" ht="15.7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54"/>
      <c r="M8" s="54"/>
      <c r="N8" s="333" t="s">
        <v>485</v>
      </c>
      <c r="O8" s="333"/>
      <c r="P8" s="333"/>
      <c r="Q8" s="333"/>
      <c r="R8" s="333"/>
      <c r="S8" s="333"/>
      <c r="T8" s="333"/>
    </row>
    <row r="9" spans="12:20" ht="16.5" thickBot="1">
      <c r="L9" s="6"/>
      <c r="M9" s="6"/>
      <c r="N9" s="333"/>
      <c r="O9" s="333"/>
      <c r="P9" s="333"/>
      <c r="Q9" s="333"/>
      <c r="R9" s="333"/>
      <c r="S9" s="333"/>
      <c r="T9" s="333"/>
    </row>
    <row r="10" spans="1:20" ht="16.5" thickBot="1">
      <c r="A10" s="96" t="s">
        <v>0</v>
      </c>
      <c r="B10" s="97" t="s">
        <v>1</v>
      </c>
      <c r="C10" s="97" t="s">
        <v>2</v>
      </c>
      <c r="D10" s="97" t="s">
        <v>3</v>
      </c>
      <c r="E10" s="97" t="s">
        <v>4</v>
      </c>
      <c r="F10" s="97" t="s">
        <v>5</v>
      </c>
      <c r="G10" s="97" t="s">
        <v>6</v>
      </c>
      <c r="H10" s="99" t="s">
        <v>109</v>
      </c>
      <c r="I10" s="99" t="s">
        <v>7</v>
      </c>
      <c r="J10" s="99" t="s">
        <v>8</v>
      </c>
      <c r="K10" s="99" t="s">
        <v>7</v>
      </c>
      <c r="L10" s="99" t="s">
        <v>110</v>
      </c>
      <c r="M10" s="99" t="s">
        <v>7</v>
      </c>
      <c r="N10" s="99" t="s">
        <v>9</v>
      </c>
      <c r="O10" s="99" t="s">
        <v>7</v>
      </c>
      <c r="P10" s="99" t="s">
        <v>21</v>
      </c>
      <c r="Q10" s="99" t="s">
        <v>7</v>
      </c>
      <c r="R10" s="99" t="s">
        <v>10</v>
      </c>
      <c r="S10" s="99" t="s">
        <v>11</v>
      </c>
      <c r="T10" s="100" t="s">
        <v>12</v>
      </c>
    </row>
    <row r="11" spans="1:20" s="12" customFormat="1" ht="21" customHeight="1" thickBot="1">
      <c r="A11" s="336" t="s">
        <v>113</v>
      </c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8"/>
    </row>
    <row r="12" spans="1:20" s="12" customFormat="1" ht="21" customHeight="1" thickBot="1">
      <c r="A12" s="358" t="s">
        <v>116</v>
      </c>
      <c r="B12" s="359"/>
      <c r="C12" s="359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60"/>
    </row>
    <row r="13" spans="1:20" s="12" customFormat="1" ht="25.5" customHeight="1">
      <c r="A13" s="51">
        <v>1</v>
      </c>
      <c r="B13" s="191">
        <v>1</v>
      </c>
      <c r="C13" s="471">
        <v>196</v>
      </c>
      <c r="D13" s="472" t="s">
        <v>324</v>
      </c>
      <c r="E13" s="473">
        <v>1989</v>
      </c>
      <c r="F13" s="473"/>
      <c r="G13" s="313" t="s">
        <v>325</v>
      </c>
      <c r="H13" s="474">
        <v>0.004976851851851852</v>
      </c>
      <c r="I13" s="475">
        <v>1</v>
      </c>
      <c r="J13" s="474">
        <v>0.0004398148148148148</v>
      </c>
      <c r="K13" s="475">
        <v>3</v>
      </c>
      <c r="L13" s="474">
        <v>0.008784722222222223</v>
      </c>
      <c r="M13" s="475">
        <v>1</v>
      </c>
      <c r="N13" s="474">
        <v>0.0003125</v>
      </c>
      <c r="O13" s="475">
        <v>4</v>
      </c>
      <c r="P13" s="474">
        <v>0.002870370370370371</v>
      </c>
      <c r="Q13" s="475">
        <v>3</v>
      </c>
      <c r="R13" s="474">
        <v>0.017407407407407406</v>
      </c>
      <c r="S13" s="204"/>
      <c r="T13" s="205">
        <v>2</v>
      </c>
    </row>
    <row r="14" spans="1:20" s="12" customFormat="1" ht="25.5" customHeight="1">
      <c r="A14" s="52">
        <v>2</v>
      </c>
      <c r="B14" s="109">
        <v>2</v>
      </c>
      <c r="C14" s="202">
        <v>204</v>
      </c>
      <c r="D14" s="35" t="s">
        <v>316</v>
      </c>
      <c r="E14" s="36">
        <v>1986</v>
      </c>
      <c r="F14" s="36"/>
      <c r="G14" s="303" t="s">
        <v>317</v>
      </c>
      <c r="H14" s="476">
        <v>0.005277777777777777</v>
      </c>
      <c r="I14" s="477">
        <v>2</v>
      </c>
      <c r="J14" s="476">
        <v>0.00038194444444444446</v>
      </c>
      <c r="K14" s="477">
        <v>1</v>
      </c>
      <c r="L14" s="476">
        <v>0.009351851851851853</v>
      </c>
      <c r="M14" s="477">
        <v>3</v>
      </c>
      <c r="N14" s="476">
        <v>0.00024305555555555552</v>
      </c>
      <c r="O14" s="477">
        <v>2</v>
      </c>
      <c r="P14" s="476">
        <v>0.0026620370370370374</v>
      </c>
      <c r="Q14" s="477">
        <v>1</v>
      </c>
      <c r="R14" s="476">
        <v>0.017939814814814815</v>
      </c>
      <c r="S14" s="147">
        <f>R14-R13</f>
        <v>0.0005324074074074085</v>
      </c>
      <c r="T14" s="206">
        <v>2</v>
      </c>
    </row>
    <row r="15" spans="1:20" s="12" customFormat="1" ht="25.5" customHeight="1">
      <c r="A15" s="52">
        <v>3</v>
      </c>
      <c r="B15" s="109">
        <v>3</v>
      </c>
      <c r="C15" s="202">
        <v>207</v>
      </c>
      <c r="D15" s="35" t="s">
        <v>320</v>
      </c>
      <c r="E15" s="36">
        <v>1987</v>
      </c>
      <c r="F15" s="36"/>
      <c r="G15" s="303" t="s">
        <v>321</v>
      </c>
      <c r="H15" s="476">
        <v>0.005694444444444444</v>
      </c>
      <c r="I15" s="477">
        <v>3</v>
      </c>
      <c r="J15" s="476">
        <v>0.00042824074074074075</v>
      </c>
      <c r="K15" s="477">
        <v>2</v>
      </c>
      <c r="L15" s="476">
        <v>0.008865740740740742</v>
      </c>
      <c r="M15" s="477">
        <v>2</v>
      </c>
      <c r="N15" s="476">
        <v>0.00024305555555555552</v>
      </c>
      <c r="O15" s="477">
        <v>1</v>
      </c>
      <c r="P15" s="476">
        <v>0.0029745370370370373</v>
      </c>
      <c r="Q15" s="477">
        <v>4</v>
      </c>
      <c r="R15" s="476">
        <v>0.018229166666666668</v>
      </c>
      <c r="S15" s="147">
        <f>R15-R13</f>
        <v>0.0008217592592592617</v>
      </c>
      <c r="T15" s="206">
        <v>3</v>
      </c>
    </row>
    <row r="16" spans="1:20" s="12" customFormat="1" ht="25.5" customHeight="1">
      <c r="A16" s="52">
        <v>4</v>
      </c>
      <c r="B16" s="109">
        <v>4</v>
      </c>
      <c r="C16" s="202">
        <v>202</v>
      </c>
      <c r="D16" s="35" t="s">
        <v>318</v>
      </c>
      <c r="E16" s="36">
        <v>1980</v>
      </c>
      <c r="F16" s="36"/>
      <c r="G16" s="303" t="s">
        <v>319</v>
      </c>
      <c r="H16" s="476">
        <v>0.005891203703703703</v>
      </c>
      <c r="I16" s="477">
        <v>4</v>
      </c>
      <c r="J16" s="476">
        <v>0.0004513888888888889</v>
      </c>
      <c r="K16" s="477">
        <v>4</v>
      </c>
      <c r="L16" s="476">
        <v>0.00951388888888889</v>
      </c>
      <c r="M16" s="477">
        <v>4</v>
      </c>
      <c r="N16" s="476">
        <v>0.0002662037037037037</v>
      </c>
      <c r="O16" s="477">
        <v>3</v>
      </c>
      <c r="P16" s="476">
        <v>0.0028124999999999995</v>
      </c>
      <c r="Q16" s="477">
        <v>2</v>
      </c>
      <c r="R16" s="476">
        <v>0.018958333333333334</v>
      </c>
      <c r="S16" s="147">
        <f>R16-R13</f>
        <v>0.0015509259259259278</v>
      </c>
      <c r="T16" s="206">
        <v>3</v>
      </c>
    </row>
    <row r="17" spans="1:20" s="12" customFormat="1" ht="25.5" customHeight="1">
      <c r="A17" s="52">
        <v>5</v>
      </c>
      <c r="B17" s="109">
        <v>5</v>
      </c>
      <c r="C17" s="202">
        <v>206</v>
      </c>
      <c r="D17" s="35" t="s">
        <v>312</v>
      </c>
      <c r="E17" s="36">
        <v>1980</v>
      </c>
      <c r="F17" s="36"/>
      <c r="G17" s="303" t="s">
        <v>313</v>
      </c>
      <c r="H17" s="476">
        <v>0.006458333333333333</v>
      </c>
      <c r="I17" s="477">
        <v>7</v>
      </c>
      <c r="J17" s="476">
        <v>0.0009143518518518518</v>
      </c>
      <c r="K17" s="477">
        <v>6</v>
      </c>
      <c r="L17" s="476">
        <v>0.011747685185185186</v>
      </c>
      <c r="M17" s="477">
        <v>5</v>
      </c>
      <c r="N17" s="476">
        <v>0.0005787037037037038</v>
      </c>
      <c r="O17" s="477">
        <v>7</v>
      </c>
      <c r="P17" s="476">
        <v>0.00318287037037037</v>
      </c>
      <c r="Q17" s="477">
        <v>6</v>
      </c>
      <c r="R17" s="476">
        <v>0.022881944444444444</v>
      </c>
      <c r="S17" s="147">
        <f>R17-R13</f>
        <v>0.005474537037037038</v>
      </c>
      <c r="T17" s="206"/>
    </row>
    <row r="18" spans="1:20" s="12" customFormat="1" ht="25.5" customHeight="1">
      <c r="A18" s="52">
        <v>6</v>
      </c>
      <c r="B18" s="109">
        <v>6</v>
      </c>
      <c r="C18" s="202">
        <v>209</v>
      </c>
      <c r="D18" s="35" t="s">
        <v>322</v>
      </c>
      <c r="E18" s="36">
        <v>1993</v>
      </c>
      <c r="F18" s="36"/>
      <c r="G18" s="303" t="s">
        <v>323</v>
      </c>
      <c r="H18" s="476">
        <v>0.006261574074074075</v>
      </c>
      <c r="I18" s="477">
        <v>5</v>
      </c>
      <c r="J18" s="476">
        <v>0.000625</v>
      </c>
      <c r="K18" s="477">
        <v>5</v>
      </c>
      <c r="L18" s="476">
        <v>0.012685185185185183</v>
      </c>
      <c r="M18" s="477">
        <v>6</v>
      </c>
      <c r="N18" s="476">
        <v>0.0003356481481481481</v>
      </c>
      <c r="O18" s="477">
        <v>5</v>
      </c>
      <c r="P18" s="476">
        <v>0.003136574074074074</v>
      </c>
      <c r="Q18" s="477">
        <v>5</v>
      </c>
      <c r="R18" s="476">
        <v>0.023067129629629632</v>
      </c>
      <c r="S18" s="147">
        <f>R18-R13</f>
        <v>0.005659722222222226</v>
      </c>
      <c r="T18" s="206"/>
    </row>
    <row r="19" spans="1:20" s="12" customFormat="1" ht="25.5" customHeight="1" thickBot="1">
      <c r="A19" s="102">
        <v>7</v>
      </c>
      <c r="B19" s="181">
        <v>7</v>
      </c>
      <c r="C19" s="478">
        <v>194</v>
      </c>
      <c r="D19" s="305" t="s">
        <v>314</v>
      </c>
      <c r="E19" s="306">
        <v>1986</v>
      </c>
      <c r="F19" s="306"/>
      <c r="G19" s="307" t="s">
        <v>315</v>
      </c>
      <c r="H19" s="479">
        <v>0.006354166666666667</v>
      </c>
      <c r="I19" s="480">
        <v>6</v>
      </c>
      <c r="J19" s="479">
        <v>0.0009375000000000001</v>
      </c>
      <c r="K19" s="480">
        <v>7</v>
      </c>
      <c r="L19" s="479">
        <v>0.014675925925925926</v>
      </c>
      <c r="M19" s="480">
        <v>7</v>
      </c>
      <c r="N19" s="479">
        <v>0.0004050925925925926</v>
      </c>
      <c r="O19" s="480">
        <v>6</v>
      </c>
      <c r="P19" s="479">
        <v>0.0035763888888888894</v>
      </c>
      <c r="Q19" s="480">
        <v>7</v>
      </c>
      <c r="R19" s="479">
        <v>0.02597222222222222</v>
      </c>
      <c r="S19" s="148">
        <f>R19-R13</f>
        <v>0.008564814814814813</v>
      </c>
      <c r="T19" s="207"/>
    </row>
    <row r="20" spans="1:20" s="12" customFormat="1" ht="21" customHeight="1" thickBot="1">
      <c r="A20" s="352" t="s">
        <v>117</v>
      </c>
      <c r="B20" s="353"/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4"/>
    </row>
    <row r="21" spans="1:20" s="12" customFormat="1" ht="21" customHeight="1">
      <c r="A21" s="51">
        <v>8</v>
      </c>
      <c r="B21" s="191">
        <v>1</v>
      </c>
      <c r="C21" s="481">
        <v>184</v>
      </c>
      <c r="D21" s="482" t="s">
        <v>455</v>
      </c>
      <c r="E21" s="483">
        <v>1967</v>
      </c>
      <c r="F21" s="484"/>
      <c r="G21" s="313" t="s">
        <v>436</v>
      </c>
      <c r="H21" s="474">
        <v>0.006608796296296297</v>
      </c>
      <c r="I21" s="475">
        <v>3</v>
      </c>
      <c r="J21" s="474">
        <v>0.0006597222222222221</v>
      </c>
      <c r="K21" s="475">
        <v>4</v>
      </c>
      <c r="L21" s="474">
        <v>0.010590277777777777</v>
      </c>
      <c r="M21" s="475">
        <v>1</v>
      </c>
      <c r="N21" s="474">
        <v>0.0004629629629629629</v>
      </c>
      <c r="O21" s="475">
        <v>6</v>
      </c>
      <c r="P21" s="474">
        <v>0.003414351851851852</v>
      </c>
      <c r="Q21" s="475">
        <v>3</v>
      </c>
      <c r="R21" s="474">
        <v>0.021747685185185186</v>
      </c>
      <c r="S21" s="192"/>
      <c r="T21" s="129"/>
    </row>
    <row r="22" spans="1:20" s="12" customFormat="1" ht="21" customHeight="1">
      <c r="A22" s="52">
        <v>9</v>
      </c>
      <c r="B22" s="109">
        <v>2</v>
      </c>
      <c r="C22" s="301">
        <v>201</v>
      </c>
      <c r="D22" s="35" t="s">
        <v>330</v>
      </c>
      <c r="E22" s="36">
        <v>1981</v>
      </c>
      <c r="F22" s="36"/>
      <c r="G22" s="35" t="s">
        <v>142</v>
      </c>
      <c r="H22" s="476">
        <v>0.006296296296296296</v>
      </c>
      <c r="I22" s="477">
        <v>2</v>
      </c>
      <c r="J22" s="476">
        <v>0.0005324074074074074</v>
      </c>
      <c r="K22" s="477">
        <v>2</v>
      </c>
      <c r="L22" s="476">
        <v>0.011956018518518517</v>
      </c>
      <c r="M22" s="477">
        <v>3</v>
      </c>
      <c r="N22" s="476">
        <v>0.0003125</v>
      </c>
      <c r="O22" s="477">
        <v>2</v>
      </c>
      <c r="P22" s="476">
        <v>0.003275462962962963</v>
      </c>
      <c r="Q22" s="477">
        <v>2</v>
      </c>
      <c r="R22" s="476">
        <v>0.022395833333333334</v>
      </c>
      <c r="S22" s="147">
        <f>R22-R21</f>
        <v>0.0006481481481481477</v>
      </c>
      <c r="T22" s="206"/>
    </row>
    <row r="23" spans="1:20" s="12" customFormat="1" ht="21" customHeight="1">
      <c r="A23" s="52">
        <v>10</v>
      </c>
      <c r="B23" s="109">
        <v>3</v>
      </c>
      <c r="C23" s="301">
        <v>205</v>
      </c>
      <c r="D23" s="35" t="s">
        <v>331</v>
      </c>
      <c r="E23" s="36">
        <v>1981</v>
      </c>
      <c r="F23" s="36"/>
      <c r="G23" s="35" t="s">
        <v>313</v>
      </c>
      <c r="H23" s="476">
        <v>0.006284722222222223</v>
      </c>
      <c r="I23" s="477">
        <v>1</v>
      </c>
      <c r="J23" s="476">
        <v>0.0005787037037037038</v>
      </c>
      <c r="K23" s="477">
        <v>3</v>
      </c>
      <c r="L23" s="476">
        <v>0.01267361111111111</v>
      </c>
      <c r="M23" s="477">
        <v>5</v>
      </c>
      <c r="N23" s="476">
        <v>0.0002777777777777778</v>
      </c>
      <c r="O23" s="477">
        <v>1</v>
      </c>
      <c r="P23" s="476">
        <v>0.00318287037037037</v>
      </c>
      <c r="Q23" s="477">
        <v>1</v>
      </c>
      <c r="R23" s="476">
        <v>0.023020833333333334</v>
      </c>
      <c r="S23" s="147">
        <f>R23-R21</f>
        <v>0.0012731481481481483</v>
      </c>
      <c r="T23" s="206"/>
    </row>
    <row r="24" spans="1:20" s="12" customFormat="1" ht="21" customHeight="1">
      <c r="A24" s="52">
        <v>11</v>
      </c>
      <c r="B24" s="109">
        <v>4</v>
      </c>
      <c r="C24" s="301">
        <v>208</v>
      </c>
      <c r="D24" s="35" t="s">
        <v>329</v>
      </c>
      <c r="E24" s="36">
        <v>1990</v>
      </c>
      <c r="F24" s="36"/>
      <c r="G24" s="35" t="s">
        <v>142</v>
      </c>
      <c r="H24" s="476">
        <v>0.006712962962962962</v>
      </c>
      <c r="I24" s="477">
        <v>4</v>
      </c>
      <c r="J24" s="476">
        <v>0.0004513888888888889</v>
      </c>
      <c r="K24" s="477">
        <v>1</v>
      </c>
      <c r="L24" s="476">
        <v>0.012395833333333335</v>
      </c>
      <c r="M24" s="477">
        <v>4</v>
      </c>
      <c r="N24" s="476">
        <v>0.00037037037037037035</v>
      </c>
      <c r="O24" s="477">
        <v>3</v>
      </c>
      <c r="P24" s="476">
        <v>0.0035532407407407405</v>
      </c>
      <c r="Q24" s="477">
        <v>4</v>
      </c>
      <c r="R24" s="476">
        <v>0.023506944444444445</v>
      </c>
      <c r="S24" s="147">
        <f>R24-R21</f>
        <v>0.001759259259259259</v>
      </c>
      <c r="T24" s="206"/>
    </row>
    <row r="25" spans="1:20" s="12" customFormat="1" ht="21" customHeight="1">
      <c r="A25" s="52">
        <v>12</v>
      </c>
      <c r="B25" s="109">
        <v>5</v>
      </c>
      <c r="C25" s="301">
        <v>203</v>
      </c>
      <c r="D25" s="35" t="s">
        <v>327</v>
      </c>
      <c r="E25" s="36">
        <v>1999</v>
      </c>
      <c r="F25" s="36"/>
      <c r="G25" s="35" t="s">
        <v>328</v>
      </c>
      <c r="H25" s="476">
        <v>0.007592592592592593</v>
      </c>
      <c r="I25" s="477">
        <v>5</v>
      </c>
      <c r="J25" s="476">
        <v>0.0006828703703703703</v>
      </c>
      <c r="K25" s="477">
        <v>5</v>
      </c>
      <c r="L25" s="476">
        <v>0.011921296296296298</v>
      </c>
      <c r="M25" s="477">
        <v>2</v>
      </c>
      <c r="N25" s="476">
        <v>0.0004166666666666667</v>
      </c>
      <c r="O25" s="477">
        <v>4</v>
      </c>
      <c r="P25" s="476">
        <v>0.004062499999999999</v>
      </c>
      <c r="Q25" s="477">
        <v>5</v>
      </c>
      <c r="R25" s="476">
        <v>0.024687499999999998</v>
      </c>
      <c r="S25" s="147">
        <f>R25-R21</f>
        <v>0.0029398148148148118</v>
      </c>
      <c r="T25" s="206"/>
    </row>
    <row r="26" spans="1:20" s="12" customFormat="1" ht="21" customHeight="1">
      <c r="A26" s="52">
        <v>13</v>
      </c>
      <c r="B26" s="109">
        <v>6</v>
      </c>
      <c r="C26" s="301">
        <v>192</v>
      </c>
      <c r="D26" s="35" t="s">
        <v>332</v>
      </c>
      <c r="E26" s="36">
        <v>1980</v>
      </c>
      <c r="F26" s="36"/>
      <c r="G26" s="35" t="s">
        <v>333</v>
      </c>
      <c r="H26" s="476">
        <v>0.008472222222222221</v>
      </c>
      <c r="I26" s="477">
        <v>6</v>
      </c>
      <c r="J26" s="476">
        <v>0.0008101851851851852</v>
      </c>
      <c r="K26" s="477">
        <v>7</v>
      </c>
      <c r="L26" s="476">
        <v>0.01619212962962963</v>
      </c>
      <c r="M26" s="477">
        <v>6</v>
      </c>
      <c r="N26" s="476">
        <v>0.0004166666666666667</v>
      </c>
      <c r="O26" s="477">
        <v>5</v>
      </c>
      <c r="P26" s="476">
        <v>0.004884259259259259</v>
      </c>
      <c r="Q26" s="477">
        <v>7</v>
      </c>
      <c r="R26" s="476">
        <v>0.03079861111111111</v>
      </c>
      <c r="S26" s="147">
        <f>R26-R21</f>
        <v>0.009050925925925924</v>
      </c>
      <c r="T26" s="206"/>
    </row>
    <row r="27" spans="1:20" s="12" customFormat="1" ht="21" customHeight="1">
      <c r="A27" s="52">
        <v>14</v>
      </c>
      <c r="B27" s="109">
        <v>7</v>
      </c>
      <c r="C27" s="301">
        <v>193</v>
      </c>
      <c r="D27" s="35" t="s">
        <v>334</v>
      </c>
      <c r="E27" s="36">
        <v>1977</v>
      </c>
      <c r="F27" s="36"/>
      <c r="G27" s="35" t="s">
        <v>333</v>
      </c>
      <c r="H27" s="476">
        <v>0.009143518518518518</v>
      </c>
      <c r="I27" s="477">
        <v>7</v>
      </c>
      <c r="J27" s="476">
        <v>0.0007291666666666667</v>
      </c>
      <c r="K27" s="477">
        <v>6</v>
      </c>
      <c r="L27" s="476">
        <v>0.016585648148148148</v>
      </c>
      <c r="M27" s="477">
        <v>7</v>
      </c>
      <c r="N27" s="476">
        <v>0.0004629629629629629</v>
      </c>
      <c r="O27" s="477">
        <v>7</v>
      </c>
      <c r="P27" s="476">
        <v>0.004780092592592592</v>
      </c>
      <c r="Q27" s="477">
        <v>6</v>
      </c>
      <c r="R27" s="476">
        <v>0.03172453703703703</v>
      </c>
      <c r="S27" s="147">
        <f>R27-R21</f>
        <v>0.009976851851851844</v>
      </c>
      <c r="T27" s="206"/>
    </row>
    <row r="28" spans="1:20" s="12" customFormat="1" ht="21" customHeight="1" thickBot="1">
      <c r="A28" s="52"/>
      <c r="B28" s="181" t="s">
        <v>458</v>
      </c>
      <c r="C28" s="304">
        <v>191</v>
      </c>
      <c r="D28" s="305" t="s">
        <v>326</v>
      </c>
      <c r="E28" s="306">
        <v>1980</v>
      </c>
      <c r="F28" s="306"/>
      <c r="G28" s="305" t="s">
        <v>142</v>
      </c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7"/>
    </row>
    <row r="29" spans="1:20" s="12" customFormat="1" ht="22.5" customHeight="1" thickBot="1">
      <c r="A29" s="366" t="s">
        <v>114</v>
      </c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7"/>
      <c r="T29" s="368"/>
    </row>
    <row r="30" spans="1:20" s="12" customFormat="1" ht="21.75" customHeight="1" thickBot="1">
      <c r="A30" s="358" t="s">
        <v>118</v>
      </c>
      <c r="B30" s="359"/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359"/>
      <c r="P30" s="359"/>
      <c r="Q30" s="359"/>
      <c r="R30" s="359"/>
      <c r="S30" s="359"/>
      <c r="T30" s="360"/>
    </row>
    <row r="31" spans="1:20" s="12" customFormat="1" ht="21.75" customHeight="1">
      <c r="A31" s="51">
        <v>15</v>
      </c>
      <c r="B31" s="47">
        <v>1</v>
      </c>
      <c r="C31" s="471">
        <v>21</v>
      </c>
      <c r="D31" s="472" t="s">
        <v>347</v>
      </c>
      <c r="E31" s="473">
        <v>1991</v>
      </c>
      <c r="F31" s="473"/>
      <c r="G31" s="472" t="s">
        <v>346</v>
      </c>
      <c r="H31" s="474">
        <v>0.01269675925925926</v>
      </c>
      <c r="I31" s="475">
        <v>1</v>
      </c>
      <c r="J31" s="474">
        <v>0.0005324074074074074</v>
      </c>
      <c r="K31" s="475">
        <v>4</v>
      </c>
      <c r="L31" s="474">
        <v>0.02034722222222222</v>
      </c>
      <c r="M31" s="475">
        <v>2</v>
      </c>
      <c r="N31" s="474">
        <v>0.0002893518518518519</v>
      </c>
      <c r="O31" s="475">
        <v>1</v>
      </c>
      <c r="P31" s="474">
        <v>0.0063425925925925915</v>
      </c>
      <c r="Q31" s="475">
        <v>1</v>
      </c>
      <c r="R31" s="474">
        <v>0.04023148148148148</v>
      </c>
      <c r="S31" s="192"/>
      <c r="T31" s="117" t="s">
        <v>23</v>
      </c>
    </row>
    <row r="32" spans="1:20" s="12" customFormat="1" ht="21.75" customHeight="1">
      <c r="A32" s="52">
        <v>16</v>
      </c>
      <c r="B32" s="44">
        <v>2</v>
      </c>
      <c r="C32" s="202">
        <v>33</v>
      </c>
      <c r="D32" s="35" t="s">
        <v>341</v>
      </c>
      <c r="E32" s="36">
        <v>1994</v>
      </c>
      <c r="F32" s="485" t="s">
        <v>23</v>
      </c>
      <c r="G32" s="303" t="s">
        <v>342</v>
      </c>
      <c r="H32" s="476">
        <v>0.012824074074074073</v>
      </c>
      <c r="I32" s="477">
        <v>3</v>
      </c>
      <c r="J32" s="476">
        <v>0.0004166666666666667</v>
      </c>
      <c r="K32" s="477">
        <v>2</v>
      </c>
      <c r="L32" s="476">
        <v>0.020335648148148148</v>
      </c>
      <c r="M32" s="477">
        <v>1</v>
      </c>
      <c r="N32" s="476">
        <v>0.00032407407407407406</v>
      </c>
      <c r="O32" s="477">
        <v>2</v>
      </c>
      <c r="P32" s="476">
        <v>0.006377314814814815</v>
      </c>
      <c r="Q32" s="477">
        <v>2</v>
      </c>
      <c r="R32" s="476">
        <v>0.040312499999999994</v>
      </c>
      <c r="S32" s="147">
        <f>R32-R31</f>
        <v>8.101851851851499E-05</v>
      </c>
      <c r="T32" s="117" t="s">
        <v>23</v>
      </c>
    </row>
    <row r="33" spans="1:20" s="12" customFormat="1" ht="21.75" customHeight="1">
      <c r="A33" s="52">
        <v>17</v>
      </c>
      <c r="B33" s="44">
        <v>3</v>
      </c>
      <c r="C33" s="202">
        <v>63</v>
      </c>
      <c r="D33" s="35" t="s">
        <v>349</v>
      </c>
      <c r="E33" s="36">
        <v>1991</v>
      </c>
      <c r="F33" s="36" t="s">
        <v>23</v>
      </c>
      <c r="G33" s="35" t="s">
        <v>350</v>
      </c>
      <c r="H33" s="476">
        <v>0.0128125</v>
      </c>
      <c r="I33" s="477">
        <v>2</v>
      </c>
      <c r="J33" s="476">
        <v>0.0006018518518518519</v>
      </c>
      <c r="K33" s="477">
        <v>5</v>
      </c>
      <c r="L33" s="476">
        <v>0.02165509259259259</v>
      </c>
      <c r="M33" s="477">
        <v>4</v>
      </c>
      <c r="N33" s="476">
        <v>0.00035879629629629635</v>
      </c>
      <c r="O33" s="477">
        <v>4</v>
      </c>
      <c r="P33" s="476">
        <v>0.00662037037037037</v>
      </c>
      <c r="Q33" s="477">
        <v>3</v>
      </c>
      <c r="R33" s="476">
        <v>0.04206018518518518</v>
      </c>
      <c r="S33" s="147">
        <f>R33-R31</f>
        <v>0.0018287037037037004</v>
      </c>
      <c r="T33" s="117" t="s">
        <v>23</v>
      </c>
    </row>
    <row r="34" spans="1:20" s="12" customFormat="1" ht="21.75" customHeight="1">
      <c r="A34" s="52">
        <v>18</v>
      </c>
      <c r="B34" s="44">
        <v>4</v>
      </c>
      <c r="C34" s="202">
        <v>75</v>
      </c>
      <c r="D34" s="35" t="s">
        <v>352</v>
      </c>
      <c r="E34" s="36">
        <v>1995</v>
      </c>
      <c r="F34" s="36" t="s">
        <v>23</v>
      </c>
      <c r="G34" s="35" t="s">
        <v>142</v>
      </c>
      <c r="H34" s="476">
        <v>0.013333333333333334</v>
      </c>
      <c r="I34" s="477">
        <v>4</v>
      </c>
      <c r="J34" s="476">
        <v>0.00038194444444444446</v>
      </c>
      <c r="K34" s="477">
        <v>1</v>
      </c>
      <c r="L34" s="476">
        <v>0.02127314814814815</v>
      </c>
      <c r="M34" s="477">
        <v>3</v>
      </c>
      <c r="N34" s="476">
        <v>0.0003356481481481481</v>
      </c>
      <c r="O34" s="477">
        <v>3</v>
      </c>
      <c r="P34" s="476">
        <v>0.007037037037037037</v>
      </c>
      <c r="Q34" s="477">
        <v>4</v>
      </c>
      <c r="R34" s="476">
        <v>0.042395833333333334</v>
      </c>
      <c r="S34" s="147">
        <f>R34-R31</f>
        <v>0.002164351851851855</v>
      </c>
      <c r="T34" s="117" t="s">
        <v>23</v>
      </c>
    </row>
    <row r="35" spans="1:20" s="12" customFormat="1" ht="21.75" customHeight="1">
      <c r="A35" s="52">
        <v>19</v>
      </c>
      <c r="B35" s="44">
        <v>5</v>
      </c>
      <c r="C35" s="202">
        <v>59</v>
      </c>
      <c r="D35" s="35" t="s">
        <v>25</v>
      </c>
      <c r="E35" s="36">
        <v>1992</v>
      </c>
      <c r="F35" s="485"/>
      <c r="G35" s="303" t="s">
        <v>340</v>
      </c>
      <c r="H35" s="476">
        <v>0.0153125</v>
      </c>
      <c r="I35" s="477">
        <v>7</v>
      </c>
      <c r="J35" s="476">
        <v>0.0004629629629629629</v>
      </c>
      <c r="K35" s="477">
        <v>3</v>
      </c>
      <c r="L35" s="476">
        <v>0.02287037037037037</v>
      </c>
      <c r="M35" s="477">
        <v>6</v>
      </c>
      <c r="N35" s="476">
        <v>0.0004050925925925926</v>
      </c>
      <c r="O35" s="477">
        <v>5</v>
      </c>
      <c r="P35" s="476">
        <v>0.00769675925925926</v>
      </c>
      <c r="Q35" s="477">
        <v>5</v>
      </c>
      <c r="R35" s="476">
        <v>0.04675925925925926</v>
      </c>
      <c r="S35" s="147">
        <f>R35-R31</f>
        <v>0.006527777777777778</v>
      </c>
      <c r="T35" s="117">
        <v>1</v>
      </c>
    </row>
    <row r="36" spans="1:20" s="12" customFormat="1" ht="21.75" customHeight="1">
      <c r="A36" s="52">
        <v>20</v>
      </c>
      <c r="B36" s="44">
        <v>6</v>
      </c>
      <c r="C36" s="202">
        <v>76</v>
      </c>
      <c r="D36" s="35" t="s">
        <v>46</v>
      </c>
      <c r="E36" s="36">
        <v>1990</v>
      </c>
      <c r="F36" s="36"/>
      <c r="G36" s="35" t="s">
        <v>142</v>
      </c>
      <c r="H36" s="476">
        <v>0.014664351851851852</v>
      </c>
      <c r="I36" s="477">
        <v>6</v>
      </c>
      <c r="J36" s="476">
        <v>0.0010416666666666667</v>
      </c>
      <c r="K36" s="477">
        <v>7</v>
      </c>
      <c r="L36" s="476">
        <v>0.022939814814814816</v>
      </c>
      <c r="M36" s="477">
        <v>7</v>
      </c>
      <c r="N36" s="476">
        <v>0.0006597222222222221</v>
      </c>
      <c r="O36" s="477">
        <v>7</v>
      </c>
      <c r="P36" s="476">
        <v>0.00846064814814815</v>
      </c>
      <c r="Q36" s="477">
        <v>7</v>
      </c>
      <c r="R36" s="476">
        <v>0.04780092592592592</v>
      </c>
      <c r="S36" s="147">
        <f>R36-R31</f>
        <v>0.007569444444444441</v>
      </c>
      <c r="T36" s="117">
        <v>1</v>
      </c>
    </row>
    <row r="37" spans="1:20" s="12" customFormat="1" ht="21.75" customHeight="1">
      <c r="A37" s="52">
        <v>21</v>
      </c>
      <c r="B37" s="44">
        <v>7</v>
      </c>
      <c r="C37" s="202">
        <v>41</v>
      </c>
      <c r="D37" s="35" t="s">
        <v>351</v>
      </c>
      <c r="E37" s="36">
        <v>1997</v>
      </c>
      <c r="F37" s="36"/>
      <c r="G37" s="35" t="s">
        <v>142</v>
      </c>
      <c r="H37" s="476">
        <v>0.01462962962962963</v>
      </c>
      <c r="I37" s="477">
        <v>5</v>
      </c>
      <c r="J37" s="476">
        <v>0.0011342592592592591</v>
      </c>
      <c r="K37" s="477">
        <v>9</v>
      </c>
      <c r="L37" s="476">
        <v>0.022789351851851852</v>
      </c>
      <c r="M37" s="477">
        <v>5</v>
      </c>
      <c r="N37" s="476">
        <v>0.0011689814814814816</v>
      </c>
      <c r="O37" s="477">
        <v>8</v>
      </c>
      <c r="P37" s="476">
        <v>0.008749999999999999</v>
      </c>
      <c r="Q37" s="477">
        <v>9</v>
      </c>
      <c r="R37" s="476">
        <v>0.048483796296296296</v>
      </c>
      <c r="S37" s="147">
        <f>R37-R31</f>
        <v>0.008252314814814816</v>
      </c>
      <c r="T37" s="117">
        <v>2</v>
      </c>
    </row>
    <row r="38" spans="1:20" s="12" customFormat="1" ht="21.75" customHeight="1">
      <c r="A38" s="52">
        <v>22</v>
      </c>
      <c r="B38" s="44">
        <v>8</v>
      </c>
      <c r="C38" s="202">
        <v>38</v>
      </c>
      <c r="D38" s="35" t="s">
        <v>345</v>
      </c>
      <c r="E38" s="36">
        <v>1991</v>
      </c>
      <c r="F38" s="36"/>
      <c r="G38" s="35" t="s">
        <v>348</v>
      </c>
      <c r="H38" s="476">
        <v>0.017743055555555557</v>
      </c>
      <c r="I38" s="477">
        <v>9</v>
      </c>
      <c r="J38" s="476">
        <v>0.0009375000000000001</v>
      </c>
      <c r="K38" s="477">
        <v>6</v>
      </c>
      <c r="L38" s="476">
        <v>0.02314814814814815</v>
      </c>
      <c r="M38" s="477">
        <v>8</v>
      </c>
      <c r="N38" s="476">
        <v>0.0005555555555555556</v>
      </c>
      <c r="O38" s="477">
        <v>6</v>
      </c>
      <c r="P38" s="476">
        <v>0.00846064814814815</v>
      </c>
      <c r="Q38" s="477">
        <v>8</v>
      </c>
      <c r="R38" s="476">
        <v>0.05085648148148148</v>
      </c>
      <c r="S38" s="147">
        <f>R38-R31</f>
        <v>0.010625000000000002</v>
      </c>
      <c r="T38" s="117">
        <v>2</v>
      </c>
    </row>
    <row r="39" spans="1:20" s="12" customFormat="1" ht="21.75" customHeight="1">
      <c r="A39" s="52">
        <v>23</v>
      </c>
      <c r="B39" s="44">
        <v>9</v>
      </c>
      <c r="C39" s="202">
        <v>39</v>
      </c>
      <c r="D39" s="35" t="s">
        <v>344</v>
      </c>
      <c r="E39" s="36">
        <v>1993</v>
      </c>
      <c r="F39" s="36"/>
      <c r="G39" s="35" t="s">
        <v>142</v>
      </c>
      <c r="H39" s="476">
        <v>0.015659722222222224</v>
      </c>
      <c r="I39" s="477">
        <v>8</v>
      </c>
      <c r="J39" s="476">
        <v>0.0011226851851851851</v>
      </c>
      <c r="K39" s="477">
        <v>8</v>
      </c>
      <c r="L39" s="477"/>
      <c r="M39" s="477"/>
      <c r="N39" s="477"/>
      <c r="O39" s="477"/>
      <c r="P39" s="476">
        <v>0.008206018518518519</v>
      </c>
      <c r="Q39" s="477">
        <v>6</v>
      </c>
      <c r="R39" s="476">
        <v>0.05086805555555555</v>
      </c>
      <c r="S39" s="147">
        <f>R39-R31</f>
        <v>0.010636574074074069</v>
      </c>
      <c r="T39" s="117">
        <v>2</v>
      </c>
    </row>
    <row r="40" spans="1:20" s="12" customFormat="1" ht="22.5" customHeight="1" thickBot="1">
      <c r="A40" s="52"/>
      <c r="B40" s="103" t="s">
        <v>458</v>
      </c>
      <c r="C40" s="478">
        <v>74</v>
      </c>
      <c r="D40" s="305" t="s">
        <v>343</v>
      </c>
      <c r="E40" s="306">
        <v>1994</v>
      </c>
      <c r="F40" s="486"/>
      <c r="G40" s="307" t="s">
        <v>142</v>
      </c>
      <c r="H40" s="148"/>
      <c r="I40" s="103"/>
      <c r="J40" s="148"/>
      <c r="K40" s="103"/>
      <c r="L40" s="148"/>
      <c r="M40" s="103"/>
      <c r="N40" s="148"/>
      <c r="O40" s="103"/>
      <c r="P40" s="148"/>
      <c r="Q40" s="103"/>
      <c r="R40" s="148"/>
      <c r="S40" s="148"/>
      <c r="T40" s="119"/>
    </row>
    <row r="41" spans="1:20" s="12" customFormat="1" ht="21" customHeight="1" thickBot="1">
      <c r="A41" s="355" t="s">
        <v>38</v>
      </c>
      <c r="B41" s="356"/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6"/>
      <c r="O41" s="356"/>
      <c r="P41" s="356"/>
      <c r="Q41" s="356"/>
      <c r="R41" s="356"/>
      <c r="S41" s="356"/>
      <c r="T41" s="357"/>
    </row>
    <row r="42" spans="1:20" s="12" customFormat="1" ht="21" customHeight="1">
      <c r="A42" s="51">
        <v>24</v>
      </c>
      <c r="B42" s="191">
        <v>1</v>
      </c>
      <c r="C42" s="471">
        <v>20</v>
      </c>
      <c r="D42" s="472" t="s">
        <v>369</v>
      </c>
      <c r="E42" s="473">
        <v>1986</v>
      </c>
      <c r="F42" s="473" t="s">
        <v>24</v>
      </c>
      <c r="G42" s="487" t="s">
        <v>142</v>
      </c>
      <c r="H42" s="488">
        <v>0.012824074074074073</v>
      </c>
      <c r="I42" s="489">
        <v>1</v>
      </c>
      <c r="J42" s="490">
        <v>0.0004398148148148148</v>
      </c>
      <c r="K42" s="489">
        <v>1</v>
      </c>
      <c r="L42" s="490">
        <v>0.0203125</v>
      </c>
      <c r="M42" s="489">
        <v>1</v>
      </c>
      <c r="N42" s="490">
        <v>0.00030092592592592595</v>
      </c>
      <c r="O42" s="489">
        <v>1</v>
      </c>
      <c r="P42" s="490">
        <v>0.0060648148148148145</v>
      </c>
      <c r="Q42" s="489">
        <v>1</v>
      </c>
      <c r="R42" s="490">
        <v>0.03996527777777777</v>
      </c>
      <c r="S42" s="192"/>
      <c r="T42" s="117" t="s">
        <v>23</v>
      </c>
    </row>
    <row r="43" spans="1:20" s="12" customFormat="1" ht="21" customHeight="1">
      <c r="A43" s="83">
        <v>25</v>
      </c>
      <c r="B43" s="110">
        <v>2</v>
      </c>
      <c r="C43" s="202">
        <v>53</v>
      </c>
      <c r="D43" s="35" t="s">
        <v>364</v>
      </c>
      <c r="E43" s="36">
        <v>1989</v>
      </c>
      <c r="F43" s="36"/>
      <c r="G43" s="34" t="s">
        <v>365</v>
      </c>
      <c r="H43" s="491">
        <v>0.01383101851851852</v>
      </c>
      <c r="I43" s="492">
        <v>3</v>
      </c>
      <c r="J43" s="491">
        <v>0.0004629629629629629</v>
      </c>
      <c r="K43" s="492">
        <v>3</v>
      </c>
      <c r="L43" s="491">
        <v>0.020983796296296296</v>
      </c>
      <c r="M43" s="492">
        <v>4</v>
      </c>
      <c r="N43" s="491">
        <v>0.00032407407407407406</v>
      </c>
      <c r="O43" s="492">
        <v>2</v>
      </c>
      <c r="P43" s="491">
        <v>0.007152777777777779</v>
      </c>
      <c r="Q43" s="492">
        <v>2</v>
      </c>
      <c r="R43" s="491">
        <v>0.042777777777777776</v>
      </c>
      <c r="S43" s="147">
        <f>R43-R42</f>
        <v>0.0028125000000000025</v>
      </c>
      <c r="T43" s="117" t="s">
        <v>23</v>
      </c>
    </row>
    <row r="44" spans="1:20" s="12" customFormat="1" ht="21" customHeight="1">
      <c r="A44" s="83">
        <v>26</v>
      </c>
      <c r="B44" s="110">
        <v>3</v>
      </c>
      <c r="C44" s="202">
        <v>4</v>
      </c>
      <c r="D44" s="35" t="s">
        <v>360</v>
      </c>
      <c r="E44" s="36">
        <v>1988</v>
      </c>
      <c r="F44" s="36"/>
      <c r="G44" s="34" t="s">
        <v>361</v>
      </c>
      <c r="H44" s="491">
        <v>0.013761574074074074</v>
      </c>
      <c r="I44" s="492">
        <v>2</v>
      </c>
      <c r="J44" s="491">
        <v>0.0006828703703703703</v>
      </c>
      <c r="K44" s="492">
        <v>8</v>
      </c>
      <c r="L44" s="491">
        <v>0.020844907407407406</v>
      </c>
      <c r="M44" s="492">
        <v>3</v>
      </c>
      <c r="N44" s="491">
        <v>0.0003356481481481481</v>
      </c>
      <c r="O44" s="492">
        <v>3</v>
      </c>
      <c r="P44" s="491">
        <v>0.007256944444444444</v>
      </c>
      <c r="Q44" s="492">
        <v>3</v>
      </c>
      <c r="R44" s="491">
        <v>0.04290509259259259</v>
      </c>
      <c r="S44" s="147">
        <f>R44-R42</f>
        <v>0.0029398148148148187</v>
      </c>
      <c r="T44" s="117" t="s">
        <v>23</v>
      </c>
    </row>
    <row r="45" spans="1:20" s="12" customFormat="1" ht="21" customHeight="1">
      <c r="A45" s="83">
        <v>27</v>
      </c>
      <c r="B45" s="110">
        <v>4</v>
      </c>
      <c r="C45" s="493">
        <v>31</v>
      </c>
      <c r="D45" s="41" t="s">
        <v>357</v>
      </c>
      <c r="E45" s="107">
        <v>1987</v>
      </c>
      <c r="F45" s="107"/>
      <c r="G45" s="494" t="s">
        <v>358</v>
      </c>
      <c r="H45" s="491">
        <v>0.014930555555555556</v>
      </c>
      <c r="I45" s="492">
        <v>5</v>
      </c>
      <c r="J45" s="491">
        <v>0.0006597222222222221</v>
      </c>
      <c r="K45" s="492">
        <v>7</v>
      </c>
      <c r="L45" s="491">
        <v>0.022222222222222223</v>
      </c>
      <c r="M45" s="492">
        <v>6</v>
      </c>
      <c r="N45" s="491">
        <v>0.00042824074074074075</v>
      </c>
      <c r="O45" s="492">
        <v>6</v>
      </c>
      <c r="P45" s="491">
        <v>0.007974537037037037</v>
      </c>
      <c r="Q45" s="492">
        <v>5</v>
      </c>
      <c r="R45" s="491">
        <v>0.046238425925925926</v>
      </c>
      <c r="S45" s="147">
        <f>R45-R42</f>
        <v>0.006273148148148153</v>
      </c>
      <c r="T45" s="117">
        <v>1</v>
      </c>
    </row>
    <row r="46" spans="1:20" s="12" customFormat="1" ht="21" customHeight="1">
      <c r="A46" s="83">
        <v>28</v>
      </c>
      <c r="B46" s="110">
        <v>5</v>
      </c>
      <c r="C46" s="202">
        <v>68</v>
      </c>
      <c r="D46" s="35" t="s">
        <v>50</v>
      </c>
      <c r="E46" s="36">
        <v>1988</v>
      </c>
      <c r="F46" s="36"/>
      <c r="G46" s="35" t="s">
        <v>142</v>
      </c>
      <c r="H46" s="491">
        <v>0.016064814814814813</v>
      </c>
      <c r="I46" s="492">
        <v>7</v>
      </c>
      <c r="J46" s="491">
        <v>0.0004513888888888889</v>
      </c>
      <c r="K46" s="492">
        <v>2</v>
      </c>
      <c r="L46" s="491">
        <v>0.0212962962962963</v>
      </c>
      <c r="M46" s="492">
        <v>5</v>
      </c>
      <c r="N46" s="491">
        <v>0.0003935185185185185</v>
      </c>
      <c r="O46" s="492">
        <v>5</v>
      </c>
      <c r="P46" s="491">
        <v>0.008090277777777778</v>
      </c>
      <c r="Q46" s="492">
        <v>6</v>
      </c>
      <c r="R46" s="491">
        <v>0.046331018518518514</v>
      </c>
      <c r="S46" s="147">
        <f>R46-R42</f>
        <v>0.006365740740740741</v>
      </c>
      <c r="T46" s="117">
        <v>1</v>
      </c>
    </row>
    <row r="47" spans="1:20" s="12" customFormat="1" ht="21" customHeight="1">
      <c r="A47" s="83">
        <v>29</v>
      </c>
      <c r="B47" s="110">
        <v>6</v>
      </c>
      <c r="C47" s="202">
        <v>9</v>
      </c>
      <c r="D47" s="35" t="s">
        <v>48</v>
      </c>
      <c r="E47" s="36">
        <v>1986</v>
      </c>
      <c r="F47" s="36"/>
      <c r="G47" s="34" t="s">
        <v>359</v>
      </c>
      <c r="H47" s="491">
        <v>0.014791666666666668</v>
      </c>
      <c r="I47" s="492">
        <v>4</v>
      </c>
      <c r="J47" s="491">
        <v>0.000636574074074074</v>
      </c>
      <c r="K47" s="492">
        <v>6</v>
      </c>
      <c r="L47" s="491">
        <v>0.023252314814814812</v>
      </c>
      <c r="M47" s="492">
        <v>8</v>
      </c>
      <c r="N47" s="491">
        <v>0.00035879629629629635</v>
      </c>
      <c r="O47" s="492">
        <v>4</v>
      </c>
      <c r="P47" s="491">
        <v>0.00769675925925926</v>
      </c>
      <c r="Q47" s="492">
        <v>4</v>
      </c>
      <c r="R47" s="491">
        <v>0.04677083333333334</v>
      </c>
      <c r="S47" s="147">
        <f>R47-R42</f>
        <v>0.006805555555555565</v>
      </c>
      <c r="T47" s="117">
        <v>1</v>
      </c>
    </row>
    <row r="48" spans="1:20" s="12" customFormat="1" ht="21" customHeight="1">
      <c r="A48" s="83">
        <v>30</v>
      </c>
      <c r="B48" s="110">
        <v>7</v>
      </c>
      <c r="C48" s="202">
        <v>13</v>
      </c>
      <c r="D48" s="35" t="s">
        <v>49</v>
      </c>
      <c r="E48" s="36">
        <v>1986</v>
      </c>
      <c r="F48" s="36"/>
      <c r="G48" s="34" t="s">
        <v>366</v>
      </c>
      <c r="H48" s="491">
        <v>0.016238425925925924</v>
      </c>
      <c r="I48" s="492">
        <v>9</v>
      </c>
      <c r="J48" s="491">
        <v>0.0008564814814814815</v>
      </c>
      <c r="K48" s="492">
        <v>10</v>
      </c>
      <c r="L48" s="491">
        <v>0.02065972222222222</v>
      </c>
      <c r="M48" s="492">
        <v>2</v>
      </c>
      <c r="N48" s="491">
        <v>0.0005555555555555556</v>
      </c>
      <c r="O48" s="492">
        <v>9</v>
      </c>
      <c r="P48" s="491">
        <v>0.008900462962962962</v>
      </c>
      <c r="Q48" s="492">
        <v>9</v>
      </c>
      <c r="R48" s="491">
        <v>0.047233796296296295</v>
      </c>
      <c r="S48" s="147">
        <f>R48-R42</f>
        <v>0.007268518518518521</v>
      </c>
      <c r="T48" s="117">
        <v>1</v>
      </c>
    </row>
    <row r="49" spans="1:20" s="12" customFormat="1" ht="21" customHeight="1">
      <c r="A49" s="83">
        <v>31</v>
      </c>
      <c r="B49" s="110">
        <v>8</v>
      </c>
      <c r="C49" s="202">
        <v>79</v>
      </c>
      <c r="D49" s="35" t="s">
        <v>367</v>
      </c>
      <c r="E49" s="36">
        <v>1986</v>
      </c>
      <c r="F49" s="36" t="s">
        <v>23</v>
      </c>
      <c r="G49" s="34" t="s">
        <v>368</v>
      </c>
      <c r="H49" s="491">
        <v>0.015694444444444445</v>
      </c>
      <c r="I49" s="492">
        <v>6</v>
      </c>
      <c r="J49" s="491">
        <v>0.0007523148148148147</v>
      </c>
      <c r="K49" s="492">
        <v>9</v>
      </c>
      <c r="L49" s="491">
        <v>0.02225694444444444</v>
      </c>
      <c r="M49" s="492">
        <v>7</v>
      </c>
      <c r="N49" s="491">
        <v>0.000636574074074074</v>
      </c>
      <c r="O49" s="492">
        <v>10</v>
      </c>
      <c r="P49" s="491">
        <v>0.008819444444444444</v>
      </c>
      <c r="Q49" s="492">
        <v>8</v>
      </c>
      <c r="R49" s="491">
        <v>0.04819444444444445</v>
      </c>
      <c r="S49" s="147">
        <f>R49-R42</f>
        <v>0.008229166666666676</v>
      </c>
      <c r="T49" s="117">
        <v>2</v>
      </c>
    </row>
    <row r="50" spans="1:20" s="12" customFormat="1" ht="21" customHeight="1">
      <c r="A50" s="83">
        <v>32</v>
      </c>
      <c r="B50" s="110">
        <v>9</v>
      </c>
      <c r="C50" s="493">
        <v>70</v>
      </c>
      <c r="D50" s="41" t="s">
        <v>355</v>
      </c>
      <c r="E50" s="107">
        <v>1988</v>
      </c>
      <c r="F50" s="107"/>
      <c r="G50" s="494" t="s">
        <v>356</v>
      </c>
      <c r="H50" s="491">
        <v>0.016203703703703703</v>
      </c>
      <c r="I50" s="492">
        <v>8</v>
      </c>
      <c r="J50" s="491">
        <v>0.0006018518518518519</v>
      </c>
      <c r="K50" s="492">
        <v>5</v>
      </c>
      <c r="L50" s="491">
        <v>0.029791666666666664</v>
      </c>
      <c r="M50" s="492">
        <v>10</v>
      </c>
      <c r="N50" s="491">
        <v>0.0005555555555555556</v>
      </c>
      <c r="O50" s="492">
        <v>8</v>
      </c>
      <c r="P50" s="491">
        <v>0.008275462962962962</v>
      </c>
      <c r="Q50" s="492">
        <v>7</v>
      </c>
      <c r="R50" s="491">
        <v>0.05545138888888889</v>
      </c>
      <c r="S50" s="147">
        <f>R50-R42</f>
        <v>0.015486111111111117</v>
      </c>
      <c r="T50" s="117">
        <v>3</v>
      </c>
    </row>
    <row r="51" spans="1:20" s="12" customFormat="1" ht="21" customHeight="1">
      <c r="A51" s="83">
        <v>33</v>
      </c>
      <c r="B51" s="110">
        <v>10</v>
      </c>
      <c r="C51" s="202">
        <v>26</v>
      </c>
      <c r="D51" s="35" t="s">
        <v>370</v>
      </c>
      <c r="E51" s="36">
        <v>1990</v>
      </c>
      <c r="F51" s="36"/>
      <c r="G51" s="34" t="s">
        <v>371</v>
      </c>
      <c r="H51" s="491">
        <v>0.0184375</v>
      </c>
      <c r="I51" s="492">
        <v>10</v>
      </c>
      <c r="J51" s="491">
        <v>0.0005092592592592592</v>
      </c>
      <c r="K51" s="492">
        <v>4</v>
      </c>
      <c r="L51" s="491">
        <v>0.02784722222222222</v>
      </c>
      <c r="M51" s="492">
        <v>9</v>
      </c>
      <c r="N51" s="491">
        <v>0.0004629629629629629</v>
      </c>
      <c r="O51" s="492">
        <v>7</v>
      </c>
      <c r="P51" s="491">
        <v>0.009710648148148147</v>
      </c>
      <c r="Q51" s="492">
        <v>10</v>
      </c>
      <c r="R51" s="491">
        <v>0.056979166666666664</v>
      </c>
      <c r="S51" s="147">
        <f>R51-R42</f>
        <v>0.01701388888888889</v>
      </c>
      <c r="T51" s="117">
        <v>3</v>
      </c>
    </row>
    <row r="52" spans="1:20" s="12" customFormat="1" ht="21" customHeight="1">
      <c r="A52" s="83"/>
      <c r="B52" s="109" t="s">
        <v>458</v>
      </c>
      <c r="C52" s="202">
        <v>77</v>
      </c>
      <c r="D52" s="35" t="s">
        <v>47</v>
      </c>
      <c r="E52" s="36">
        <v>1987</v>
      </c>
      <c r="F52" s="36"/>
      <c r="G52" s="34" t="s">
        <v>319</v>
      </c>
      <c r="H52" s="147"/>
      <c r="I52" s="44"/>
      <c r="J52" s="147"/>
      <c r="K52" s="44"/>
      <c r="L52" s="147"/>
      <c r="M52" s="44"/>
      <c r="N52" s="147"/>
      <c r="O52" s="44"/>
      <c r="P52" s="147"/>
      <c r="Q52" s="44"/>
      <c r="R52" s="147"/>
      <c r="S52" s="147"/>
      <c r="T52" s="117"/>
    </row>
    <row r="53" spans="1:20" s="12" customFormat="1" ht="21" customHeight="1">
      <c r="A53" s="83"/>
      <c r="B53" s="109" t="s">
        <v>458</v>
      </c>
      <c r="C53" s="202">
        <v>78</v>
      </c>
      <c r="D53" s="35" t="s">
        <v>353</v>
      </c>
      <c r="E53" s="36">
        <v>1987</v>
      </c>
      <c r="F53" s="36"/>
      <c r="G53" s="34" t="s">
        <v>354</v>
      </c>
      <c r="H53" s="147"/>
      <c r="I53" s="44"/>
      <c r="J53" s="147"/>
      <c r="K53" s="44"/>
      <c r="L53" s="147"/>
      <c r="M53" s="44"/>
      <c r="N53" s="147"/>
      <c r="O53" s="44"/>
      <c r="P53" s="147"/>
      <c r="Q53" s="44"/>
      <c r="R53" s="147"/>
      <c r="S53" s="147"/>
      <c r="T53" s="117"/>
    </row>
    <row r="54" spans="1:20" s="12" customFormat="1" ht="22.5" customHeight="1" thickBot="1">
      <c r="A54" s="83"/>
      <c r="B54" s="181" t="s">
        <v>458</v>
      </c>
      <c r="C54" s="478">
        <v>5</v>
      </c>
      <c r="D54" s="305" t="s">
        <v>362</v>
      </c>
      <c r="E54" s="306">
        <v>1990</v>
      </c>
      <c r="F54" s="306"/>
      <c r="G54" s="495" t="s">
        <v>363</v>
      </c>
      <c r="H54" s="148"/>
      <c r="I54" s="103"/>
      <c r="J54" s="148"/>
      <c r="K54" s="103"/>
      <c r="L54" s="148"/>
      <c r="M54" s="103"/>
      <c r="N54" s="148"/>
      <c r="O54" s="103"/>
      <c r="P54" s="148"/>
      <c r="Q54" s="103"/>
      <c r="R54" s="148"/>
      <c r="S54" s="148"/>
      <c r="T54" s="119"/>
    </row>
    <row r="55" spans="1:20" s="12" customFormat="1" ht="22.5" customHeight="1" thickBot="1">
      <c r="A55" s="352" t="s">
        <v>39</v>
      </c>
      <c r="B55" s="353"/>
      <c r="C55" s="353"/>
      <c r="D55" s="353"/>
      <c r="E55" s="353"/>
      <c r="F55" s="353"/>
      <c r="G55" s="353"/>
      <c r="H55" s="353"/>
      <c r="I55" s="353"/>
      <c r="J55" s="353"/>
      <c r="K55" s="353"/>
      <c r="L55" s="353"/>
      <c r="M55" s="353"/>
      <c r="N55" s="353"/>
      <c r="O55" s="353"/>
      <c r="P55" s="353"/>
      <c r="Q55" s="353"/>
      <c r="R55" s="353"/>
      <c r="S55" s="353"/>
      <c r="T55" s="354"/>
    </row>
    <row r="56" spans="1:20" s="12" customFormat="1" ht="22.5" customHeight="1">
      <c r="A56" s="51">
        <v>34</v>
      </c>
      <c r="B56" s="191">
        <v>1</v>
      </c>
      <c r="C56" s="496">
        <v>48</v>
      </c>
      <c r="D56" s="497" t="s">
        <v>52</v>
      </c>
      <c r="E56" s="498">
        <v>1983</v>
      </c>
      <c r="F56" s="498">
        <v>1</v>
      </c>
      <c r="G56" s="499" t="s">
        <v>359</v>
      </c>
      <c r="H56" s="474">
        <v>0.01283564814814815</v>
      </c>
      <c r="I56" s="475">
        <v>1</v>
      </c>
      <c r="J56" s="474">
        <v>0.0005671296296296296</v>
      </c>
      <c r="K56" s="475">
        <v>11</v>
      </c>
      <c r="L56" s="474">
        <v>0.020520833333333332</v>
      </c>
      <c r="M56" s="475">
        <v>1</v>
      </c>
      <c r="N56" s="474">
        <v>0.0003125</v>
      </c>
      <c r="O56" s="475">
        <v>3</v>
      </c>
      <c r="P56" s="474">
        <v>0.006840277777777778</v>
      </c>
      <c r="Q56" s="475">
        <v>2</v>
      </c>
      <c r="R56" s="474">
        <v>0.04109953703703704</v>
      </c>
      <c r="S56" s="192"/>
      <c r="T56" s="129" t="s">
        <v>23</v>
      </c>
    </row>
    <row r="57" spans="1:20" s="12" customFormat="1" ht="22.5" customHeight="1">
      <c r="A57" s="52">
        <v>35</v>
      </c>
      <c r="B57" s="109">
        <v>2</v>
      </c>
      <c r="C57" s="202">
        <v>82</v>
      </c>
      <c r="D57" s="35" t="s">
        <v>379</v>
      </c>
      <c r="E57" s="36">
        <v>1982</v>
      </c>
      <c r="F57" s="36"/>
      <c r="G57" s="34" t="s">
        <v>319</v>
      </c>
      <c r="H57" s="476">
        <v>0.01383101851851852</v>
      </c>
      <c r="I57" s="477">
        <v>4</v>
      </c>
      <c r="J57" s="476">
        <v>0.0005208333333333333</v>
      </c>
      <c r="K57" s="477">
        <v>6</v>
      </c>
      <c r="L57" s="476">
        <v>0.02091435185185185</v>
      </c>
      <c r="M57" s="477">
        <v>2</v>
      </c>
      <c r="N57" s="476">
        <v>0.00032407407407407406</v>
      </c>
      <c r="O57" s="477">
        <v>4</v>
      </c>
      <c r="P57" s="476">
        <v>0.006828703703703704</v>
      </c>
      <c r="Q57" s="477">
        <v>1</v>
      </c>
      <c r="R57" s="476">
        <v>0.04244212962962963</v>
      </c>
      <c r="S57" s="147">
        <f>R57-R56</f>
        <v>0.0013425925925925897</v>
      </c>
      <c r="T57" s="117" t="s">
        <v>23</v>
      </c>
    </row>
    <row r="58" spans="1:20" s="12" customFormat="1" ht="22.5" customHeight="1">
      <c r="A58" s="52">
        <v>36</v>
      </c>
      <c r="B58" s="109">
        <v>3</v>
      </c>
      <c r="C58" s="202">
        <v>86</v>
      </c>
      <c r="D58" s="35" t="s">
        <v>392</v>
      </c>
      <c r="E58" s="36">
        <v>1985</v>
      </c>
      <c r="F58" s="36"/>
      <c r="G58" s="34" t="s">
        <v>142</v>
      </c>
      <c r="H58" s="476">
        <v>0.013773148148148147</v>
      </c>
      <c r="I58" s="477">
        <v>3</v>
      </c>
      <c r="J58" s="476">
        <v>0.0004629629629629629</v>
      </c>
      <c r="K58" s="477">
        <v>2</v>
      </c>
      <c r="L58" s="476">
        <v>0.02101851851851852</v>
      </c>
      <c r="M58" s="477">
        <v>3</v>
      </c>
      <c r="N58" s="476">
        <v>0.0002546296296296296</v>
      </c>
      <c r="O58" s="477">
        <v>1</v>
      </c>
      <c r="P58" s="476">
        <v>0.006979166666666667</v>
      </c>
      <c r="Q58" s="477">
        <v>3</v>
      </c>
      <c r="R58" s="476">
        <v>0.0425</v>
      </c>
      <c r="S58" s="147">
        <f>R58-R56</f>
        <v>0.0014004629629629645</v>
      </c>
      <c r="T58" s="117" t="s">
        <v>23</v>
      </c>
    </row>
    <row r="59" spans="1:20" s="12" customFormat="1" ht="27" customHeight="1">
      <c r="A59" s="52">
        <v>37</v>
      </c>
      <c r="B59" s="109">
        <v>4</v>
      </c>
      <c r="C59" s="202">
        <v>56</v>
      </c>
      <c r="D59" s="35" t="s">
        <v>387</v>
      </c>
      <c r="E59" s="36">
        <v>1984</v>
      </c>
      <c r="F59" s="36"/>
      <c r="G59" s="34" t="s">
        <v>142</v>
      </c>
      <c r="H59" s="476">
        <v>0.013206018518518518</v>
      </c>
      <c r="I59" s="477">
        <v>2</v>
      </c>
      <c r="J59" s="476">
        <v>0.00048611111111111104</v>
      </c>
      <c r="K59" s="477">
        <v>4</v>
      </c>
      <c r="L59" s="476">
        <v>0.021400462962962965</v>
      </c>
      <c r="M59" s="477">
        <v>4</v>
      </c>
      <c r="N59" s="476">
        <v>0.0004050925925925926</v>
      </c>
      <c r="O59" s="477">
        <v>10</v>
      </c>
      <c r="P59" s="476">
        <v>0.007025462962962963</v>
      </c>
      <c r="Q59" s="477">
        <v>4</v>
      </c>
      <c r="R59" s="476">
        <v>0.04253472222222222</v>
      </c>
      <c r="S59" s="147">
        <f>R59-R56</f>
        <v>0.0014351851851851782</v>
      </c>
      <c r="T59" s="117" t="s">
        <v>23</v>
      </c>
    </row>
    <row r="60" spans="1:20" s="12" customFormat="1" ht="22.5" customHeight="1">
      <c r="A60" s="52">
        <v>38</v>
      </c>
      <c r="B60" s="109">
        <v>5</v>
      </c>
      <c r="C60" s="493">
        <v>67</v>
      </c>
      <c r="D60" s="41" t="s">
        <v>54</v>
      </c>
      <c r="E60" s="107">
        <v>1985</v>
      </c>
      <c r="F60" s="107"/>
      <c r="G60" s="500" t="s">
        <v>383</v>
      </c>
      <c r="H60" s="476">
        <v>0.014363425925925925</v>
      </c>
      <c r="I60" s="477">
        <v>5</v>
      </c>
      <c r="J60" s="476">
        <v>0.0004398148148148148</v>
      </c>
      <c r="K60" s="477">
        <v>1</v>
      </c>
      <c r="L60" s="476">
        <v>0.022199074074074076</v>
      </c>
      <c r="M60" s="477">
        <v>6</v>
      </c>
      <c r="N60" s="476">
        <v>0.00034722222222222224</v>
      </c>
      <c r="O60" s="477">
        <v>6</v>
      </c>
      <c r="P60" s="476">
        <v>0.0078125</v>
      </c>
      <c r="Q60" s="477">
        <v>11</v>
      </c>
      <c r="R60" s="476">
        <v>0.04518518518518519</v>
      </c>
      <c r="S60" s="147">
        <f>R60-R56</f>
        <v>0.004085648148148151</v>
      </c>
      <c r="T60" s="117">
        <v>1</v>
      </c>
    </row>
    <row r="61" spans="1:20" s="12" customFormat="1" ht="20.25">
      <c r="A61" s="52">
        <v>39</v>
      </c>
      <c r="B61" s="109">
        <v>6</v>
      </c>
      <c r="C61" s="202">
        <v>8</v>
      </c>
      <c r="D61" s="35" t="s">
        <v>53</v>
      </c>
      <c r="E61" s="36">
        <v>1985</v>
      </c>
      <c r="F61" s="36"/>
      <c r="G61" s="34" t="s">
        <v>378</v>
      </c>
      <c r="H61" s="476">
        <v>0.014675925925925926</v>
      </c>
      <c r="I61" s="477">
        <v>7</v>
      </c>
      <c r="J61" s="476">
        <v>0.000787037037037037</v>
      </c>
      <c r="K61" s="477">
        <v>16</v>
      </c>
      <c r="L61" s="476">
        <v>0.022361111111111113</v>
      </c>
      <c r="M61" s="477">
        <v>11</v>
      </c>
      <c r="N61" s="476">
        <v>0.00047453703703703704</v>
      </c>
      <c r="O61" s="477">
        <v>13</v>
      </c>
      <c r="P61" s="476">
        <v>0.007662037037037037</v>
      </c>
      <c r="Q61" s="477">
        <v>7</v>
      </c>
      <c r="R61" s="476">
        <v>0.04598379629629629</v>
      </c>
      <c r="S61" s="147">
        <f>R61-R56</f>
        <v>0.004884259259259255</v>
      </c>
      <c r="T61" s="117">
        <v>1</v>
      </c>
    </row>
    <row r="62" spans="1:20" s="12" customFormat="1" ht="22.5" customHeight="1">
      <c r="A62" s="52">
        <v>40</v>
      </c>
      <c r="B62" s="109">
        <v>7</v>
      </c>
      <c r="C62" s="501">
        <v>14</v>
      </c>
      <c r="D62" s="502" t="s">
        <v>51</v>
      </c>
      <c r="E62" s="503">
        <v>1983</v>
      </c>
      <c r="F62" s="503"/>
      <c r="G62" s="504" t="s">
        <v>142</v>
      </c>
      <c r="H62" s="476">
        <v>0.0146875</v>
      </c>
      <c r="I62" s="477">
        <v>8</v>
      </c>
      <c r="J62" s="476">
        <v>0.0004629629629629629</v>
      </c>
      <c r="K62" s="477">
        <v>3</v>
      </c>
      <c r="L62" s="476">
        <v>0.022673611111111113</v>
      </c>
      <c r="M62" s="477">
        <v>13</v>
      </c>
      <c r="N62" s="476">
        <v>0.0004166666666666667</v>
      </c>
      <c r="O62" s="477">
        <v>11</v>
      </c>
      <c r="P62" s="476">
        <v>0.0078009259259259256</v>
      </c>
      <c r="Q62" s="477">
        <v>10</v>
      </c>
      <c r="R62" s="476">
        <v>0.04605324074074074</v>
      </c>
      <c r="S62" s="147">
        <f>R62-R56</f>
        <v>0.004953703703703703</v>
      </c>
      <c r="T62" s="117">
        <v>1</v>
      </c>
    </row>
    <row r="63" spans="1:20" s="12" customFormat="1" ht="22.5" customHeight="1">
      <c r="A63" s="52">
        <v>41</v>
      </c>
      <c r="B63" s="109">
        <v>8</v>
      </c>
      <c r="C63" s="202">
        <v>32</v>
      </c>
      <c r="D63" s="35" t="s">
        <v>381</v>
      </c>
      <c r="E63" s="36">
        <v>1985</v>
      </c>
      <c r="F63" s="36"/>
      <c r="G63" s="34" t="s">
        <v>382</v>
      </c>
      <c r="H63" s="476">
        <v>0.014918981481481483</v>
      </c>
      <c r="I63" s="477">
        <v>9</v>
      </c>
      <c r="J63" s="476">
        <v>0.0006481481481481481</v>
      </c>
      <c r="K63" s="477">
        <v>14</v>
      </c>
      <c r="L63" s="476">
        <v>0.02225694444444444</v>
      </c>
      <c r="M63" s="477">
        <v>10</v>
      </c>
      <c r="N63" s="476">
        <v>0.0004629629629629629</v>
      </c>
      <c r="O63" s="477">
        <v>12</v>
      </c>
      <c r="P63" s="476">
        <v>0.007916666666666667</v>
      </c>
      <c r="Q63" s="477">
        <v>12</v>
      </c>
      <c r="R63" s="476">
        <v>0.046238425925925926</v>
      </c>
      <c r="S63" s="147">
        <f>R63-R56</f>
        <v>0.005138888888888887</v>
      </c>
      <c r="T63" s="117">
        <v>1</v>
      </c>
    </row>
    <row r="64" spans="1:20" s="12" customFormat="1" ht="22.5" customHeight="1">
      <c r="A64" s="52">
        <v>42</v>
      </c>
      <c r="B64" s="109">
        <v>9</v>
      </c>
      <c r="C64" s="202">
        <v>84</v>
      </c>
      <c r="D64" s="35" t="s">
        <v>55</v>
      </c>
      <c r="E64" s="36">
        <v>1985</v>
      </c>
      <c r="F64" s="36"/>
      <c r="G64" s="34" t="s">
        <v>386</v>
      </c>
      <c r="H64" s="476">
        <v>0.01554398148148148</v>
      </c>
      <c r="I64" s="477">
        <v>12</v>
      </c>
      <c r="J64" s="476">
        <v>0.0008101851851851852</v>
      </c>
      <c r="K64" s="477">
        <v>17</v>
      </c>
      <c r="L64" s="476">
        <v>0.022222222222222223</v>
      </c>
      <c r="M64" s="477">
        <v>7</v>
      </c>
      <c r="N64" s="476">
        <v>0.00048611111111111104</v>
      </c>
      <c r="O64" s="477">
        <v>14</v>
      </c>
      <c r="P64" s="476">
        <v>0.007673611111111111</v>
      </c>
      <c r="Q64" s="477">
        <v>8</v>
      </c>
      <c r="R64" s="476">
        <v>0.04677083333333334</v>
      </c>
      <c r="S64" s="147">
        <f>R64-R56</f>
        <v>0.005671296296296299</v>
      </c>
      <c r="T64" s="117">
        <v>1</v>
      </c>
    </row>
    <row r="65" spans="1:20" s="12" customFormat="1" ht="22.5" customHeight="1">
      <c r="A65" s="52">
        <v>43</v>
      </c>
      <c r="B65" s="109">
        <v>10</v>
      </c>
      <c r="C65" s="202">
        <v>55</v>
      </c>
      <c r="D65" s="35" t="s">
        <v>388</v>
      </c>
      <c r="E65" s="36">
        <v>1983</v>
      </c>
      <c r="F65" s="36"/>
      <c r="G65" s="34" t="s">
        <v>363</v>
      </c>
      <c r="H65" s="476">
        <v>0.015914351851851853</v>
      </c>
      <c r="I65" s="477">
        <v>13</v>
      </c>
      <c r="J65" s="476">
        <v>0.0005092592592592592</v>
      </c>
      <c r="K65" s="477">
        <v>5</v>
      </c>
      <c r="L65" s="476">
        <v>0.02224537037037037</v>
      </c>
      <c r="M65" s="477">
        <v>8</v>
      </c>
      <c r="N65" s="476">
        <v>0.00038194444444444446</v>
      </c>
      <c r="O65" s="477">
        <v>8</v>
      </c>
      <c r="P65" s="476">
        <v>0.007928240740740741</v>
      </c>
      <c r="Q65" s="477">
        <v>13</v>
      </c>
      <c r="R65" s="476">
        <v>0.047002314814814816</v>
      </c>
      <c r="S65" s="147">
        <f>R65-R56</f>
        <v>0.005902777777777778</v>
      </c>
      <c r="T65" s="117">
        <v>1</v>
      </c>
    </row>
    <row r="66" spans="1:20" s="12" customFormat="1" ht="22.5" customHeight="1">
      <c r="A66" s="52">
        <v>44</v>
      </c>
      <c r="B66" s="109">
        <v>11</v>
      </c>
      <c r="C66" s="202">
        <v>65</v>
      </c>
      <c r="D66" s="35" t="s">
        <v>389</v>
      </c>
      <c r="E66" s="36">
        <v>1985</v>
      </c>
      <c r="F66" s="36">
        <v>3</v>
      </c>
      <c r="G66" s="35" t="s">
        <v>142</v>
      </c>
      <c r="H66" s="476">
        <v>0.0159375</v>
      </c>
      <c r="I66" s="477">
        <v>15</v>
      </c>
      <c r="J66" s="476">
        <v>0.0005324074074074074</v>
      </c>
      <c r="K66" s="477">
        <v>7</v>
      </c>
      <c r="L66" s="476">
        <v>0.02224537037037037</v>
      </c>
      <c r="M66" s="477">
        <v>9</v>
      </c>
      <c r="N66" s="476">
        <v>0.00038194444444444446</v>
      </c>
      <c r="O66" s="477">
        <v>9</v>
      </c>
      <c r="P66" s="476">
        <v>0.008159722222222223</v>
      </c>
      <c r="Q66" s="477">
        <v>15</v>
      </c>
      <c r="R66" s="476">
        <v>0.04728009259259259</v>
      </c>
      <c r="S66" s="147">
        <f>R66-R56</f>
        <v>0.00618055555555555</v>
      </c>
      <c r="T66" s="117">
        <v>1</v>
      </c>
    </row>
    <row r="67" spans="1:20" s="12" customFormat="1" ht="22.5" customHeight="1">
      <c r="A67" s="52">
        <v>45</v>
      </c>
      <c r="B67" s="109">
        <v>12</v>
      </c>
      <c r="C67" s="202">
        <v>10</v>
      </c>
      <c r="D67" s="35" t="s">
        <v>390</v>
      </c>
      <c r="E67" s="36">
        <v>1983</v>
      </c>
      <c r="F67" s="36">
        <v>3</v>
      </c>
      <c r="G67" s="35" t="s">
        <v>391</v>
      </c>
      <c r="H67" s="476">
        <v>0.015381944444444443</v>
      </c>
      <c r="I67" s="477">
        <v>11</v>
      </c>
      <c r="J67" s="476">
        <v>0.0008449074074074075</v>
      </c>
      <c r="K67" s="477">
        <v>18</v>
      </c>
      <c r="L67" s="476">
        <v>0.02245370370370371</v>
      </c>
      <c r="M67" s="477">
        <v>12</v>
      </c>
      <c r="N67" s="476">
        <v>0.0006481481481481481</v>
      </c>
      <c r="O67" s="477">
        <v>16</v>
      </c>
      <c r="P67" s="476">
        <v>0.007974537037037037</v>
      </c>
      <c r="Q67" s="477">
        <v>14</v>
      </c>
      <c r="R67" s="476">
        <v>0.04732638888888888</v>
      </c>
      <c r="S67" s="147">
        <f>R67-R56</f>
        <v>0.0062268518518518445</v>
      </c>
      <c r="T67" s="117">
        <v>1</v>
      </c>
    </row>
    <row r="68" spans="1:20" s="12" customFormat="1" ht="22.5" customHeight="1">
      <c r="A68" s="52">
        <v>46</v>
      </c>
      <c r="B68" s="109">
        <v>13</v>
      </c>
      <c r="C68" s="493">
        <v>83</v>
      </c>
      <c r="D68" s="41" t="s">
        <v>380</v>
      </c>
      <c r="E68" s="107">
        <v>1982</v>
      </c>
      <c r="F68" s="107"/>
      <c r="G68" s="494" t="s">
        <v>142</v>
      </c>
      <c r="H68" s="476">
        <v>0.015925925925925927</v>
      </c>
      <c r="I68" s="477">
        <v>14</v>
      </c>
      <c r="J68" s="476">
        <v>0.0005439814814814814</v>
      </c>
      <c r="K68" s="477">
        <v>10</v>
      </c>
      <c r="L68" s="476">
        <v>0.022152777777777775</v>
      </c>
      <c r="M68" s="477">
        <v>5</v>
      </c>
      <c r="N68" s="476">
        <v>0.00034722222222222224</v>
      </c>
      <c r="O68" s="477">
        <v>5</v>
      </c>
      <c r="P68" s="476">
        <v>0.00849537037037037</v>
      </c>
      <c r="Q68" s="477">
        <v>16</v>
      </c>
      <c r="R68" s="476">
        <v>0.04748842592592593</v>
      </c>
      <c r="S68" s="147">
        <f>R68-R56</f>
        <v>0.006388888888888888</v>
      </c>
      <c r="T68" s="117">
        <v>1</v>
      </c>
    </row>
    <row r="69" spans="1:20" s="12" customFormat="1" ht="22.5" customHeight="1">
      <c r="A69" s="52">
        <v>47</v>
      </c>
      <c r="B69" s="109">
        <v>14</v>
      </c>
      <c r="C69" s="501">
        <v>54</v>
      </c>
      <c r="D69" s="502" t="s">
        <v>375</v>
      </c>
      <c r="E69" s="503">
        <v>1983</v>
      </c>
      <c r="F69" s="503"/>
      <c r="G69" s="504" t="s">
        <v>142</v>
      </c>
      <c r="H69" s="476">
        <v>0.015358796296296296</v>
      </c>
      <c r="I69" s="477">
        <v>10</v>
      </c>
      <c r="J69" s="476">
        <v>0.000636574074074074</v>
      </c>
      <c r="K69" s="477">
        <v>13</v>
      </c>
      <c r="L69" s="476">
        <v>0.02378472222222222</v>
      </c>
      <c r="M69" s="477">
        <v>15</v>
      </c>
      <c r="N69" s="476">
        <v>0.0007060185185185185</v>
      </c>
      <c r="O69" s="477">
        <v>18</v>
      </c>
      <c r="P69" s="476">
        <v>0.007766203703703703</v>
      </c>
      <c r="Q69" s="477">
        <v>9</v>
      </c>
      <c r="R69" s="476">
        <v>0.04828703703703704</v>
      </c>
      <c r="S69" s="147">
        <f>R69-R56</f>
        <v>0.0071874999999999994</v>
      </c>
      <c r="T69" s="117">
        <v>2</v>
      </c>
    </row>
    <row r="70" spans="1:20" s="12" customFormat="1" ht="22.5" customHeight="1">
      <c r="A70" s="52">
        <v>48</v>
      </c>
      <c r="B70" s="109">
        <v>15</v>
      </c>
      <c r="C70" s="202">
        <v>85</v>
      </c>
      <c r="D70" s="35" t="s">
        <v>56</v>
      </c>
      <c r="E70" s="36">
        <v>1985</v>
      </c>
      <c r="F70" s="36"/>
      <c r="G70" s="35" t="s">
        <v>319</v>
      </c>
      <c r="H70" s="476">
        <v>0.01667824074074074</v>
      </c>
      <c r="I70" s="477">
        <v>16</v>
      </c>
      <c r="J70" s="476">
        <v>0.0005324074074074074</v>
      </c>
      <c r="K70" s="477">
        <v>9</v>
      </c>
      <c r="L70" s="476">
        <v>0.023483796296296298</v>
      </c>
      <c r="M70" s="477">
        <v>14</v>
      </c>
      <c r="N70" s="476">
        <v>0.0002777777777777778</v>
      </c>
      <c r="O70" s="477">
        <v>2</v>
      </c>
      <c r="P70" s="476">
        <v>0.007476851851851853</v>
      </c>
      <c r="Q70" s="477">
        <v>6</v>
      </c>
      <c r="R70" s="476">
        <v>0.048483796296296296</v>
      </c>
      <c r="S70" s="147">
        <f>R70-R56</f>
        <v>0.007384259259259257</v>
      </c>
      <c r="T70" s="117">
        <v>2</v>
      </c>
    </row>
    <row r="71" spans="1:20" s="12" customFormat="1" ht="22.5" customHeight="1">
      <c r="A71" s="52">
        <v>49</v>
      </c>
      <c r="B71" s="109">
        <v>16</v>
      </c>
      <c r="C71" s="202">
        <v>3</v>
      </c>
      <c r="D71" s="35" t="s">
        <v>384</v>
      </c>
      <c r="E71" s="36">
        <v>1983</v>
      </c>
      <c r="F71" s="36"/>
      <c r="G71" s="34" t="s">
        <v>385</v>
      </c>
      <c r="H71" s="476">
        <v>0.014444444444444446</v>
      </c>
      <c r="I71" s="477">
        <v>6</v>
      </c>
      <c r="J71" s="476">
        <v>0.0005324074074074074</v>
      </c>
      <c r="K71" s="477">
        <v>8</v>
      </c>
      <c r="L71" s="476">
        <v>0.02584490740740741</v>
      </c>
      <c r="M71" s="477">
        <v>16</v>
      </c>
      <c r="N71" s="476">
        <v>0.00035879629629629635</v>
      </c>
      <c r="O71" s="477">
        <v>7</v>
      </c>
      <c r="P71" s="476">
        <v>0.007372685185185186</v>
      </c>
      <c r="Q71" s="477">
        <v>5</v>
      </c>
      <c r="R71" s="476">
        <v>0.048576388888888884</v>
      </c>
      <c r="S71" s="147">
        <f>R71-R56</f>
        <v>0.007476851851851846</v>
      </c>
      <c r="T71" s="117">
        <v>2</v>
      </c>
    </row>
    <row r="72" spans="1:20" s="12" customFormat="1" ht="22.5" customHeight="1">
      <c r="A72" s="52">
        <v>50</v>
      </c>
      <c r="B72" s="109">
        <v>17</v>
      </c>
      <c r="C72" s="202">
        <v>81</v>
      </c>
      <c r="D72" s="35" t="s">
        <v>376</v>
      </c>
      <c r="E72" s="36">
        <v>1984</v>
      </c>
      <c r="F72" s="36"/>
      <c r="G72" s="34" t="s">
        <v>377</v>
      </c>
      <c r="H72" s="476">
        <v>0.01699074074074074</v>
      </c>
      <c r="I72" s="477">
        <v>17</v>
      </c>
      <c r="J72" s="476">
        <v>0.000636574074074074</v>
      </c>
      <c r="K72" s="477">
        <v>12</v>
      </c>
      <c r="L72" s="476">
        <v>0.028935185185185185</v>
      </c>
      <c r="M72" s="477">
        <v>19</v>
      </c>
      <c r="N72" s="476">
        <v>0.0007407407407407407</v>
      </c>
      <c r="O72" s="477">
        <v>19</v>
      </c>
      <c r="P72" s="476">
        <v>0.008645833333333333</v>
      </c>
      <c r="Q72" s="477">
        <v>17</v>
      </c>
      <c r="R72" s="476">
        <v>0.05597222222222222</v>
      </c>
      <c r="S72" s="147">
        <f>R72-R56</f>
        <v>0.014872685185185183</v>
      </c>
      <c r="T72" s="117">
        <v>3</v>
      </c>
    </row>
    <row r="73" spans="1:20" s="12" customFormat="1" ht="22.5" customHeight="1">
      <c r="A73" s="52">
        <v>51</v>
      </c>
      <c r="B73" s="109">
        <v>18</v>
      </c>
      <c r="C73" s="501">
        <v>52</v>
      </c>
      <c r="D73" s="502" t="s">
        <v>372</v>
      </c>
      <c r="E73" s="503">
        <v>1984</v>
      </c>
      <c r="F73" s="503"/>
      <c r="G73" s="504" t="s">
        <v>373</v>
      </c>
      <c r="H73" s="476">
        <v>0.01898148148148148</v>
      </c>
      <c r="I73" s="477">
        <v>18</v>
      </c>
      <c r="J73" s="476">
        <v>0.0007638888888888889</v>
      </c>
      <c r="K73" s="477">
        <v>15</v>
      </c>
      <c r="L73" s="476">
        <v>0.028402777777777777</v>
      </c>
      <c r="M73" s="477">
        <v>18</v>
      </c>
      <c r="N73" s="476">
        <v>0.0005324074074074074</v>
      </c>
      <c r="O73" s="477">
        <v>15</v>
      </c>
      <c r="P73" s="476">
        <v>0.009363425925925926</v>
      </c>
      <c r="Q73" s="477">
        <v>18</v>
      </c>
      <c r="R73" s="476">
        <v>0.058055555555555555</v>
      </c>
      <c r="S73" s="147">
        <f>R73-R56</f>
        <v>0.016956018518518516</v>
      </c>
      <c r="T73" s="117">
        <v>3</v>
      </c>
    </row>
    <row r="74" spans="1:20" s="12" customFormat="1" ht="22.5" customHeight="1" thickBot="1">
      <c r="A74" s="52">
        <v>52</v>
      </c>
      <c r="B74" s="310">
        <v>19</v>
      </c>
      <c r="C74" s="505">
        <v>80</v>
      </c>
      <c r="D74" s="506" t="s">
        <v>374</v>
      </c>
      <c r="E74" s="507">
        <v>1981</v>
      </c>
      <c r="F74" s="507"/>
      <c r="G74" s="508" t="s">
        <v>368</v>
      </c>
      <c r="H74" s="509">
        <v>0.022314814814814815</v>
      </c>
      <c r="I74" s="510">
        <v>19</v>
      </c>
      <c r="J74" s="509">
        <v>0.0008680555555555555</v>
      </c>
      <c r="K74" s="510">
        <v>19</v>
      </c>
      <c r="L74" s="509">
        <v>0.026724537037037036</v>
      </c>
      <c r="M74" s="510">
        <v>17</v>
      </c>
      <c r="N74" s="509">
        <v>0.0007060185185185185</v>
      </c>
      <c r="O74" s="510">
        <v>17</v>
      </c>
      <c r="P74" s="509">
        <v>0.011701388888888891</v>
      </c>
      <c r="Q74" s="510">
        <v>19</v>
      </c>
      <c r="R74" s="509">
        <v>0.06232638888888889</v>
      </c>
      <c r="S74" s="311">
        <f>R74-R56</f>
        <v>0.02122685185185185</v>
      </c>
      <c r="T74" s="145"/>
    </row>
    <row r="75" spans="1:20" s="12" customFormat="1" ht="23.25" customHeight="1" thickBot="1">
      <c r="A75" s="355" t="s">
        <v>40</v>
      </c>
      <c r="B75" s="356"/>
      <c r="C75" s="356"/>
      <c r="D75" s="356"/>
      <c r="E75" s="356"/>
      <c r="F75" s="356"/>
      <c r="G75" s="356"/>
      <c r="H75" s="356"/>
      <c r="I75" s="356"/>
      <c r="J75" s="356"/>
      <c r="K75" s="356"/>
      <c r="L75" s="356"/>
      <c r="M75" s="356"/>
      <c r="N75" s="356"/>
      <c r="O75" s="356"/>
      <c r="P75" s="356"/>
      <c r="Q75" s="356"/>
      <c r="R75" s="356"/>
      <c r="S75" s="356"/>
      <c r="T75" s="357"/>
    </row>
    <row r="76" spans="1:20" s="12" customFormat="1" ht="23.25" customHeight="1">
      <c r="A76" s="51">
        <v>53</v>
      </c>
      <c r="B76" s="191">
        <v>1</v>
      </c>
      <c r="C76" s="471">
        <v>34</v>
      </c>
      <c r="D76" s="472" t="s">
        <v>60</v>
      </c>
      <c r="E76" s="473">
        <v>1980</v>
      </c>
      <c r="F76" s="511"/>
      <c r="G76" s="472" t="s">
        <v>401</v>
      </c>
      <c r="H76" s="474">
        <v>0.01273148148148148</v>
      </c>
      <c r="I76" s="475">
        <v>1</v>
      </c>
      <c r="J76" s="474">
        <v>0.00048611111111111104</v>
      </c>
      <c r="K76" s="475">
        <v>2</v>
      </c>
      <c r="L76" s="474">
        <v>0.02039351851851852</v>
      </c>
      <c r="M76" s="475">
        <v>2</v>
      </c>
      <c r="N76" s="474">
        <v>0.0003125</v>
      </c>
      <c r="O76" s="475">
        <v>2</v>
      </c>
      <c r="P76" s="474">
        <v>0.00633101851851852</v>
      </c>
      <c r="Q76" s="475">
        <v>1</v>
      </c>
      <c r="R76" s="474">
        <v>0.04027777777777778</v>
      </c>
      <c r="S76" s="192"/>
      <c r="T76" s="129" t="s">
        <v>23</v>
      </c>
    </row>
    <row r="77" spans="1:20" s="12" customFormat="1" ht="23.25" customHeight="1">
      <c r="A77" s="52">
        <v>54</v>
      </c>
      <c r="B77" s="109">
        <v>2</v>
      </c>
      <c r="C77" s="202">
        <v>88</v>
      </c>
      <c r="D77" s="35" t="s">
        <v>57</v>
      </c>
      <c r="E77" s="36">
        <v>1976</v>
      </c>
      <c r="F77" s="33" t="s">
        <v>23</v>
      </c>
      <c r="G77" s="35" t="s">
        <v>395</v>
      </c>
      <c r="H77" s="476">
        <v>0.0128125</v>
      </c>
      <c r="I77" s="477">
        <v>2</v>
      </c>
      <c r="J77" s="476">
        <v>0.0004629629629629629</v>
      </c>
      <c r="K77" s="477">
        <v>1</v>
      </c>
      <c r="L77" s="476">
        <v>0.0203125</v>
      </c>
      <c r="M77" s="477">
        <v>1</v>
      </c>
      <c r="N77" s="476">
        <v>0.00030092592592592595</v>
      </c>
      <c r="O77" s="477">
        <v>1</v>
      </c>
      <c r="P77" s="476">
        <v>0.006817129629629629</v>
      </c>
      <c r="Q77" s="477">
        <v>2</v>
      </c>
      <c r="R77" s="476">
        <v>0.04071759259259259</v>
      </c>
      <c r="S77" s="147">
        <f>R77-R76</f>
        <v>0.00043981481481480955</v>
      </c>
      <c r="T77" s="117" t="s">
        <v>23</v>
      </c>
    </row>
    <row r="78" spans="1:20" s="12" customFormat="1" ht="23.25" customHeight="1">
      <c r="A78" s="52">
        <v>55</v>
      </c>
      <c r="B78" s="109">
        <v>3</v>
      </c>
      <c r="C78" s="202">
        <v>28</v>
      </c>
      <c r="D78" s="35" t="s">
        <v>396</v>
      </c>
      <c r="E78" s="36">
        <v>1976</v>
      </c>
      <c r="F78" s="33"/>
      <c r="G78" s="35" t="s">
        <v>397</v>
      </c>
      <c r="H78" s="476">
        <v>0.013645833333333331</v>
      </c>
      <c r="I78" s="477">
        <v>3</v>
      </c>
      <c r="J78" s="476">
        <v>0.000787037037037037</v>
      </c>
      <c r="K78" s="477">
        <v>7</v>
      </c>
      <c r="L78" s="476">
        <v>0.020891203703703703</v>
      </c>
      <c r="M78" s="477">
        <v>3</v>
      </c>
      <c r="N78" s="476">
        <v>0.0004398148148148148</v>
      </c>
      <c r="O78" s="477">
        <v>5</v>
      </c>
      <c r="P78" s="476">
        <v>0.007152777777777779</v>
      </c>
      <c r="Q78" s="477">
        <v>3</v>
      </c>
      <c r="R78" s="476">
        <v>0.042951388888888886</v>
      </c>
      <c r="S78" s="147">
        <f>R78-R76</f>
        <v>0.0026736111111111058</v>
      </c>
      <c r="T78" s="117" t="s">
        <v>23</v>
      </c>
    </row>
    <row r="79" spans="1:20" s="12" customFormat="1" ht="23.25" customHeight="1">
      <c r="A79" s="52">
        <v>56</v>
      </c>
      <c r="B79" s="109">
        <v>4</v>
      </c>
      <c r="C79" s="202">
        <v>11</v>
      </c>
      <c r="D79" s="35" t="s">
        <v>61</v>
      </c>
      <c r="E79" s="36">
        <v>1980</v>
      </c>
      <c r="F79" s="36"/>
      <c r="G79" s="35" t="s">
        <v>319</v>
      </c>
      <c r="H79" s="476">
        <v>0.014791666666666668</v>
      </c>
      <c r="I79" s="477">
        <v>4</v>
      </c>
      <c r="J79" s="476">
        <v>0.0005555555555555556</v>
      </c>
      <c r="K79" s="477">
        <v>3</v>
      </c>
      <c r="L79" s="476">
        <v>0.02246527777777778</v>
      </c>
      <c r="M79" s="477">
        <v>5</v>
      </c>
      <c r="N79" s="476">
        <v>0.0004398148148148148</v>
      </c>
      <c r="O79" s="477">
        <v>6</v>
      </c>
      <c r="P79" s="476">
        <v>0.007430555555555555</v>
      </c>
      <c r="Q79" s="477">
        <v>4</v>
      </c>
      <c r="R79" s="476">
        <v>0.04569444444444445</v>
      </c>
      <c r="S79" s="147">
        <f>R79-R76</f>
        <v>0.005416666666666667</v>
      </c>
      <c r="T79" s="117">
        <v>1</v>
      </c>
    </row>
    <row r="80" spans="1:20" s="12" customFormat="1" ht="23.25" customHeight="1">
      <c r="A80" s="52">
        <v>57</v>
      </c>
      <c r="B80" s="109">
        <v>5</v>
      </c>
      <c r="C80" s="493">
        <v>73</v>
      </c>
      <c r="D80" s="41" t="s">
        <v>58</v>
      </c>
      <c r="E80" s="107">
        <v>1976</v>
      </c>
      <c r="F80" s="512"/>
      <c r="G80" s="41" t="s">
        <v>183</v>
      </c>
      <c r="H80" s="476">
        <v>0.015057870370370369</v>
      </c>
      <c r="I80" s="477">
        <v>5</v>
      </c>
      <c r="J80" s="476">
        <v>0.0006828703703703703</v>
      </c>
      <c r="K80" s="477">
        <v>5</v>
      </c>
      <c r="L80" s="476">
        <v>0.022094907407407407</v>
      </c>
      <c r="M80" s="477">
        <v>4</v>
      </c>
      <c r="N80" s="476">
        <v>0.00037037037037037035</v>
      </c>
      <c r="O80" s="477">
        <v>3</v>
      </c>
      <c r="P80" s="476">
        <v>0.007905092592592592</v>
      </c>
      <c r="Q80" s="477">
        <v>5</v>
      </c>
      <c r="R80" s="476">
        <v>0.046134259259259264</v>
      </c>
      <c r="S80" s="147">
        <f>R80-R76</f>
        <v>0.005856481481481483</v>
      </c>
      <c r="T80" s="117">
        <v>1</v>
      </c>
    </row>
    <row r="81" spans="1:23" s="12" customFormat="1" ht="23.25" customHeight="1">
      <c r="A81" s="52">
        <v>58</v>
      </c>
      <c r="B81" s="109">
        <v>6</v>
      </c>
      <c r="C81" s="202">
        <v>12</v>
      </c>
      <c r="D81" s="35" t="s">
        <v>59</v>
      </c>
      <c r="E81" s="36">
        <v>1979</v>
      </c>
      <c r="F81" s="36"/>
      <c r="G81" s="35" t="s">
        <v>402</v>
      </c>
      <c r="H81" s="476">
        <v>0.01650462962962963</v>
      </c>
      <c r="I81" s="477">
        <v>7</v>
      </c>
      <c r="J81" s="476">
        <v>0.0010300925925925926</v>
      </c>
      <c r="K81" s="477">
        <v>9</v>
      </c>
      <c r="L81" s="476">
        <v>0.025011574074074075</v>
      </c>
      <c r="M81" s="477">
        <v>6</v>
      </c>
      <c r="N81" s="476">
        <v>0.0006018518518518519</v>
      </c>
      <c r="O81" s="477">
        <v>8</v>
      </c>
      <c r="P81" s="476">
        <v>0.007986111111111112</v>
      </c>
      <c r="Q81" s="477">
        <v>6</v>
      </c>
      <c r="R81" s="476">
        <v>0.051145833333333335</v>
      </c>
      <c r="S81" s="147">
        <f>R81-R76</f>
        <v>0.010868055555555554</v>
      </c>
      <c r="T81" s="117">
        <v>2</v>
      </c>
      <c r="W81" s="12">
        <v>300</v>
      </c>
    </row>
    <row r="82" spans="1:20" s="12" customFormat="1" ht="23.25" customHeight="1">
      <c r="A82" s="52">
        <v>59</v>
      </c>
      <c r="B82" s="109">
        <v>7</v>
      </c>
      <c r="C82" s="202">
        <v>30</v>
      </c>
      <c r="D82" s="35" t="s">
        <v>393</v>
      </c>
      <c r="E82" s="36">
        <v>1976</v>
      </c>
      <c r="F82" s="33"/>
      <c r="G82" s="35" t="s">
        <v>142</v>
      </c>
      <c r="H82" s="476">
        <v>0.015555555555555553</v>
      </c>
      <c r="I82" s="477">
        <v>6</v>
      </c>
      <c r="J82" s="476">
        <v>0.000775462962962963</v>
      </c>
      <c r="K82" s="477">
        <v>6</v>
      </c>
      <c r="L82" s="476">
        <v>0.027210648148148147</v>
      </c>
      <c r="M82" s="477">
        <v>9</v>
      </c>
      <c r="N82" s="476">
        <v>0.00042824074074074075</v>
      </c>
      <c r="O82" s="477">
        <v>4</v>
      </c>
      <c r="P82" s="476">
        <v>0.008483796296296297</v>
      </c>
      <c r="Q82" s="477">
        <v>7</v>
      </c>
      <c r="R82" s="476">
        <v>0.05247685185185185</v>
      </c>
      <c r="S82" s="147">
        <f>R82-R76</f>
        <v>0.01219907407407407</v>
      </c>
      <c r="T82" s="117">
        <v>2</v>
      </c>
    </row>
    <row r="83" spans="1:20" s="12" customFormat="1" ht="23.25" customHeight="1">
      <c r="A83" s="52">
        <v>60</v>
      </c>
      <c r="B83" s="109">
        <v>8</v>
      </c>
      <c r="C83" s="202">
        <v>87</v>
      </c>
      <c r="D83" s="35" t="s">
        <v>459</v>
      </c>
      <c r="E83" s="36">
        <v>1978</v>
      </c>
      <c r="F83" s="33"/>
      <c r="G83" s="35" t="s">
        <v>394</v>
      </c>
      <c r="H83" s="476">
        <v>0.018113425925925925</v>
      </c>
      <c r="I83" s="477">
        <v>10</v>
      </c>
      <c r="J83" s="476">
        <v>0.00125</v>
      </c>
      <c r="K83" s="477">
        <v>11</v>
      </c>
      <c r="L83" s="476">
        <v>0.026493055555555558</v>
      </c>
      <c r="M83" s="477">
        <v>8</v>
      </c>
      <c r="N83" s="476">
        <v>0.0007523148148148147</v>
      </c>
      <c r="O83" s="477">
        <v>11</v>
      </c>
      <c r="P83" s="476">
        <v>0.009143518518518518</v>
      </c>
      <c r="Q83" s="477">
        <v>8</v>
      </c>
      <c r="R83" s="476">
        <v>0.055775462962962964</v>
      </c>
      <c r="S83" s="147">
        <f>R83-R76</f>
        <v>0.015497685185185184</v>
      </c>
      <c r="T83" s="117">
        <v>3</v>
      </c>
    </row>
    <row r="84" spans="1:20" s="12" customFormat="1" ht="23.25" customHeight="1">
      <c r="A84" s="52">
        <v>61</v>
      </c>
      <c r="B84" s="109">
        <v>9</v>
      </c>
      <c r="C84" s="202">
        <v>51</v>
      </c>
      <c r="D84" s="35" t="s">
        <v>398</v>
      </c>
      <c r="E84" s="36">
        <v>1978</v>
      </c>
      <c r="F84" s="33">
        <v>2</v>
      </c>
      <c r="G84" s="35" t="s">
        <v>142</v>
      </c>
      <c r="H84" s="476">
        <v>0.01880787037037037</v>
      </c>
      <c r="I84" s="477">
        <v>11</v>
      </c>
      <c r="J84" s="476">
        <v>0.0008680555555555555</v>
      </c>
      <c r="K84" s="477">
        <v>8</v>
      </c>
      <c r="L84" s="476">
        <v>0.02646990740740741</v>
      </c>
      <c r="M84" s="477">
        <v>7</v>
      </c>
      <c r="N84" s="476">
        <v>0.0006828703703703703</v>
      </c>
      <c r="O84" s="477">
        <v>10</v>
      </c>
      <c r="P84" s="476">
        <v>0.009247685185185185</v>
      </c>
      <c r="Q84" s="477">
        <v>9</v>
      </c>
      <c r="R84" s="476">
        <v>0.05611111111111111</v>
      </c>
      <c r="S84" s="147">
        <f>R84-R76</f>
        <v>0.01583333333333333</v>
      </c>
      <c r="T84" s="117">
        <v>3</v>
      </c>
    </row>
    <row r="85" spans="1:20" s="12" customFormat="1" ht="23.25" customHeight="1">
      <c r="A85" s="52">
        <v>62</v>
      </c>
      <c r="B85" s="109">
        <v>10</v>
      </c>
      <c r="C85" s="202">
        <v>89</v>
      </c>
      <c r="D85" s="35" t="s">
        <v>399</v>
      </c>
      <c r="E85" s="36">
        <v>1979</v>
      </c>
      <c r="F85" s="33"/>
      <c r="G85" s="35" t="s">
        <v>400</v>
      </c>
      <c r="H85" s="476">
        <v>0.016875</v>
      </c>
      <c r="I85" s="477">
        <v>8</v>
      </c>
      <c r="J85" s="476">
        <v>0.0010648148148148147</v>
      </c>
      <c r="K85" s="477">
        <v>10</v>
      </c>
      <c r="L85" s="476">
        <v>0.029155092592592594</v>
      </c>
      <c r="M85" s="477">
        <v>11</v>
      </c>
      <c r="N85" s="476">
        <v>0.0006597222222222221</v>
      </c>
      <c r="O85" s="477">
        <v>9</v>
      </c>
      <c r="P85" s="476">
        <v>0.00949074074074074</v>
      </c>
      <c r="Q85" s="477">
        <v>10</v>
      </c>
      <c r="R85" s="476">
        <v>0.05728009259259259</v>
      </c>
      <c r="S85" s="147">
        <f>R85-R76</f>
        <v>0.01700231481481481</v>
      </c>
      <c r="T85" s="117">
        <v>3</v>
      </c>
    </row>
    <row r="86" spans="1:20" s="12" customFormat="1" ht="22.5" customHeight="1" thickBot="1">
      <c r="A86" s="144">
        <v>63</v>
      </c>
      <c r="B86" s="310">
        <v>11</v>
      </c>
      <c r="C86" s="493">
        <v>45</v>
      </c>
      <c r="D86" s="41" t="s">
        <v>62</v>
      </c>
      <c r="E86" s="107">
        <v>1980</v>
      </c>
      <c r="F86" s="107"/>
      <c r="G86" s="41" t="s">
        <v>403</v>
      </c>
      <c r="H86" s="509">
        <v>0.017499999999999998</v>
      </c>
      <c r="I86" s="510">
        <v>9</v>
      </c>
      <c r="J86" s="509">
        <v>0.0006134259259259259</v>
      </c>
      <c r="K86" s="510">
        <v>4</v>
      </c>
      <c r="L86" s="509">
        <v>0.029074074074074075</v>
      </c>
      <c r="M86" s="510">
        <v>10</v>
      </c>
      <c r="N86" s="509">
        <v>0.00047453703703703704</v>
      </c>
      <c r="O86" s="510">
        <v>7</v>
      </c>
      <c r="P86" s="509">
        <v>0.01005787037037037</v>
      </c>
      <c r="Q86" s="510">
        <v>11</v>
      </c>
      <c r="R86" s="509">
        <v>0.057743055555555554</v>
      </c>
      <c r="S86" s="311">
        <f>R86-R76</f>
        <v>0.017465277777777774</v>
      </c>
      <c r="T86" s="145">
        <v>3</v>
      </c>
    </row>
    <row r="87" spans="1:20" s="12" customFormat="1" ht="25.5" customHeight="1" thickBot="1">
      <c r="A87" s="355" t="s">
        <v>41</v>
      </c>
      <c r="B87" s="356"/>
      <c r="C87" s="356"/>
      <c r="D87" s="356"/>
      <c r="E87" s="356"/>
      <c r="F87" s="356"/>
      <c r="G87" s="356"/>
      <c r="H87" s="356"/>
      <c r="I87" s="356"/>
      <c r="J87" s="356"/>
      <c r="K87" s="356"/>
      <c r="L87" s="356"/>
      <c r="M87" s="356"/>
      <c r="N87" s="356"/>
      <c r="O87" s="356"/>
      <c r="P87" s="356"/>
      <c r="Q87" s="356"/>
      <c r="R87" s="356"/>
      <c r="S87" s="356"/>
      <c r="T87" s="357"/>
    </row>
    <row r="88" spans="1:20" s="12" customFormat="1" ht="25.5" customHeight="1">
      <c r="A88" s="51">
        <v>64</v>
      </c>
      <c r="B88" s="191">
        <v>1</v>
      </c>
      <c r="C88" s="471">
        <v>24</v>
      </c>
      <c r="D88" s="472" t="s">
        <v>412</v>
      </c>
      <c r="E88" s="473">
        <v>1974</v>
      </c>
      <c r="F88" s="473"/>
      <c r="G88" s="472" t="s">
        <v>413</v>
      </c>
      <c r="H88" s="474">
        <v>0.0128125</v>
      </c>
      <c r="I88" s="475">
        <v>1</v>
      </c>
      <c r="J88" s="474">
        <v>0.00038194444444444446</v>
      </c>
      <c r="K88" s="475">
        <v>1</v>
      </c>
      <c r="L88" s="474">
        <v>0.0218287037037037</v>
      </c>
      <c r="M88" s="475">
        <v>5</v>
      </c>
      <c r="N88" s="474">
        <v>0.00032407407407407406</v>
      </c>
      <c r="O88" s="475">
        <v>2</v>
      </c>
      <c r="P88" s="474">
        <v>0.00673611111111111</v>
      </c>
      <c r="Q88" s="475">
        <v>2</v>
      </c>
      <c r="R88" s="474">
        <v>0.042118055555555554</v>
      </c>
      <c r="S88" s="192"/>
      <c r="T88" s="129" t="s">
        <v>23</v>
      </c>
    </row>
    <row r="89" spans="1:20" s="12" customFormat="1" ht="25.5" customHeight="1">
      <c r="A89" s="83">
        <v>65</v>
      </c>
      <c r="B89" s="110">
        <v>2</v>
      </c>
      <c r="C89" s="202">
        <v>23</v>
      </c>
      <c r="D89" s="35" t="s">
        <v>409</v>
      </c>
      <c r="E89" s="36">
        <v>1975</v>
      </c>
      <c r="F89" s="36"/>
      <c r="G89" s="35" t="s">
        <v>410</v>
      </c>
      <c r="H89" s="476">
        <v>0.013275462962962963</v>
      </c>
      <c r="I89" s="477">
        <v>2</v>
      </c>
      <c r="J89" s="476">
        <v>0.0007060185185185185</v>
      </c>
      <c r="K89" s="477">
        <v>7</v>
      </c>
      <c r="L89" s="476">
        <v>0.021284722222222222</v>
      </c>
      <c r="M89" s="477">
        <v>2</v>
      </c>
      <c r="N89" s="476">
        <v>0.00042824074074074075</v>
      </c>
      <c r="O89" s="477">
        <v>4</v>
      </c>
      <c r="P89" s="476">
        <v>0.006585648148148147</v>
      </c>
      <c r="Q89" s="477">
        <v>1</v>
      </c>
      <c r="R89" s="476">
        <v>0.04231481481481481</v>
      </c>
      <c r="S89" s="146">
        <f>R89-R88</f>
        <v>0.00019675925925925764</v>
      </c>
      <c r="T89" s="118" t="s">
        <v>23</v>
      </c>
    </row>
    <row r="90" spans="1:20" s="12" customFormat="1" ht="25.5" customHeight="1">
      <c r="A90" s="83">
        <v>66</v>
      </c>
      <c r="B90" s="110">
        <v>3</v>
      </c>
      <c r="C90" s="202">
        <v>36</v>
      </c>
      <c r="D90" s="35" t="s">
        <v>65</v>
      </c>
      <c r="E90" s="36">
        <v>1974</v>
      </c>
      <c r="F90" s="36"/>
      <c r="G90" s="35" t="s">
        <v>411</v>
      </c>
      <c r="H90" s="476">
        <v>0.013356481481481483</v>
      </c>
      <c r="I90" s="477">
        <v>3</v>
      </c>
      <c r="J90" s="476">
        <v>0.0006134259259259259</v>
      </c>
      <c r="K90" s="477">
        <v>4</v>
      </c>
      <c r="L90" s="476">
        <v>0.0212962962962963</v>
      </c>
      <c r="M90" s="477">
        <v>3</v>
      </c>
      <c r="N90" s="476">
        <v>0.0002546296296296296</v>
      </c>
      <c r="O90" s="477">
        <v>1</v>
      </c>
      <c r="P90" s="476">
        <v>0.0069560185185185185</v>
      </c>
      <c r="Q90" s="477">
        <v>3</v>
      </c>
      <c r="R90" s="476">
        <v>0.04247685185185185</v>
      </c>
      <c r="S90" s="146">
        <f>R90-R88</f>
        <v>0.00035879629629629456</v>
      </c>
      <c r="T90" s="118" t="s">
        <v>23</v>
      </c>
    </row>
    <row r="91" spans="1:20" s="12" customFormat="1" ht="25.5" customHeight="1">
      <c r="A91" s="83">
        <v>67</v>
      </c>
      <c r="B91" s="110">
        <v>4</v>
      </c>
      <c r="C91" s="202">
        <v>72</v>
      </c>
      <c r="D91" s="35" t="s">
        <v>64</v>
      </c>
      <c r="E91" s="36">
        <v>1975</v>
      </c>
      <c r="F91" s="36"/>
      <c r="G91" s="35" t="s">
        <v>142</v>
      </c>
      <c r="H91" s="476">
        <v>0.014201388888888888</v>
      </c>
      <c r="I91" s="477">
        <v>4</v>
      </c>
      <c r="J91" s="476">
        <v>0.0004976851851851852</v>
      </c>
      <c r="K91" s="477">
        <v>2</v>
      </c>
      <c r="L91" s="476">
        <v>0.021736111111111112</v>
      </c>
      <c r="M91" s="477">
        <v>4</v>
      </c>
      <c r="N91" s="476">
        <v>0.00038194444444444446</v>
      </c>
      <c r="O91" s="477">
        <v>3</v>
      </c>
      <c r="P91" s="476">
        <v>0.007581018518518518</v>
      </c>
      <c r="Q91" s="477">
        <v>4</v>
      </c>
      <c r="R91" s="476">
        <v>0.04442129629629629</v>
      </c>
      <c r="S91" s="146">
        <f>R91-R88</f>
        <v>0.0023032407407407376</v>
      </c>
      <c r="T91" s="118">
        <v>1</v>
      </c>
    </row>
    <row r="92" spans="1:20" s="12" customFormat="1" ht="25.5" customHeight="1">
      <c r="A92" s="83">
        <v>68</v>
      </c>
      <c r="B92" s="110">
        <v>5</v>
      </c>
      <c r="C92" s="202">
        <v>18</v>
      </c>
      <c r="D92" s="35" t="s">
        <v>66</v>
      </c>
      <c r="E92" s="36">
        <v>1971</v>
      </c>
      <c r="F92" s="36">
        <v>3</v>
      </c>
      <c r="G92" s="35" t="s">
        <v>414</v>
      </c>
      <c r="H92" s="476">
        <v>0.015914351851851853</v>
      </c>
      <c r="I92" s="477">
        <v>6</v>
      </c>
      <c r="J92" s="476">
        <v>0.0006944444444444445</v>
      </c>
      <c r="K92" s="477">
        <v>5</v>
      </c>
      <c r="L92" s="476">
        <v>0.02119212962962963</v>
      </c>
      <c r="M92" s="477">
        <v>1</v>
      </c>
      <c r="N92" s="476">
        <v>0.0005671296296296296</v>
      </c>
      <c r="O92" s="477">
        <v>8</v>
      </c>
      <c r="P92" s="476">
        <v>0.008136574074074074</v>
      </c>
      <c r="Q92" s="477">
        <v>6</v>
      </c>
      <c r="R92" s="476">
        <v>0.046504629629629625</v>
      </c>
      <c r="S92" s="146">
        <f>R92-R88</f>
        <v>0.0043865740740740705</v>
      </c>
      <c r="T92" s="118">
        <v>1</v>
      </c>
    </row>
    <row r="93" spans="1:20" s="12" customFormat="1" ht="25.5" customHeight="1">
      <c r="A93" s="83">
        <v>69</v>
      </c>
      <c r="B93" s="110">
        <v>6</v>
      </c>
      <c r="C93" s="493">
        <v>90</v>
      </c>
      <c r="D93" s="41" t="s">
        <v>63</v>
      </c>
      <c r="E93" s="107">
        <v>1971</v>
      </c>
      <c r="F93" s="107"/>
      <c r="G93" s="41" t="s">
        <v>408</v>
      </c>
      <c r="H93" s="476">
        <v>0.014814814814814814</v>
      </c>
      <c r="I93" s="477">
        <v>5</v>
      </c>
      <c r="J93" s="476">
        <v>0.0008217592592592592</v>
      </c>
      <c r="K93" s="477">
        <v>8</v>
      </c>
      <c r="L93" s="476">
        <v>0.023009259259259257</v>
      </c>
      <c r="M93" s="477">
        <v>6</v>
      </c>
      <c r="N93" s="476">
        <v>0.0004513888888888889</v>
      </c>
      <c r="O93" s="477">
        <v>5</v>
      </c>
      <c r="P93" s="476">
        <v>0.0078009259259259256</v>
      </c>
      <c r="Q93" s="477">
        <v>5</v>
      </c>
      <c r="R93" s="476">
        <v>0.046921296296296294</v>
      </c>
      <c r="S93" s="147">
        <f>R88</f>
        <v>0.042118055555555554</v>
      </c>
      <c r="T93" s="117">
        <v>1</v>
      </c>
    </row>
    <row r="94" spans="1:20" s="12" customFormat="1" ht="25.5" customHeight="1">
      <c r="A94" s="83">
        <v>70</v>
      </c>
      <c r="B94" s="110">
        <v>7</v>
      </c>
      <c r="C94" s="202">
        <v>57</v>
      </c>
      <c r="D94" s="35" t="s">
        <v>406</v>
      </c>
      <c r="E94" s="36">
        <v>1975</v>
      </c>
      <c r="F94" s="36"/>
      <c r="G94" s="35" t="s">
        <v>407</v>
      </c>
      <c r="H94" s="476">
        <v>0.016527777777777777</v>
      </c>
      <c r="I94" s="477">
        <v>7</v>
      </c>
      <c r="J94" s="476">
        <v>0.0006944444444444445</v>
      </c>
      <c r="K94" s="477">
        <v>6</v>
      </c>
      <c r="L94" s="476">
        <v>0.024513888888888887</v>
      </c>
      <c r="M94" s="477">
        <v>7</v>
      </c>
      <c r="N94" s="476">
        <v>0.0005555555555555556</v>
      </c>
      <c r="O94" s="477">
        <v>6</v>
      </c>
      <c r="P94" s="476">
        <v>0.009212962962962963</v>
      </c>
      <c r="Q94" s="477">
        <v>8</v>
      </c>
      <c r="R94" s="476">
        <v>0.051527777777777777</v>
      </c>
      <c r="S94" s="147">
        <f>R94-R88</f>
        <v>0.009409722222222222</v>
      </c>
      <c r="T94" s="117">
        <v>2</v>
      </c>
    </row>
    <row r="95" spans="1:20" s="12" customFormat="1" ht="25.5" customHeight="1">
      <c r="A95" s="83">
        <v>71</v>
      </c>
      <c r="B95" s="110">
        <v>8</v>
      </c>
      <c r="C95" s="202">
        <v>1</v>
      </c>
      <c r="D95" s="35" t="s">
        <v>404</v>
      </c>
      <c r="E95" s="36">
        <v>1975</v>
      </c>
      <c r="F95" s="36"/>
      <c r="G95" s="35" t="s">
        <v>405</v>
      </c>
      <c r="H95" s="476">
        <v>0.017256944444444446</v>
      </c>
      <c r="I95" s="477">
        <v>8</v>
      </c>
      <c r="J95" s="476">
        <v>0.0008680555555555555</v>
      </c>
      <c r="K95" s="477">
        <v>9</v>
      </c>
      <c r="L95" s="476">
        <v>0.025405092592592594</v>
      </c>
      <c r="M95" s="477">
        <v>8</v>
      </c>
      <c r="N95" s="476">
        <v>0.0009606481481481481</v>
      </c>
      <c r="O95" s="477">
        <v>9</v>
      </c>
      <c r="P95" s="476">
        <v>0.00917824074074074</v>
      </c>
      <c r="Q95" s="477">
        <v>7</v>
      </c>
      <c r="R95" s="476">
        <v>0.0537037037037037</v>
      </c>
      <c r="S95" s="147">
        <f>R95-R88</f>
        <v>0.011585648148148144</v>
      </c>
      <c r="T95" s="117">
        <v>2</v>
      </c>
    </row>
    <row r="96" spans="1:20" s="12" customFormat="1" ht="22.5" customHeight="1" thickBot="1">
      <c r="A96" s="83">
        <v>72</v>
      </c>
      <c r="B96" s="312">
        <v>9</v>
      </c>
      <c r="C96" s="493">
        <v>91</v>
      </c>
      <c r="D96" s="494" t="s">
        <v>415</v>
      </c>
      <c r="E96" s="512">
        <v>1971</v>
      </c>
      <c r="F96" s="494"/>
      <c r="G96" s="494" t="s">
        <v>416</v>
      </c>
      <c r="H96" s="509">
        <v>0.0203125</v>
      </c>
      <c r="I96" s="510">
        <v>9</v>
      </c>
      <c r="J96" s="509">
        <v>0.0005902777777777778</v>
      </c>
      <c r="K96" s="510">
        <v>3</v>
      </c>
      <c r="L96" s="509">
        <v>0.029872685185185183</v>
      </c>
      <c r="M96" s="510">
        <v>9</v>
      </c>
      <c r="N96" s="509">
        <v>0.0005671296296296296</v>
      </c>
      <c r="O96" s="510">
        <v>7</v>
      </c>
      <c r="P96" s="509">
        <v>0.010972222222222223</v>
      </c>
      <c r="Q96" s="510">
        <v>9</v>
      </c>
      <c r="R96" s="509">
        <v>0.06232638888888889</v>
      </c>
      <c r="S96" s="311">
        <f>R96-R88</f>
        <v>0.020208333333333335</v>
      </c>
      <c r="T96" s="145"/>
    </row>
    <row r="97" spans="1:20" s="12" customFormat="1" ht="27" customHeight="1" thickBot="1">
      <c r="A97" s="355" t="s">
        <v>42</v>
      </c>
      <c r="B97" s="356"/>
      <c r="C97" s="356"/>
      <c r="D97" s="356"/>
      <c r="E97" s="356"/>
      <c r="F97" s="356"/>
      <c r="G97" s="356"/>
      <c r="H97" s="356"/>
      <c r="I97" s="356"/>
      <c r="J97" s="356"/>
      <c r="K97" s="356"/>
      <c r="L97" s="356"/>
      <c r="M97" s="356"/>
      <c r="N97" s="356"/>
      <c r="O97" s="356"/>
      <c r="P97" s="356"/>
      <c r="Q97" s="356"/>
      <c r="R97" s="356"/>
      <c r="S97" s="356"/>
      <c r="T97" s="357"/>
    </row>
    <row r="98" spans="1:20" s="12" customFormat="1" ht="23.25" customHeight="1">
      <c r="A98" s="51">
        <v>73</v>
      </c>
      <c r="B98" s="191">
        <v>1</v>
      </c>
      <c r="C98" s="471">
        <v>60</v>
      </c>
      <c r="D98" s="472" t="s">
        <v>70</v>
      </c>
      <c r="E98" s="473">
        <v>1970</v>
      </c>
      <c r="F98" s="511" t="s">
        <v>24</v>
      </c>
      <c r="G98" s="472" t="s">
        <v>342</v>
      </c>
      <c r="H98" s="474">
        <v>0.013356481481481483</v>
      </c>
      <c r="I98" s="475">
        <v>1</v>
      </c>
      <c r="J98" s="474">
        <v>0.0004050925925925926</v>
      </c>
      <c r="K98" s="475">
        <v>1</v>
      </c>
      <c r="L98" s="474">
        <v>0.021238425925925924</v>
      </c>
      <c r="M98" s="475">
        <v>2</v>
      </c>
      <c r="N98" s="474">
        <v>0.0002546296296296296</v>
      </c>
      <c r="O98" s="475">
        <v>1</v>
      </c>
      <c r="P98" s="474">
        <v>0.0070486111111111105</v>
      </c>
      <c r="Q98" s="475">
        <v>1</v>
      </c>
      <c r="R98" s="474">
        <v>0.04232638888888889</v>
      </c>
      <c r="S98" s="192"/>
      <c r="T98" s="129" t="s">
        <v>23</v>
      </c>
    </row>
    <row r="99" spans="1:20" s="12" customFormat="1" ht="23.25" customHeight="1">
      <c r="A99" s="52">
        <v>74</v>
      </c>
      <c r="B99" s="109">
        <v>2</v>
      </c>
      <c r="C99" s="202">
        <v>93</v>
      </c>
      <c r="D99" s="35" t="s">
        <v>71</v>
      </c>
      <c r="E99" s="36">
        <v>1967</v>
      </c>
      <c r="F99" s="33" t="s">
        <v>23</v>
      </c>
      <c r="G99" s="35" t="s">
        <v>269</v>
      </c>
      <c r="H99" s="476">
        <v>0.014374999999999999</v>
      </c>
      <c r="I99" s="477">
        <v>2</v>
      </c>
      <c r="J99" s="476">
        <v>0.00048611111111111104</v>
      </c>
      <c r="K99" s="477">
        <v>2</v>
      </c>
      <c r="L99" s="476">
        <v>0.02217592592592593</v>
      </c>
      <c r="M99" s="477">
        <v>5</v>
      </c>
      <c r="N99" s="476">
        <v>0.00034722222222222224</v>
      </c>
      <c r="O99" s="477">
        <v>2</v>
      </c>
      <c r="P99" s="476">
        <v>0.007789351851851852</v>
      </c>
      <c r="Q99" s="477">
        <v>2</v>
      </c>
      <c r="R99" s="476">
        <v>0.04518518518518519</v>
      </c>
      <c r="S99" s="147">
        <f>R99-R98</f>
        <v>0.0028587962962962968</v>
      </c>
      <c r="T99" s="117">
        <v>1</v>
      </c>
    </row>
    <row r="100" spans="1:20" s="12" customFormat="1" ht="27" customHeight="1">
      <c r="A100" s="52">
        <v>75</v>
      </c>
      <c r="B100" s="109">
        <v>3</v>
      </c>
      <c r="C100" s="202">
        <v>22</v>
      </c>
      <c r="D100" s="35" t="s">
        <v>67</v>
      </c>
      <c r="E100" s="36">
        <v>1970</v>
      </c>
      <c r="F100" s="33" t="s">
        <v>23</v>
      </c>
      <c r="G100" s="35" t="s">
        <v>417</v>
      </c>
      <c r="H100" s="476">
        <v>0.015497685185185186</v>
      </c>
      <c r="I100" s="477">
        <v>3</v>
      </c>
      <c r="J100" s="476">
        <v>0.0006134259259259259</v>
      </c>
      <c r="K100" s="477">
        <v>5</v>
      </c>
      <c r="L100" s="476">
        <v>0.021747685185185186</v>
      </c>
      <c r="M100" s="477">
        <v>3</v>
      </c>
      <c r="N100" s="476">
        <v>0.00048611111111111104</v>
      </c>
      <c r="O100" s="477">
        <v>5</v>
      </c>
      <c r="P100" s="476">
        <v>0.00800925925925926</v>
      </c>
      <c r="Q100" s="477">
        <v>3</v>
      </c>
      <c r="R100" s="476">
        <v>0.04637731481481481</v>
      </c>
      <c r="S100" s="147">
        <f>R100-R98</f>
        <v>0.004050925925925916</v>
      </c>
      <c r="T100" s="117">
        <v>1</v>
      </c>
    </row>
    <row r="101" spans="1:20" s="12" customFormat="1" ht="21" customHeight="1">
      <c r="A101" s="52">
        <v>76</v>
      </c>
      <c r="B101" s="109">
        <v>4</v>
      </c>
      <c r="C101" s="202">
        <v>46</v>
      </c>
      <c r="D101" s="35" t="s">
        <v>69</v>
      </c>
      <c r="E101" s="36">
        <v>1970</v>
      </c>
      <c r="F101" s="33"/>
      <c r="G101" s="35" t="s">
        <v>420</v>
      </c>
      <c r="H101" s="476">
        <v>0.016585648148148148</v>
      </c>
      <c r="I101" s="477">
        <v>5</v>
      </c>
      <c r="J101" s="476">
        <v>0.0005439814814814814</v>
      </c>
      <c r="K101" s="477">
        <v>3</v>
      </c>
      <c r="L101" s="476">
        <v>0.020601851851851854</v>
      </c>
      <c r="M101" s="477">
        <v>1</v>
      </c>
      <c r="N101" s="476">
        <v>0.0004513888888888889</v>
      </c>
      <c r="O101" s="477">
        <v>4</v>
      </c>
      <c r="P101" s="476">
        <v>0.008391203703703705</v>
      </c>
      <c r="Q101" s="477">
        <v>5</v>
      </c>
      <c r="R101" s="476">
        <v>0.04659722222222223</v>
      </c>
      <c r="S101" s="147">
        <f>R101-R98</f>
        <v>0.004270833333333335</v>
      </c>
      <c r="T101" s="117">
        <v>1</v>
      </c>
    </row>
    <row r="102" spans="1:20" s="12" customFormat="1" ht="27" customHeight="1">
      <c r="A102" s="52">
        <v>77</v>
      </c>
      <c r="B102" s="109">
        <v>5</v>
      </c>
      <c r="C102" s="202">
        <v>19</v>
      </c>
      <c r="D102" s="35" t="s">
        <v>68</v>
      </c>
      <c r="E102" s="36">
        <v>1966</v>
      </c>
      <c r="F102" s="33"/>
      <c r="G102" s="35" t="s">
        <v>419</v>
      </c>
      <c r="H102" s="476">
        <v>0.015914351851851853</v>
      </c>
      <c r="I102" s="477">
        <v>4</v>
      </c>
      <c r="J102" s="476">
        <v>0.0005555555555555556</v>
      </c>
      <c r="K102" s="477">
        <v>4</v>
      </c>
      <c r="L102" s="476">
        <v>0.022141203703703705</v>
      </c>
      <c r="M102" s="477">
        <v>4</v>
      </c>
      <c r="N102" s="476">
        <v>0.0004050925925925926</v>
      </c>
      <c r="O102" s="477">
        <v>3</v>
      </c>
      <c r="P102" s="476">
        <v>0.00835648148148148</v>
      </c>
      <c r="Q102" s="477">
        <v>4</v>
      </c>
      <c r="R102" s="476">
        <v>0.04739583333333333</v>
      </c>
      <c r="S102" s="147">
        <f>R102-R98</f>
        <v>0.005069444444444439</v>
      </c>
      <c r="T102" s="117">
        <v>1</v>
      </c>
    </row>
    <row r="103" spans="1:20" s="12" customFormat="1" ht="23.25" customHeight="1" thickBot="1">
      <c r="A103" s="52"/>
      <c r="B103" s="181" t="s">
        <v>458</v>
      </c>
      <c r="C103" s="478">
        <v>92</v>
      </c>
      <c r="D103" s="305" t="s">
        <v>418</v>
      </c>
      <c r="E103" s="306">
        <v>1969</v>
      </c>
      <c r="F103" s="217"/>
      <c r="G103" s="305" t="s">
        <v>319</v>
      </c>
      <c r="H103" s="148"/>
      <c r="I103" s="103"/>
      <c r="J103" s="148"/>
      <c r="K103" s="103"/>
      <c r="L103" s="148"/>
      <c r="M103" s="103"/>
      <c r="N103" s="148"/>
      <c r="O103" s="103"/>
      <c r="P103" s="148"/>
      <c r="Q103" s="103"/>
      <c r="R103" s="148"/>
      <c r="S103" s="148"/>
      <c r="T103" s="119"/>
    </row>
    <row r="104" spans="1:20" s="12" customFormat="1" ht="27.75" customHeight="1" thickBot="1">
      <c r="A104" s="352" t="s">
        <v>43</v>
      </c>
      <c r="B104" s="353"/>
      <c r="C104" s="353"/>
      <c r="D104" s="353"/>
      <c r="E104" s="353"/>
      <c r="F104" s="353"/>
      <c r="G104" s="353"/>
      <c r="H104" s="353"/>
      <c r="I104" s="353"/>
      <c r="J104" s="353"/>
      <c r="K104" s="353"/>
      <c r="L104" s="353"/>
      <c r="M104" s="353"/>
      <c r="N104" s="353"/>
      <c r="O104" s="353"/>
      <c r="P104" s="353"/>
      <c r="Q104" s="353"/>
      <c r="R104" s="353"/>
      <c r="S104" s="353"/>
      <c r="T104" s="354"/>
    </row>
    <row r="105" spans="1:20" s="12" customFormat="1" ht="27.75" customHeight="1">
      <c r="A105" s="51">
        <v>78</v>
      </c>
      <c r="B105" s="191">
        <v>1</v>
      </c>
      <c r="C105" s="481">
        <v>69</v>
      </c>
      <c r="D105" s="472" t="s">
        <v>72</v>
      </c>
      <c r="E105" s="473">
        <v>1962</v>
      </c>
      <c r="F105" s="473"/>
      <c r="G105" s="472" t="s">
        <v>421</v>
      </c>
      <c r="H105" s="474">
        <v>0.014618055555555556</v>
      </c>
      <c r="I105" s="475">
        <v>1</v>
      </c>
      <c r="J105" s="474">
        <v>0.0003935185185185185</v>
      </c>
      <c r="K105" s="475">
        <v>2</v>
      </c>
      <c r="L105" s="474">
        <v>0.022789351851851852</v>
      </c>
      <c r="M105" s="475">
        <v>2</v>
      </c>
      <c r="N105" s="474">
        <v>0.00030092592592592595</v>
      </c>
      <c r="O105" s="475">
        <v>2</v>
      </c>
      <c r="P105" s="474">
        <v>0.007418981481481481</v>
      </c>
      <c r="Q105" s="475">
        <v>1</v>
      </c>
      <c r="R105" s="474">
        <v>0.04554398148148148</v>
      </c>
      <c r="S105" s="192"/>
      <c r="T105" s="129">
        <v>1</v>
      </c>
    </row>
    <row r="106" spans="1:20" s="12" customFormat="1" ht="22.5" customHeight="1" thickBot="1">
      <c r="A106" s="102">
        <v>79</v>
      </c>
      <c r="B106" s="181">
        <v>2</v>
      </c>
      <c r="C106" s="304">
        <v>94</v>
      </c>
      <c r="D106" s="305" t="s">
        <v>73</v>
      </c>
      <c r="E106" s="306">
        <v>1961</v>
      </c>
      <c r="F106" s="306">
        <v>2</v>
      </c>
      <c r="G106" s="305" t="s">
        <v>422</v>
      </c>
      <c r="H106" s="479">
        <v>0.015347222222222222</v>
      </c>
      <c r="I106" s="480">
        <v>2</v>
      </c>
      <c r="J106" s="479">
        <v>0.00038194444444444446</v>
      </c>
      <c r="K106" s="480">
        <v>1</v>
      </c>
      <c r="L106" s="479">
        <v>0.02200231481481482</v>
      </c>
      <c r="M106" s="480">
        <v>1</v>
      </c>
      <c r="N106" s="479">
        <v>0.00023148148148148146</v>
      </c>
      <c r="O106" s="480">
        <v>1</v>
      </c>
      <c r="P106" s="479">
        <v>0.008217592592592594</v>
      </c>
      <c r="Q106" s="480">
        <v>2</v>
      </c>
      <c r="R106" s="479">
        <v>0.0462037037037037</v>
      </c>
      <c r="S106" s="148">
        <f>R106-R105</f>
        <v>0.0006597222222222213</v>
      </c>
      <c r="T106" s="119">
        <v>1</v>
      </c>
    </row>
    <row r="107" spans="1:20" s="12" customFormat="1" ht="24" customHeight="1" thickBot="1">
      <c r="A107" s="352" t="s">
        <v>44</v>
      </c>
      <c r="B107" s="353"/>
      <c r="C107" s="353"/>
      <c r="D107" s="353"/>
      <c r="E107" s="353"/>
      <c r="F107" s="353"/>
      <c r="G107" s="353"/>
      <c r="H107" s="353"/>
      <c r="I107" s="353"/>
      <c r="J107" s="353"/>
      <c r="K107" s="353"/>
      <c r="L107" s="353"/>
      <c r="M107" s="353"/>
      <c r="N107" s="353"/>
      <c r="O107" s="353"/>
      <c r="P107" s="353"/>
      <c r="Q107" s="353"/>
      <c r="R107" s="353"/>
      <c r="S107" s="353"/>
      <c r="T107" s="354"/>
    </row>
    <row r="108" spans="1:20" s="12" customFormat="1" ht="24" customHeight="1">
      <c r="A108" s="194">
        <v>80</v>
      </c>
      <c r="B108" s="195">
        <v>1</v>
      </c>
      <c r="C108" s="471">
        <v>27</v>
      </c>
      <c r="D108" s="472" t="s">
        <v>423</v>
      </c>
      <c r="E108" s="473">
        <v>1960</v>
      </c>
      <c r="F108" s="473"/>
      <c r="G108" s="472" t="s">
        <v>397</v>
      </c>
      <c r="H108" s="474">
        <v>0.014814814814814814</v>
      </c>
      <c r="I108" s="475">
        <v>2</v>
      </c>
      <c r="J108" s="474">
        <v>0.0005439814814814814</v>
      </c>
      <c r="K108" s="475">
        <v>1</v>
      </c>
      <c r="L108" s="474">
        <v>0.022662037037037036</v>
      </c>
      <c r="M108" s="475">
        <v>1</v>
      </c>
      <c r="N108" s="474">
        <v>0.0004050925925925926</v>
      </c>
      <c r="O108" s="475">
        <v>2</v>
      </c>
      <c r="P108" s="474">
        <v>0.007546296296296297</v>
      </c>
      <c r="Q108" s="475">
        <v>1</v>
      </c>
      <c r="R108" s="474">
        <v>0.04600694444444445</v>
      </c>
      <c r="S108" s="196"/>
      <c r="T108" s="197">
        <v>1</v>
      </c>
    </row>
    <row r="109" spans="1:20" s="12" customFormat="1" ht="24" customHeight="1">
      <c r="A109" s="52">
        <v>81</v>
      </c>
      <c r="B109" s="109">
        <v>2</v>
      </c>
      <c r="C109" s="202">
        <v>2</v>
      </c>
      <c r="D109" s="35" t="s">
        <v>425</v>
      </c>
      <c r="E109" s="36">
        <v>1957</v>
      </c>
      <c r="F109" s="36"/>
      <c r="G109" s="35" t="s">
        <v>426</v>
      </c>
      <c r="H109" s="476">
        <v>0.0146875</v>
      </c>
      <c r="I109" s="477">
        <v>1</v>
      </c>
      <c r="J109" s="476">
        <v>0.0007175925925925927</v>
      </c>
      <c r="K109" s="477">
        <v>4</v>
      </c>
      <c r="L109" s="476">
        <v>0.023298611111111107</v>
      </c>
      <c r="M109" s="477">
        <v>3</v>
      </c>
      <c r="N109" s="476">
        <v>0.0006828703703703703</v>
      </c>
      <c r="O109" s="477">
        <v>5</v>
      </c>
      <c r="P109" s="476">
        <v>0.007928240740740741</v>
      </c>
      <c r="Q109" s="477">
        <v>2</v>
      </c>
      <c r="R109" s="476">
        <v>0.04732638888888888</v>
      </c>
      <c r="S109" s="178">
        <f>R109-R108</f>
        <v>0.0013194444444444356</v>
      </c>
      <c r="T109" s="117">
        <v>1</v>
      </c>
    </row>
    <row r="110" spans="1:20" s="12" customFormat="1" ht="24" customHeight="1">
      <c r="A110" s="52">
        <v>82</v>
      </c>
      <c r="B110" s="109">
        <v>3</v>
      </c>
      <c r="C110" s="202">
        <v>71</v>
      </c>
      <c r="D110" s="35" t="s">
        <v>74</v>
      </c>
      <c r="E110" s="36">
        <v>1959</v>
      </c>
      <c r="F110" s="36"/>
      <c r="G110" s="35" t="s">
        <v>346</v>
      </c>
      <c r="H110" s="476">
        <v>0.016087962962962964</v>
      </c>
      <c r="I110" s="477">
        <v>3</v>
      </c>
      <c r="J110" s="476">
        <v>0.0005555555555555556</v>
      </c>
      <c r="K110" s="477">
        <v>2</v>
      </c>
      <c r="L110" s="476">
        <v>0.023124999999999996</v>
      </c>
      <c r="M110" s="477">
        <v>2</v>
      </c>
      <c r="N110" s="476">
        <v>0.00042824074074074075</v>
      </c>
      <c r="O110" s="477">
        <v>3</v>
      </c>
      <c r="P110" s="476">
        <v>0.00829861111111111</v>
      </c>
      <c r="Q110" s="477">
        <v>3</v>
      </c>
      <c r="R110" s="476">
        <v>0.04850694444444444</v>
      </c>
      <c r="S110" s="178">
        <f>R110-R108</f>
        <v>0.0024999999999999953</v>
      </c>
      <c r="T110" s="117">
        <v>2</v>
      </c>
    </row>
    <row r="111" spans="1:20" s="12" customFormat="1" ht="24" customHeight="1">
      <c r="A111" s="52">
        <v>83</v>
      </c>
      <c r="B111" s="109">
        <v>4</v>
      </c>
      <c r="C111" s="202">
        <v>58</v>
      </c>
      <c r="D111" s="35" t="s">
        <v>75</v>
      </c>
      <c r="E111" s="36">
        <v>1960</v>
      </c>
      <c r="F111" s="36"/>
      <c r="G111" s="35" t="s">
        <v>427</v>
      </c>
      <c r="H111" s="476">
        <v>0.017291666666666667</v>
      </c>
      <c r="I111" s="477">
        <v>5</v>
      </c>
      <c r="J111" s="476">
        <v>0.0005555555555555556</v>
      </c>
      <c r="K111" s="477">
        <v>3</v>
      </c>
      <c r="L111" s="476">
        <v>0.023703703703703703</v>
      </c>
      <c r="M111" s="477">
        <v>4</v>
      </c>
      <c r="N111" s="476">
        <v>0.00047453703703703704</v>
      </c>
      <c r="O111" s="477">
        <v>4</v>
      </c>
      <c r="P111" s="476">
        <v>0.009166666666666667</v>
      </c>
      <c r="Q111" s="477">
        <v>4</v>
      </c>
      <c r="R111" s="476">
        <v>0.05122685185185185</v>
      </c>
      <c r="S111" s="178">
        <f>R111-R108</f>
        <v>0.005219907407407402</v>
      </c>
      <c r="T111" s="117">
        <v>2</v>
      </c>
    </row>
    <row r="112" spans="1:20" s="12" customFormat="1" ht="22.5" customHeight="1" thickBot="1">
      <c r="A112" s="52">
        <v>84</v>
      </c>
      <c r="B112" s="91">
        <v>5</v>
      </c>
      <c r="C112" s="478">
        <v>40</v>
      </c>
      <c r="D112" s="305" t="s">
        <v>351</v>
      </c>
      <c r="E112" s="306">
        <v>1960</v>
      </c>
      <c r="F112" s="306"/>
      <c r="G112" s="305" t="s">
        <v>157</v>
      </c>
      <c r="H112" s="479">
        <v>0.016655092592592593</v>
      </c>
      <c r="I112" s="480">
        <v>4</v>
      </c>
      <c r="J112" s="479">
        <v>0.0008796296296296296</v>
      </c>
      <c r="K112" s="480">
        <v>5</v>
      </c>
      <c r="L112" s="479">
        <v>0.02954861111111111</v>
      </c>
      <c r="M112" s="480">
        <v>5</v>
      </c>
      <c r="N112" s="479">
        <v>0.0003935185185185185</v>
      </c>
      <c r="O112" s="480">
        <v>1</v>
      </c>
      <c r="P112" s="479">
        <v>0.009293981481481481</v>
      </c>
      <c r="Q112" s="480">
        <v>5</v>
      </c>
      <c r="R112" s="479">
        <v>0.05679398148148148</v>
      </c>
      <c r="S112" s="198">
        <f>R112-R108</f>
        <v>0.010787037037037032</v>
      </c>
      <c r="T112" s="141">
        <v>3</v>
      </c>
    </row>
    <row r="113" spans="1:23" s="12" customFormat="1" ht="23.25" customHeight="1" thickBot="1">
      <c r="A113" s="355" t="s">
        <v>45</v>
      </c>
      <c r="B113" s="356"/>
      <c r="C113" s="356"/>
      <c r="D113" s="356"/>
      <c r="E113" s="356"/>
      <c r="F113" s="356"/>
      <c r="G113" s="356"/>
      <c r="H113" s="356"/>
      <c r="I113" s="356"/>
      <c r="J113" s="356"/>
      <c r="K113" s="356"/>
      <c r="L113" s="356"/>
      <c r="M113" s="356"/>
      <c r="N113" s="356"/>
      <c r="O113" s="356"/>
      <c r="P113" s="356"/>
      <c r="Q113" s="356"/>
      <c r="R113" s="356"/>
      <c r="S113" s="356"/>
      <c r="T113" s="357"/>
      <c r="W113" s="12">
        <v>300</v>
      </c>
    </row>
    <row r="114" spans="1:20" s="12" customFormat="1" ht="23.25" customHeight="1">
      <c r="A114" s="51">
        <v>85</v>
      </c>
      <c r="B114" s="191">
        <v>1</v>
      </c>
      <c r="C114" s="513">
        <v>66</v>
      </c>
      <c r="D114" s="487" t="s">
        <v>430</v>
      </c>
      <c r="E114" s="511">
        <v>1951</v>
      </c>
      <c r="F114" s="487"/>
      <c r="G114" s="487" t="s">
        <v>431</v>
      </c>
      <c r="H114" s="474">
        <v>0.017511574074074072</v>
      </c>
      <c r="I114" s="475">
        <v>2</v>
      </c>
      <c r="J114" s="474">
        <v>0.0005439814814814814</v>
      </c>
      <c r="K114" s="475">
        <v>1</v>
      </c>
      <c r="L114" s="474">
        <v>0.023738425925925923</v>
      </c>
      <c r="M114" s="475">
        <v>1</v>
      </c>
      <c r="N114" s="474">
        <v>0.00037037037037037035</v>
      </c>
      <c r="O114" s="475">
        <v>1</v>
      </c>
      <c r="P114" s="474">
        <v>0.008923611111111111</v>
      </c>
      <c r="Q114" s="475">
        <v>2</v>
      </c>
      <c r="R114" s="474">
        <v>0.05111111111111111</v>
      </c>
      <c r="S114" s="192"/>
      <c r="T114" s="129">
        <v>2</v>
      </c>
    </row>
    <row r="115" spans="1:20" s="12" customFormat="1" ht="23.25" customHeight="1">
      <c r="A115" s="52">
        <v>86</v>
      </c>
      <c r="B115" s="109">
        <v>2</v>
      </c>
      <c r="C115" s="514">
        <v>95</v>
      </c>
      <c r="D115" s="34" t="s">
        <v>428</v>
      </c>
      <c r="E115" s="33">
        <v>1954</v>
      </c>
      <c r="F115" s="34"/>
      <c r="G115" s="34" t="s">
        <v>429</v>
      </c>
      <c r="H115" s="476">
        <v>0.01642361111111111</v>
      </c>
      <c r="I115" s="477">
        <v>1</v>
      </c>
      <c r="J115" s="476">
        <v>0.0005902777777777778</v>
      </c>
      <c r="K115" s="477">
        <v>2</v>
      </c>
      <c r="L115" s="476">
        <v>0.026759259259259257</v>
      </c>
      <c r="M115" s="477">
        <v>3</v>
      </c>
      <c r="N115" s="476">
        <v>0.0004398148148148148</v>
      </c>
      <c r="O115" s="477">
        <v>2</v>
      </c>
      <c r="P115" s="476">
        <v>0.008645833333333333</v>
      </c>
      <c r="Q115" s="477">
        <v>1</v>
      </c>
      <c r="R115" s="476">
        <v>0.05287037037037037</v>
      </c>
      <c r="S115" s="147">
        <f>R115-R114</f>
        <v>0.001759259259259266</v>
      </c>
      <c r="T115" s="117">
        <v>2</v>
      </c>
    </row>
    <row r="116" spans="1:20" s="12" customFormat="1" ht="23.25" customHeight="1">
      <c r="A116" s="52">
        <v>87</v>
      </c>
      <c r="B116" s="109">
        <v>3</v>
      </c>
      <c r="C116" s="514">
        <v>98</v>
      </c>
      <c r="D116" s="35" t="s">
        <v>434</v>
      </c>
      <c r="E116" s="36">
        <v>1955</v>
      </c>
      <c r="F116" s="36"/>
      <c r="G116" s="35" t="s">
        <v>395</v>
      </c>
      <c r="H116" s="476">
        <v>0.01888888888888889</v>
      </c>
      <c r="I116" s="477">
        <v>4</v>
      </c>
      <c r="J116" s="476">
        <v>0.0009722222222222221</v>
      </c>
      <c r="K116" s="477">
        <v>5</v>
      </c>
      <c r="L116" s="476">
        <v>0.02511574074074074</v>
      </c>
      <c r="M116" s="477">
        <v>2</v>
      </c>
      <c r="N116" s="476">
        <v>0.0005671296296296296</v>
      </c>
      <c r="O116" s="477">
        <v>4</v>
      </c>
      <c r="P116" s="476">
        <v>0.009872685185185186</v>
      </c>
      <c r="Q116" s="477">
        <v>4</v>
      </c>
      <c r="R116" s="476">
        <v>0.05542824074074074</v>
      </c>
      <c r="S116" s="147">
        <f>R116-R114</f>
        <v>0.004317129629629636</v>
      </c>
      <c r="T116" s="117">
        <v>3</v>
      </c>
    </row>
    <row r="117" spans="1:20" s="12" customFormat="1" ht="23.25" customHeight="1">
      <c r="A117" s="52">
        <v>88</v>
      </c>
      <c r="B117" s="109">
        <v>4</v>
      </c>
      <c r="C117" s="514">
        <v>96</v>
      </c>
      <c r="D117" s="34" t="s">
        <v>432</v>
      </c>
      <c r="E117" s="33">
        <v>1954</v>
      </c>
      <c r="F117" s="34"/>
      <c r="G117" s="34" t="s">
        <v>395</v>
      </c>
      <c r="H117" s="476">
        <v>0.018854166666666665</v>
      </c>
      <c r="I117" s="477">
        <v>3</v>
      </c>
      <c r="J117" s="476">
        <v>0.0007175925925925927</v>
      </c>
      <c r="K117" s="477">
        <v>4</v>
      </c>
      <c r="L117" s="476">
        <v>0.02800925925925926</v>
      </c>
      <c r="M117" s="477">
        <v>4</v>
      </c>
      <c r="N117" s="476">
        <v>0.0007291666666666667</v>
      </c>
      <c r="O117" s="477">
        <v>5</v>
      </c>
      <c r="P117" s="476">
        <v>0.01005787037037037</v>
      </c>
      <c r="Q117" s="477">
        <v>5</v>
      </c>
      <c r="R117" s="476">
        <v>0.0583912037037037</v>
      </c>
      <c r="S117" s="147">
        <f>R117-R114</f>
        <v>0.007280092592592595</v>
      </c>
      <c r="T117" s="117">
        <v>3</v>
      </c>
    </row>
    <row r="118" spans="1:20" s="12" customFormat="1" ht="22.5" customHeight="1" thickBot="1">
      <c r="A118" s="52">
        <v>89</v>
      </c>
      <c r="B118" s="181">
        <v>5</v>
      </c>
      <c r="C118" s="515">
        <v>97</v>
      </c>
      <c r="D118" s="495" t="s">
        <v>433</v>
      </c>
      <c r="E118" s="217">
        <v>1954</v>
      </c>
      <c r="F118" s="495"/>
      <c r="G118" s="495" t="s">
        <v>416</v>
      </c>
      <c r="H118" s="479">
        <v>0.019085648148148147</v>
      </c>
      <c r="I118" s="480">
        <v>5</v>
      </c>
      <c r="J118" s="479">
        <v>0.0007060185185185185</v>
      </c>
      <c r="K118" s="480">
        <v>3</v>
      </c>
      <c r="L118" s="479">
        <v>0.03090277777777778</v>
      </c>
      <c r="M118" s="480">
        <v>5</v>
      </c>
      <c r="N118" s="479">
        <v>0.0004398148148148148</v>
      </c>
      <c r="O118" s="480">
        <v>3</v>
      </c>
      <c r="P118" s="479">
        <v>0.009756944444444445</v>
      </c>
      <c r="Q118" s="480">
        <v>3</v>
      </c>
      <c r="R118" s="479">
        <v>0.06092592592592593</v>
      </c>
      <c r="S118" s="148">
        <f>R118-R114</f>
        <v>0.009814814814814825</v>
      </c>
      <c r="T118" s="119">
        <v>3</v>
      </c>
    </row>
    <row r="119" spans="1:20" s="12" customFormat="1" ht="22.5" customHeight="1" thickBot="1">
      <c r="A119" s="358" t="s">
        <v>119</v>
      </c>
      <c r="B119" s="359"/>
      <c r="C119" s="359"/>
      <c r="D119" s="359"/>
      <c r="E119" s="359"/>
      <c r="F119" s="359"/>
      <c r="G119" s="359"/>
      <c r="H119" s="359"/>
      <c r="I119" s="359"/>
      <c r="J119" s="359"/>
      <c r="K119" s="359"/>
      <c r="L119" s="359"/>
      <c r="M119" s="359"/>
      <c r="N119" s="359"/>
      <c r="O119" s="359"/>
      <c r="P119" s="359"/>
      <c r="Q119" s="359"/>
      <c r="R119" s="359"/>
      <c r="S119" s="359"/>
      <c r="T119" s="360"/>
    </row>
    <row r="120" spans="1:20" s="12" customFormat="1" ht="22.5" customHeight="1">
      <c r="A120" s="51">
        <v>90</v>
      </c>
      <c r="B120" s="191">
        <v>1</v>
      </c>
      <c r="C120" s="471">
        <v>6</v>
      </c>
      <c r="D120" s="487" t="s">
        <v>76</v>
      </c>
      <c r="E120" s="511">
        <v>1950</v>
      </c>
      <c r="F120" s="487"/>
      <c r="G120" s="487" t="s">
        <v>142</v>
      </c>
      <c r="H120" s="474">
        <v>0.0196875</v>
      </c>
      <c r="I120" s="475">
        <v>2</v>
      </c>
      <c r="J120" s="474">
        <v>0.0006134259259259259</v>
      </c>
      <c r="K120" s="475">
        <v>1</v>
      </c>
      <c r="L120" s="474">
        <v>0.025925925925925925</v>
      </c>
      <c r="M120" s="475">
        <v>2</v>
      </c>
      <c r="N120" s="474">
        <v>0.0005092592592592592</v>
      </c>
      <c r="O120" s="475">
        <v>1</v>
      </c>
      <c r="P120" s="474">
        <v>0.009386574074074075</v>
      </c>
      <c r="Q120" s="475">
        <v>1</v>
      </c>
      <c r="R120" s="474">
        <v>0.056134259259259266</v>
      </c>
      <c r="S120" s="192"/>
      <c r="T120" s="129">
        <v>3</v>
      </c>
    </row>
    <row r="121" spans="1:20" s="12" customFormat="1" ht="22.5" customHeight="1" thickBot="1">
      <c r="A121" s="102">
        <v>91</v>
      </c>
      <c r="B121" s="181">
        <v>2</v>
      </c>
      <c r="C121" s="478">
        <v>15</v>
      </c>
      <c r="D121" s="495" t="s">
        <v>435</v>
      </c>
      <c r="E121" s="217">
        <v>1949</v>
      </c>
      <c r="F121" s="495"/>
      <c r="G121" s="495" t="s">
        <v>416</v>
      </c>
      <c r="H121" s="479">
        <v>0.018020833333333333</v>
      </c>
      <c r="I121" s="480">
        <v>1</v>
      </c>
      <c r="J121" s="479">
        <v>0.000625</v>
      </c>
      <c r="K121" s="480">
        <v>2</v>
      </c>
      <c r="L121" s="479">
        <v>0.02388888888888889</v>
      </c>
      <c r="M121" s="480">
        <v>1</v>
      </c>
      <c r="N121" s="479">
        <v>0.006666666666666667</v>
      </c>
      <c r="O121" s="480">
        <v>2</v>
      </c>
      <c r="P121" s="479">
        <v>0.010462962962962964</v>
      </c>
      <c r="Q121" s="480">
        <v>2</v>
      </c>
      <c r="R121" s="479">
        <v>0.059687500000000004</v>
      </c>
      <c r="S121" s="148">
        <f>R121-R120</f>
        <v>0.0035532407407407388</v>
      </c>
      <c r="T121" s="119">
        <v>3</v>
      </c>
    </row>
    <row r="122" spans="1:20" s="12" customFormat="1" ht="26.25" customHeight="1" thickBot="1">
      <c r="A122" s="361" t="s">
        <v>120</v>
      </c>
      <c r="B122" s="362"/>
      <c r="C122" s="362"/>
      <c r="D122" s="362"/>
      <c r="E122" s="362"/>
      <c r="F122" s="362"/>
      <c r="G122" s="362"/>
      <c r="H122" s="362"/>
      <c r="I122" s="362"/>
      <c r="J122" s="362"/>
      <c r="K122" s="362"/>
      <c r="L122" s="362"/>
      <c r="M122" s="362"/>
      <c r="N122" s="362"/>
      <c r="O122" s="362"/>
      <c r="P122" s="362"/>
      <c r="Q122" s="362"/>
      <c r="R122" s="362"/>
      <c r="S122" s="362"/>
      <c r="T122" s="363"/>
    </row>
    <row r="123" spans="1:20" s="12" customFormat="1" ht="22.5" customHeight="1" hidden="1">
      <c r="A123" s="22">
        <v>83</v>
      </c>
      <c r="B123" s="23" t="s">
        <v>458</v>
      </c>
      <c r="C123" s="516">
        <v>99</v>
      </c>
      <c r="D123" s="31" t="s">
        <v>77</v>
      </c>
      <c r="E123" s="32">
        <v>1998</v>
      </c>
      <c r="F123" s="31"/>
      <c r="G123" s="517" t="s">
        <v>436</v>
      </c>
      <c r="H123" s="177"/>
      <c r="I123" s="59"/>
      <c r="J123" s="146"/>
      <c r="K123" s="59"/>
      <c r="L123" s="146"/>
      <c r="M123" s="59"/>
      <c r="N123" s="146"/>
      <c r="O123" s="59"/>
      <c r="P123" s="146"/>
      <c r="Q123" s="59"/>
      <c r="R123" s="146"/>
      <c r="S123" s="149"/>
      <c r="T123" s="57"/>
    </row>
    <row r="124" spans="1:20" s="12" customFormat="1" ht="22.5" customHeight="1" hidden="1" thickBot="1">
      <c r="A124" s="15"/>
      <c r="B124" s="16"/>
      <c r="C124" s="106"/>
      <c r="D124" s="31"/>
      <c r="E124" s="32"/>
      <c r="F124" s="32"/>
      <c r="G124" s="31"/>
      <c r="H124" s="64" t="e">
        <f>#REF!-#REF!</f>
        <v>#REF!</v>
      </c>
      <c r="I124" s="25"/>
      <c r="J124" s="24" t="e">
        <f>#REF!-#REF!</f>
        <v>#REF!</v>
      </c>
      <c r="K124" s="25"/>
      <c r="L124" s="24" t="e">
        <f>#REF!-#REF!</f>
        <v>#REF!</v>
      </c>
      <c r="M124" s="25"/>
      <c r="N124" s="24" t="e">
        <f>#REF!-#REF!</f>
        <v>#REF!</v>
      </c>
      <c r="O124" s="25"/>
      <c r="P124" s="24" t="e">
        <f>#REF!-#REF!</f>
        <v>#REF!</v>
      </c>
      <c r="Q124" s="25"/>
      <c r="R124" s="39" t="e">
        <f>#REF!-#REF!</f>
        <v>#REF!</v>
      </c>
      <c r="S124" s="150"/>
      <c r="T124" s="27"/>
    </row>
    <row r="125" spans="1:20" s="12" customFormat="1" ht="22.5" customHeight="1" thickBot="1">
      <c r="A125" s="15"/>
      <c r="B125" s="16" t="s">
        <v>458</v>
      </c>
      <c r="C125" s="202">
        <v>99</v>
      </c>
      <c r="D125" s="31" t="s">
        <v>77</v>
      </c>
      <c r="E125" s="32">
        <v>1998</v>
      </c>
      <c r="F125" s="32"/>
      <c r="G125" s="31" t="s">
        <v>269</v>
      </c>
      <c r="H125" s="64"/>
      <c r="I125" s="18"/>
      <c r="J125" s="24"/>
      <c r="K125" s="18"/>
      <c r="L125" s="19"/>
      <c r="M125" s="18"/>
      <c r="N125" s="19"/>
      <c r="O125" s="18"/>
      <c r="P125" s="19"/>
      <c r="Q125" s="18"/>
      <c r="R125" s="26"/>
      <c r="S125" s="150"/>
      <c r="T125" s="27"/>
    </row>
    <row r="126" spans="1:20" s="12" customFormat="1" ht="25.5" customHeight="1" thickBot="1">
      <c r="A126" s="358" t="s">
        <v>121</v>
      </c>
      <c r="B126" s="359"/>
      <c r="C126" s="359"/>
      <c r="D126" s="359"/>
      <c r="E126" s="359"/>
      <c r="F126" s="359"/>
      <c r="G126" s="359"/>
      <c r="H126" s="359"/>
      <c r="I126" s="359"/>
      <c r="J126" s="359"/>
      <c r="K126" s="359"/>
      <c r="L126" s="359"/>
      <c r="M126" s="359"/>
      <c r="N126" s="359"/>
      <c r="O126" s="359"/>
      <c r="P126" s="359"/>
      <c r="Q126" s="359"/>
      <c r="R126" s="359"/>
      <c r="S126" s="359"/>
      <c r="T126" s="360"/>
    </row>
    <row r="127" spans="1:20" s="12" customFormat="1" ht="25.5" customHeight="1">
      <c r="A127" s="142">
        <v>92</v>
      </c>
      <c r="B127" s="143">
        <v>1</v>
      </c>
      <c r="C127" s="471">
        <v>35</v>
      </c>
      <c r="D127" s="472" t="s">
        <v>447</v>
      </c>
      <c r="E127" s="473">
        <v>1988</v>
      </c>
      <c r="F127" s="472"/>
      <c r="G127" s="472" t="s">
        <v>419</v>
      </c>
      <c r="H127" s="474">
        <v>0.0166087962962963</v>
      </c>
      <c r="I127" s="475">
        <v>3</v>
      </c>
      <c r="J127" s="474">
        <v>0.000625</v>
      </c>
      <c r="K127" s="475">
        <v>4</v>
      </c>
      <c r="L127" s="474">
        <v>0.022523148148148143</v>
      </c>
      <c r="M127" s="475">
        <v>1</v>
      </c>
      <c r="N127" s="474">
        <v>0.00037037037037037035</v>
      </c>
      <c r="O127" s="475">
        <v>2</v>
      </c>
      <c r="P127" s="474">
        <v>0.009953703703703704</v>
      </c>
      <c r="Q127" s="475">
        <v>7</v>
      </c>
      <c r="R127" s="474">
        <v>0.05011574074074074</v>
      </c>
      <c r="S127" s="192"/>
      <c r="T127" s="200">
        <v>1</v>
      </c>
    </row>
    <row r="128" spans="1:20" s="12" customFormat="1" ht="25.5" customHeight="1">
      <c r="A128" s="83">
        <v>93</v>
      </c>
      <c r="B128" s="110">
        <v>2</v>
      </c>
      <c r="C128" s="202">
        <v>7</v>
      </c>
      <c r="D128" s="35" t="s">
        <v>79</v>
      </c>
      <c r="E128" s="36">
        <v>1983</v>
      </c>
      <c r="F128" s="35"/>
      <c r="G128" s="35" t="s">
        <v>442</v>
      </c>
      <c r="H128" s="476">
        <v>0.0166087962962963</v>
      </c>
      <c r="I128" s="477">
        <v>2</v>
      </c>
      <c r="J128" s="476">
        <v>0.0005671296296296296</v>
      </c>
      <c r="K128" s="477">
        <v>1</v>
      </c>
      <c r="L128" s="476">
        <v>0.02442129629629629</v>
      </c>
      <c r="M128" s="477">
        <v>3</v>
      </c>
      <c r="N128" s="476">
        <v>0.0004398148148148148</v>
      </c>
      <c r="O128" s="477">
        <v>4</v>
      </c>
      <c r="P128" s="476">
        <v>0.00837962962962963</v>
      </c>
      <c r="Q128" s="477">
        <v>2</v>
      </c>
      <c r="R128" s="476">
        <v>0.05045138888888889</v>
      </c>
      <c r="S128" s="147">
        <f>R128-R127</f>
        <v>0.00033564814814815436</v>
      </c>
      <c r="T128" s="199">
        <v>1</v>
      </c>
    </row>
    <row r="129" spans="1:20" s="12" customFormat="1" ht="25.5" customHeight="1">
      <c r="A129" s="83">
        <v>94</v>
      </c>
      <c r="B129" s="110">
        <v>3</v>
      </c>
      <c r="C129" s="202">
        <v>183</v>
      </c>
      <c r="D129" s="35" t="s">
        <v>451</v>
      </c>
      <c r="E129" s="36">
        <v>1981</v>
      </c>
      <c r="F129" s="35"/>
      <c r="G129" s="35" t="s">
        <v>452</v>
      </c>
      <c r="H129" s="476">
        <v>0.019467592592592595</v>
      </c>
      <c r="I129" s="477">
        <v>7</v>
      </c>
      <c r="J129" s="476">
        <v>0.0006828703703703703</v>
      </c>
      <c r="K129" s="477">
        <v>7</v>
      </c>
      <c r="L129" s="476">
        <v>0.023391203703703702</v>
      </c>
      <c r="M129" s="477">
        <v>2</v>
      </c>
      <c r="N129" s="476">
        <v>0.00037037037037037035</v>
      </c>
      <c r="O129" s="477">
        <v>1</v>
      </c>
      <c r="P129" s="476">
        <v>0.010046296296296296</v>
      </c>
      <c r="Q129" s="477">
        <v>10</v>
      </c>
      <c r="R129" s="476">
        <v>0.053969907407407404</v>
      </c>
      <c r="S129" s="147">
        <f>R129-R127</f>
        <v>0.0038541666666666655</v>
      </c>
      <c r="T129" s="199">
        <v>1</v>
      </c>
    </row>
    <row r="130" spans="1:20" s="12" customFormat="1" ht="25.5" customHeight="1">
      <c r="A130" s="83">
        <v>95</v>
      </c>
      <c r="B130" s="110">
        <v>4</v>
      </c>
      <c r="C130" s="202">
        <v>101</v>
      </c>
      <c r="D130" s="35" t="s">
        <v>439</v>
      </c>
      <c r="E130" s="36">
        <v>1985</v>
      </c>
      <c r="F130" s="35"/>
      <c r="G130" s="35" t="s">
        <v>440</v>
      </c>
      <c r="H130" s="476">
        <v>0.016296296296296295</v>
      </c>
      <c r="I130" s="477">
        <v>1</v>
      </c>
      <c r="J130" s="476">
        <v>0.0009143518518518518</v>
      </c>
      <c r="K130" s="477">
        <v>13</v>
      </c>
      <c r="L130" s="476">
        <v>0.029386574074074075</v>
      </c>
      <c r="M130" s="477">
        <v>10</v>
      </c>
      <c r="N130" s="476">
        <v>0.0008333333333333334</v>
      </c>
      <c r="O130" s="477">
        <v>11</v>
      </c>
      <c r="P130" s="476">
        <v>0.008368055555555556</v>
      </c>
      <c r="Q130" s="477">
        <v>1</v>
      </c>
      <c r="R130" s="476">
        <v>0.055810185185185185</v>
      </c>
      <c r="S130" s="147">
        <f>R130-R127</f>
        <v>0.005694444444444446</v>
      </c>
      <c r="T130" s="199">
        <v>2</v>
      </c>
    </row>
    <row r="131" spans="1:20" s="12" customFormat="1" ht="25.5" customHeight="1">
      <c r="A131" s="83">
        <v>96</v>
      </c>
      <c r="B131" s="110">
        <v>5</v>
      </c>
      <c r="C131" s="202">
        <v>50</v>
      </c>
      <c r="D131" s="35" t="s">
        <v>443</v>
      </c>
      <c r="E131" s="36">
        <v>1989</v>
      </c>
      <c r="F131" s="35"/>
      <c r="G131" s="35" t="s">
        <v>424</v>
      </c>
      <c r="H131" s="476">
        <v>0.018784722222222223</v>
      </c>
      <c r="I131" s="477">
        <v>5</v>
      </c>
      <c r="J131" s="476">
        <v>0.0006712962962962962</v>
      </c>
      <c r="K131" s="477">
        <v>6</v>
      </c>
      <c r="L131" s="476">
        <v>0.02681712962962963</v>
      </c>
      <c r="M131" s="477">
        <v>7</v>
      </c>
      <c r="N131" s="476">
        <v>0.0005671296296296296</v>
      </c>
      <c r="O131" s="477">
        <v>8</v>
      </c>
      <c r="P131" s="476">
        <v>0.009305555555555555</v>
      </c>
      <c r="Q131" s="477">
        <v>3</v>
      </c>
      <c r="R131" s="476">
        <v>0.05616898148148148</v>
      </c>
      <c r="S131" s="147">
        <f>R131-R127</f>
        <v>0.006053240740740741</v>
      </c>
      <c r="T131" s="199">
        <v>2</v>
      </c>
    </row>
    <row r="132" spans="1:20" s="12" customFormat="1" ht="25.5" customHeight="1">
      <c r="A132" s="83">
        <v>97</v>
      </c>
      <c r="B132" s="110">
        <v>6</v>
      </c>
      <c r="C132" s="493">
        <v>49</v>
      </c>
      <c r="D132" s="41" t="s">
        <v>437</v>
      </c>
      <c r="E132" s="107">
        <v>1984</v>
      </c>
      <c r="F132" s="41"/>
      <c r="G132" s="41" t="s">
        <v>424</v>
      </c>
      <c r="H132" s="476">
        <v>0.019768518518518515</v>
      </c>
      <c r="I132" s="477">
        <v>10</v>
      </c>
      <c r="J132" s="476">
        <v>0.0006018518518518519</v>
      </c>
      <c r="K132" s="477">
        <v>3</v>
      </c>
      <c r="L132" s="476">
        <v>0.02584490740740741</v>
      </c>
      <c r="M132" s="477">
        <v>5</v>
      </c>
      <c r="N132" s="476">
        <v>0.0005324074074074074</v>
      </c>
      <c r="O132" s="477">
        <v>7</v>
      </c>
      <c r="P132" s="476">
        <v>0.01</v>
      </c>
      <c r="Q132" s="477">
        <v>8</v>
      </c>
      <c r="R132" s="476">
        <v>0.05677083333333333</v>
      </c>
      <c r="S132" s="147">
        <f>R132-R127</f>
        <v>0.006655092592592594</v>
      </c>
      <c r="T132" s="199">
        <v>2</v>
      </c>
    </row>
    <row r="133" spans="1:20" s="12" customFormat="1" ht="25.5" customHeight="1">
      <c r="A133" s="83">
        <v>98</v>
      </c>
      <c r="B133" s="110">
        <v>7</v>
      </c>
      <c r="C133" s="202">
        <v>44</v>
      </c>
      <c r="D133" s="35" t="s">
        <v>441</v>
      </c>
      <c r="E133" s="36">
        <v>1983</v>
      </c>
      <c r="F133" s="35"/>
      <c r="G133" s="35" t="s">
        <v>378</v>
      </c>
      <c r="H133" s="476">
        <v>0.019756944444444445</v>
      </c>
      <c r="I133" s="477">
        <v>9</v>
      </c>
      <c r="J133" s="476">
        <v>0.0008217592592592592</v>
      </c>
      <c r="K133" s="477">
        <v>9</v>
      </c>
      <c r="L133" s="476">
        <v>0.025659722222222223</v>
      </c>
      <c r="M133" s="477">
        <v>4</v>
      </c>
      <c r="N133" s="476">
        <v>0.0010069444444444444</v>
      </c>
      <c r="O133" s="477">
        <v>13</v>
      </c>
      <c r="P133" s="476">
        <v>0.010034722222222221</v>
      </c>
      <c r="Q133" s="477">
        <v>9</v>
      </c>
      <c r="R133" s="476">
        <v>0.057303240740740745</v>
      </c>
      <c r="S133" s="147">
        <f>R133-R127</f>
        <v>0.007187500000000006</v>
      </c>
      <c r="T133" s="199">
        <v>2</v>
      </c>
    </row>
    <row r="134" spans="1:20" s="12" customFormat="1" ht="25.5" customHeight="1">
      <c r="A134" s="83">
        <v>99</v>
      </c>
      <c r="B134" s="110">
        <v>8</v>
      </c>
      <c r="C134" s="202">
        <v>102</v>
      </c>
      <c r="D134" s="35" t="s">
        <v>80</v>
      </c>
      <c r="E134" s="36">
        <v>1983</v>
      </c>
      <c r="F134" s="35"/>
      <c r="G134" s="35" t="s">
        <v>446</v>
      </c>
      <c r="H134" s="476">
        <v>0.02008101851851852</v>
      </c>
      <c r="I134" s="477">
        <v>11</v>
      </c>
      <c r="J134" s="476">
        <v>0.0007638888888888889</v>
      </c>
      <c r="K134" s="477">
        <v>8</v>
      </c>
      <c r="L134" s="476">
        <v>0.026377314814814815</v>
      </c>
      <c r="M134" s="477">
        <v>6</v>
      </c>
      <c r="N134" s="476">
        <v>0.0005208333333333333</v>
      </c>
      <c r="O134" s="477">
        <v>6</v>
      </c>
      <c r="P134" s="476">
        <v>0.010439814814814813</v>
      </c>
      <c r="Q134" s="477">
        <v>11</v>
      </c>
      <c r="R134" s="476">
        <v>0.05821759259259259</v>
      </c>
      <c r="S134" s="147">
        <f>R134-R127</f>
        <v>0.008101851851851853</v>
      </c>
      <c r="T134" s="199">
        <v>2</v>
      </c>
    </row>
    <row r="135" spans="1:20" s="12" customFormat="1" ht="25.5" customHeight="1">
      <c r="A135" s="83">
        <v>100</v>
      </c>
      <c r="B135" s="110">
        <v>9</v>
      </c>
      <c r="C135" s="202">
        <v>42</v>
      </c>
      <c r="D135" s="35" t="s">
        <v>445</v>
      </c>
      <c r="E135" s="36">
        <v>1986</v>
      </c>
      <c r="F135" s="35"/>
      <c r="G135" s="35" t="s">
        <v>142</v>
      </c>
      <c r="H135" s="476">
        <v>0.019756944444444445</v>
      </c>
      <c r="I135" s="477">
        <v>8</v>
      </c>
      <c r="J135" s="476">
        <v>0.0008449074074074075</v>
      </c>
      <c r="K135" s="477">
        <v>10</v>
      </c>
      <c r="L135" s="476">
        <v>0.028229166666666666</v>
      </c>
      <c r="M135" s="477">
        <v>8</v>
      </c>
      <c r="N135" s="476">
        <v>0.0008796296296296296</v>
      </c>
      <c r="O135" s="477">
        <v>12</v>
      </c>
      <c r="P135" s="476">
        <v>0.009675925925925926</v>
      </c>
      <c r="Q135" s="477">
        <v>5</v>
      </c>
      <c r="R135" s="476">
        <v>0.05940972222222222</v>
      </c>
      <c r="S135" s="147">
        <f>R135-R127</f>
        <v>0.00929398148148148</v>
      </c>
      <c r="T135" s="199">
        <v>2</v>
      </c>
    </row>
    <row r="136" spans="1:20" s="12" customFormat="1" ht="25.5" customHeight="1">
      <c r="A136" s="83">
        <v>101</v>
      </c>
      <c r="B136" s="110">
        <v>10</v>
      </c>
      <c r="C136" s="202">
        <v>37</v>
      </c>
      <c r="D136" s="35" t="s">
        <v>450</v>
      </c>
      <c r="E136" s="36">
        <v>1983</v>
      </c>
      <c r="F136" s="35"/>
      <c r="G136" s="35" t="s">
        <v>157</v>
      </c>
      <c r="H136" s="476">
        <v>0.01815972222222222</v>
      </c>
      <c r="I136" s="477">
        <v>4</v>
      </c>
      <c r="J136" s="476">
        <v>0.0009027777777777778</v>
      </c>
      <c r="K136" s="477">
        <v>12</v>
      </c>
      <c r="L136" s="476">
        <v>0.03128472222222222</v>
      </c>
      <c r="M136" s="477">
        <v>11</v>
      </c>
      <c r="N136" s="476">
        <v>0.0005902777777777778</v>
      </c>
      <c r="O136" s="477">
        <v>9</v>
      </c>
      <c r="P136" s="476">
        <v>0.00951388888888889</v>
      </c>
      <c r="Q136" s="477">
        <v>4</v>
      </c>
      <c r="R136" s="476">
        <v>0.060474537037037035</v>
      </c>
      <c r="S136" s="147">
        <f>R136-R127</f>
        <v>0.010358796296296297</v>
      </c>
      <c r="T136" s="199">
        <v>2</v>
      </c>
    </row>
    <row r="137" spans="1:20" s="12" customFormat="1" ht="25.5" customHeight="1">
      <c r="A137" s="83">
        <v>102</v>
      </c>
      <c r="B137" s="110">
        <v>11</v>
      </c>
      <c r="C137" s="202">
        <v>100</v>
      </c>
      <c r="D137" s="35" t="s">
        <v>438</v>
      </c>
      <c r="E137" s="36">
        <v>1982</v>
      </c>
      <c r="F137" s="35"/>
      <c r="G137" s="35" t="s">
        <v>395</v>
      </c>
      <c r="H137" s="476">
        <v>0.0190625</v>
      </c>
      <c r="I137" s="477">
        <v>6</v>
      </c>
      <c r="J137" s="476">
        <v>0.000636574074074074</v>
      </c>
      <c r="K137" s="477">
        <v>5</v>
      </c>
      <c r="L137" s="476">
        <v>0.03186342592592593</v>
      </c>
      <c r="M137" s="477">
        <v>12</v>
      </c>
      <c r="N137" s="476">
        <v>0.0004166666666666667</v>
      </c>
      <c r="O137" s="477">
        <v>3</v>
      </c>
      <c r="P137" s="476">
        <v>0.009884259259259258</v>
      </c>
      <c r="Q137" s="477">
        <v>6</v>
      </c>
      <c r="R137" s="476">
        <v>0.06188657407407407</v>
      </c>
      <c r="S137" s="147">
        <f>R137-R127</f>
        <v>0.011770833333333335</v>
      </c>
      <c r="T137" s="199">
        <v>3</v>
      </c>
    </row>
    <row r="138" spans="1:20" s="12" customFormat="1" ht="25.5" customHeight="1">
      <c r="A138" s="83">
        <v>103</v>
      </c>
      <c r="B138" s="110">
        <v>12</v>
      </c>
      <c r="C138" s="202">
        <v>62</v>
      </c>
      <c r="D138" s="35" t="s">
        <v>78</v>
      </c>
      <c r="E138" s="36">
        <v>1985</v>
      </c>
      <c r="F138" s="35"/>
      <c r="G138" s="35" t="s">
        <v>378</v>
      </c>
      <c r="H138" s="476">
        <v>0.02228009259259259</v>
      </c>
      <c r="I138" s="477">
        <v>13</v>
      </c>
      <c r="J138" s="476">
        <v>0.0008680555555555555</v>
      </c>
      <c r="K138" s="477">
        <v>11</v>
      </c>
      <c r="L138" s="476">
        <v>0.029120370370370366</v>
      </c>
      <c r="M138" s="477">
        <v>9</v>
      </c>
      <c r="N138" s="476">
        <v>0.0007175925925925927</v>
      </c>
      <c r="O138" s="477">
        <v>10</v>
      </c>
      <c r="P138" s="476">
        <v>0.011967592592592592</v>
      </c>
      <c r="Q138" s="477">
        <v>12</v>
      </c>
      <c r="R138" s="476">
        <v>0.06496527777777777</v>
      </c>
      <c r="S138" s="147">
        <f>R138-R127</f>
        <v>0.014849537037037036</v>
      </c>
      <c r="T138" s="199">
        <v>3</v>
      </c>
    </row>
    <row r="139" spans="1:20" s="12" customFormat="1" ht="25.5" customHeight="1">
      <c r="A139" s="83">
        <v>104</v>
      </c>
      <c r="B139" s="110">
        <v>13</v>
      </c>
      <c r="C139" s="202">
        <v>17</v>
      </c>
      <c r="D139" s="35" t="s">
        <v>444</v>
      </c>
      <c r="E139" s="36">
        <v>1989</v>
      </c>
      <c r="F139" s="35"/>
      <c r="G139" s="35" t="s">
        <v>313</v>
      </c>
      <c r="H139" s="476">
        <v>0.02039351851851852</v>
      </c>
      <c r="I139" s="477">
        <v>12</v>
      </c>
      <c r="J139" s="476">
        <v>0.0006018518518518519</v>
      </c>
      <c r="K139" s="477">
        <v>2</v>
      </c>
      <c r="L139" s="476">
        <v>0.040844907407407406</v>
      </c>
      <c r="M139" s="477">
        <v>13</v>
      </c>
      <c r="N139" s="476">
        <v>0.00047453703703703704</v>
      </c>
      <c r="O139" s="477">
        <v>5</v>
      </c>
      <c r="P139" s="476">
        <v>0.01244212962962963</v>
      </c>
      <c r="Q139" s="477">
        <v>13</v>
      </c>
      <c r="R139" s="476">
        <v>0.07475694444444445</v>
      </c>
      <c r="S139" s="147">
        <f>R139-R127</f>
        <v>0.024641203703703707</v>
      </c>
      <c r="T139" s="199"/>
    </row>
    <row r="140" spans="1:20" s="12" customFormat="1" ht="25.5" customHeight="1">
      <c r="A140" s="83"/>
      <c r="B140" s="44" t="s">
        <v>458</v>
      </c>
      <c r="C140" s="202">
        <v>103</v>
      </c>
      <c r="D140" s="35" t="s">
        <v>448</v>
      </c>
      <c r="E140" s="36">
        <v>1987</v>
      </c>
      <c r="F140" s="35"/>
      <c r="G140" s="35" t="s">
        <v>157</v>
      </c>
      <c r="H140" s="147"/>
      <c r="I140" s="44"/>
      <c r="J140" s="147"/>
      <c r="K140" s="44"/>
      <c r="L140" s="147"/>
      <c r="M140" s="44"/>
      <c r="N140" s="147"/>
      <c r="O140" s="44"/>
      <c r="P140" s="147"/>
      <c r="Q140" s="44"/>
      <c r="R140" s="147"/>
      <c r="S140" s="147"/>
      <c r="T140" s="199"/>
    </row>
    <row r="141" spans="1:20" s="12" customFormat="1" ht="25.5" customHeight="1" thickBot="1">
      <c r="A141" s="83"/>
      <c r="B141" s="103" t="s">
        <v>458</v>
      </c>
      <c r="C141" s="478">
        <v>64</v>
      </c>
      <c r="D141" s="305" t="s">
        <v>449</v>
      </c>
      <c r="E141" s="306">
        <v>1990</v>
      </c>
      <c r="F141" s="306" t="s">
        <v>23</v>
      </c>
      <c r="G141" s="305" t="s">
        <v>350</v>
      </c>
      <c r="H141" s="480"/>
      <c r="I141" s="103"/>
      <c r="J141" s="148"/>
      <c r="K141" s="103"/>
      <c r="L141" s="148"/>
      <c r="M141" s="103"/>
      <c r="N141" s="148"/>
      <c r="O141" s="103"/>
      <c r="P141" s="148"/>
      <c r="Q141" s="103"/>
      <c r="R141" s="148"/>
      <c r="S141" s="148"/>
      <c r="T141" s="201"/>
    </row>
    <row r="142" spans="1:20" s="12" customFormat="1" ht="25.5" customHeight="1" thickBot="1">
      <c r="A142" s="352" t="s">
        <v>122</v>
      </c>
      <c r="B142" s="353"/>
      <c r="C142" s="353"/>
      <c r="D142" s="353"/>
      <c r="E142" s="353"/>
      <c r="F142" s="353"/>
      <c r="G142" s="353"/>
      <c r="H142" s="353"/>
      <c r="I142" s="353"/>
      <c r="J142" s="353"/>
      <c r="K142" s="353"/>
      <c r="L142" s="353"/>
      <c r="M142" s="353"/>
      <c r="N142" s="353"/>
      <c r="O142" s="353"/>
      <c r="P142" s="353"/>
      <c r="Q142" s="353"/>
      <c r="R142" s="353"/>
      <c r="S142" s="353"/>
      <c r="T142" s="354"/>
    </row>
    <row r="143" spans="1:20" s="12" customFormat="1" ht="25.5" customHeight="1">
      <c r="A143" s="51">
        <v>105</v>
      </c>
      <c r="B143" s="191">
        <v>1</v>
      </c>
      <c r="C143" s="471">
        <v>29</v>
      </c>
      <c r="D143" s="472" t="s">
        <v>82</v>
      </c>
      <c r="E143" s="473">
        <v>1972</v>
      </c>
      <c r="F143" s="473" t="s">
        <v>23</v>
      </c>
      <c r="G143" s="518" t="s">
        <v>256</v>
      </c>
      <c r="H143" s="474">
        <v>0.016377314814814813</v>
      </c>
      <c r="I143" s="475">
        <v>1</v>
      </c>
      <c r="J143" s="474">
        <v>0.0005787037037037038</v>
      </c>
      <c r="K143" s="475">
        <v>1</v>
      </c>
      <c r="L143" s="474">
        <v>0.0265625</v>
      </c>
      <c r="M143" s="475">
        <v>2</v>
      </c>
      <c r="N143" s="474">
        <v>0.0003935185185185185</v>
      </c>
      <c r="O143" s="475">
        <v>1</v>
      </c>
      <c r="P143" s="474">
        <v>0.008749999999999999</v>
      </c>
      <c r="Q143" s="475">
        <v>1</v>
      </c>
      <c r="R143" s="474">
        <v>0.05268518518518519</v>
      </c>
      <c r="S143" s="192"/>
      <c r="T143" s="129">
        <v>1</v>
      </c>
    </row>
    <row r="144" spans="1:20" s="12" customFormat="1" ht="25.5" customHeight="1">
      <c r="A144" s="52">
        <v>106</v>
      </c>
      <c r="B144" s="109">
        <v>2</v>
      </c>
      <c r="C144" s="202">
        <v>43</v>
      </c>
      <c r="D144" s="35" t="s">
        <v>453</v>
      </c>
      <c r="E144" s="36">
        <v>1980</v>
      </c>
      <c r="F144" s="36"/>
      <c r="G144" s="519" t="s">
        <v>424</v>
      </c>
      <c r="H144" s="476">
        <v>0.019768518518518515</v>
      </c>
      <c r="I144" s="477">
        <v>3</v>
      </c>
      <c r="J144" s="476">
        <v>0.000787037037037037</v>
      </c>
      <c r="K144" s="477">
        <v>2</v>
      </c>
      <c r="L144" s="476">
        <v>0.02576388888888889</v>
      </c>
      <c r="M144" s="477">
        <v>1</v>
      </c>
      <c r="N144" s="476">
        <v>0.000636574074074074</v>
      </c>
      <c r="O144" s="477">
        <v>2</v>
      </c>
      <c r="P144" s="476">
        <v>0.009814814814814814</v>
      </c>
      <c r="Q144" s="477">
        <v>3</v>
      </c>
      <c r="R144" s="476">
        <v>0.0567824074074074</v>
      </c>
      <c r="S144" s="147">
        <f>R144-R143</f>
        <v>0.0040972222222222104</v>
      </c>
      <c r="T144" s="117">
        <v>2</v>
      </c>
    </row>
    <row r="145" spans="1:20" s="12" customFormat="1" ht="25.5" customHeight="1" thickBot="1">
      <c r="A145" s="102">
        <v>107</v>
      </c>
      <c r="B145" s="181">
        <v>3</v>
      </c>
      <c r="C145" s="478">
        <v>61</v>
      </c>
      <c r="D145" s="305" t="s">
        <v>81</v>
      </c>
      <c r="E145" s="306">
        <v>1975</v>
      </c>
      <c r="F145" s="306"/>
      <c r="G145" s="520" t="s">
        <v>313</v>
      </c>
      <c r="H145" s="479">
        <v>0.01849537037037037</v>
      </c>
      <c r="I145" s="480">
        <v>2</v>
      </c>
      <c r="J145" s="479">
        <v>0.0008101851851851852</v>
      </c>
      <c r="K145" s="480">
        <v>3</v>
      </c>
      <c r="L145" s="479">
        <v>0.03023148148148148</v>
      </c>
      <c r="M145" s="480">
        <v>3</v>
      </c>
      <c r="N145" s="479">
        <v>0.0006712962962962962</v>
      </c>
      <c r="O145" s="480">
        <v>3</v>
      </c>
      <c r="P145" s="479">
        <v>0.009571759259259259</v>
      </c>
      <c r="Q145" s="480">
        <v>2</v>
      </c>
      <c r="R145" s="479">
        <v>0.05979166666666667</v>
      </c>
      <c r="S145" s="148">
        <f>R145-R143</f>
        <v>0.0071064814814814775</v>
      </c>
      <c r="T145" s="119">
        <v>2</v>
      </c>
    </row>
    <row r="146" spans="1:20" s="12" customFormat="1" ht="25.5" customHeight="1" thickBot="1">
      <c r="A146" s="352" t="s">
        <v>123</v>
      </c>
      <c r="B146" s="353"/>
      <c r="C146" s="353"/>
      <c r="D146" s="353"/>
      <c r="E146" s="353"/>
      <c r="F146" s="353"/>
      <c r="G146" s="353"/>
      <c r="H146" s="353"/>
      <c r="I146" s="353"/>
      <c r="J146" s="353"/>
      <c r="K146" s="353"/>
      <c r="L146" s="353"/>
      <c r="M146" s="353"/>
      <c r="N146" s="353"/>
      <c r="O146" s="353"/>
      <c r="P146" s="353"/>
      <c r="Q146" s="353"/>
      <c r="R146" s="353"/>
      <c r="S146" s="353"/>
      <c r="T146" s="354"/>
    </row>
    <row r="147" spans="1:20" s="12" customFormat="1" ht="25.5" customHeight="1">
      <c r="A147" s="51">
        <v>108</v>
      </c>
      <c r="B147" s="191">
        <v>1</v>
      </c>
      <c r="C147" s="471">
        <v>16</v>
      </c>
      <c r="D147" s="482" t="s">
        <v>454</v>
      </c>
      <c r="E147" s="483">
        <v>1968</v>
      </c>
      <c r="F147" s="484"/>
      <c r="G147" s="313" t="s">
        <v>142</v>
      </c>
      <c r="H147" s="474">
        <v>0.017222222222222222</v>
      </c>
      <c r="I147" s="475">
        <v>1</v>
      </c>
      <c r="J147" s="474">
        <v>0.0005555555555555556</v>
      </c>
      <c r="K147" s="475">
        <v>1</v>
      </c>
      <c r="L147" s="474">
        <v>0.024305555555555556</v>
      </c>
      <c r="M147" s="475">
        <v>1</v>
      </c>
      <c r="N147" s="474">
        <v>0.00042824074074074075</v>
      </c>
      <c r="O147" s="475">
        <v>1</v>
      </c>
      <c r="P147" s="474">
        <v>0.008391203703703705</v>
      </c>
      <c r="Q147" s="475">
        <v>1</v>
      </c>
      <c r="R147" s="474">
        <v>0.05092592592592593</v>
      </c>
      <c r="S147" s="192"/>
      <c r="T147" s="129">
        <v>1</v>
      </c>
    </row>
    <row r="148" spans="1:20" s="12" customFormat="1" ht="25.5" customHeight="1" thickBot="1">
      <c r="A148" s="102">
        <v>109</v>
      </c>
      <c r="B148" s="181">
        <v>2</v>
      </c>
      <c r="C148" s="478">
        <v>47</v>
      </c>
      <c r="D148" s="495" t="s">
        <v>83</v>
      </c>
      <c r="E148" s="217">
        <v>1968</v>
      </c>
      <c r="F148" s="495"/>
      <c r="G148" s="495" t="s">
        <v>313</v>
      </c>
      <c r="H148" s="479">
        <v>0.021215277777777777</v>
      </c>
      <c r="I148" s="480">
        <v>2</v>
      </c>
      <c r="J148" s="479">
        <v>0.001261574074074074</v>
      </c>
      <c r="K148" s="480">
        <v>2</v>
      </c>
      <c r="L148" s="479">
        <v>0.03466435185185185</v>
      </c>
      <c r="M148" s="480">
        <v>2</v>
      </c>
      <c r="N148" s="479">
        <v>0.000636574074074074</v>
      </c>
      <c r="O148" s="480">
        <v>2</v>
      </c>
      <c r="P148" s="479">
        <v>0.011122685185185185</v>
      </c>
      <c r="Q148" s="480">
        <v>2</v>
      </c>
      <c r="R148" s="479">
        <v>0.06892361111111112</v>
      </c>
      <c r="S148" s="148">
        <f>R148-R147</f>
        <v>0.017997685185185186</v>
      </c>
      <c r="T148" s="119"/>
    </row>
    <row r="149" spans="1:20" s="12" customFormat="1" ht="25.5" customHeight="1" thickBot="1">
      <c r="A149" s="352" t="s">
        <v>124</v>
      </c>
      <c r="B149" s="353"/>
      <c r="C149" s="353"/>
      <c r="D149" s="353"/>
      <c r="E149" s="353"/>
      <c r="F149" s="353"/>
      <c r="G149" s="353"/>
      <c r="H149" s="353"/>
      <c r="I149" s="353"/>
      <c r="J149" s="353"/>
      <c r="K149" s="353"/>
      <c r="L149" s="353"/>
      <c r="M149" s="353"/>
      <c r="N149" s="353"/>
      <c r="O149" s="353"/>
      <c r="P149" s="353"/>
      <c r="Q149" s="353"/>
      <c r="R149" s="353"/>
      <c r="S149" s="353"/>
      <c r="T149" s="354"/>
    </row>
    <row r="150" spans="1:20" s="12" customFormat="1" ht="25.5" customHeight="1" thickBot="1">
      <c r="A150" s="135">
        <v>110</v>
      </c>
      <c r="B150" s="136">
        <v>1</v>
      </c>
      <c r="C150" s="521">
        <v>25</v>
      </c>
      <c r="D150" s="522" t="s">
        <v>456</v>
      </c>
      <c r="E150" s="523">
        <v>1959</v>
      </c>
      <c r="F150" s="523"/>
      <c r="G150" s="524" t="s">
        <v>457</v>
      </c>
      <c r="H150" s="525">
        <v>0.017939814814814815</v>
      </c>
      <c r="I150" s="526">
        <v>1</v>
      </c>
      <c r="J150" s="525">
        <v>0.0006828703703703703</v>
      </c>
      <c r="K150" s="526">
        <v>1</v>
      </c>
      <c r="L150" s="525">
        <v>0.026296296296296293</v>
      </c>
      <c r="M150" s="526">
        <v>1</v>
      </c>
      <c r="N150" s="525">
        <v>0.0004050925925925926</v>
      </c>
      <c r="O150" s="526">
        <v>1</v>
      </c>
      <c r="P150" s="525">
        <v>0.009525462962962963</v>
      </c>
      <c r="Q150" s="526">
        <v>1</v>
      </c>
      <c r="R150" s="525">
        <v>0.054872685185185184</v>
      </c>
      <c r="S150" s="137"/>
      <c r="T150" s="138">
        <v>1</v>
      </c>
    </row>
    <row r="151" spans="1:20" s="12" customFormat="1" ht="30" customHeight="1">
      <c r="A151" s="75"/>
      <c r="B151" s="75"/>
      <c r="C151" s="152"/>
      <c r="D151" s="79"/>
      <c r="E151" s="76"/>
      <c r="F151" s="79"/>
      <c r="G151" s="153"/>
      <c r="H151" s="151"/>
      <c r="I151" s="75"/>
      <c r="J151" s="151"/>
      <c r="K151" s="75"/>
      <c r="L151" s="151"/>
      <c r="M151" s="75"/>
      <c r="N151" s="151"/>
      <c r="O151" s="75"/>
      <c r="P151" s="151"/>
      <c r="Q151" s="75"/>
      <c r="R151" s="151"/>
      <c r="S151" s="151"/>
      <c r="T151" s="75"/>
    </row>
    <row r="152" spans="1:20" ht="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1:20" ht="18.75">
      <c r="A153" s="74"/>
      <c r="B153" s="139" t="s">
        <v>99</v>
      </c>
      <c r="C153" s="74"/>
      <c r="D153" s="74"/>
      <c r="E153" s="74"/>
      <c r="F153" s="74"/>
      <c r="G153" s="74"/>
      <c r="H153" s="74"/>
      <c r="I153" s="101"/>
      <c r="J153" s="101"/>
      <c r="K153" s="101"/>
      <c r="L153" s="101"/>
      <c r="M153" s="101"/>
      <c r="N153" s="43"/>
      <c r="O153" s="43"/>
      <c r="P153" s="43"/>
      <c r="Q153" s="43"/>
      <c r="R153" s="43"/>
      <c r="S153" s="43"/>
      <c r="T153" s="43"/>
    </row>
    <row r="154" spans="1:20" ht="18.75">
      <c r="A154" s="74"/>
      <c r="B154" s="139" t="s">
        <v>460</v>
      </c>
      <c r="C154" s="74"/>
      <c r="D154" s="98" t="s">
        <v>26</v>
      </c>
      <c r="E154" s="74"/>
      <c r="F154" s="74"/>
      <c r="G154" s="74"/>
      <c r="H154" s="74"/>
      <c r="I154" s="101"/>
      <c r="J154" s="101"/>
      <c r="K154" s="101"/>
      <c r="L154" s="101"/>
      <c r="M154" s="101"/>
      <c r="N154" s="43"/>
      <c r="O154" s="43"/>
      <c r="P154" s="43"/>
      <c r="Q154" s="43"/>
      <c r="R154" s="43"/>
      <c r="S154" s="43"/>
      <c r="T154" s="43"/>
    </row>
    <row r="155" spans="1:20" ht="18.75">
      <c r="A155" s="74"/>
      <c r="B155" s="139"/>
      <c r="C155" s="74"/>
      <c r="D155" s="74" t="s">
        <v>475</v>
      </c>
      <c r="E155" s="74"/>
      <c r="F155" s="74"/>
      <c r="G155" s="74"/>
      <c r="H155" s="74"/>
      <c r="I155" s="101"/>
      <c r="J155" s="101"/>
      <c r="K155" s="101"/>
      <c r="L155" s="101"/>
      <c r="M155" s="101"/>
      <c r="N155" s="43"/>
      <c r="O155" s="43"/>
      <c r="P155" s="43"/>
      <c r="Q155" s="43"/>
      <c r="R155" s="43"/>
      <c r="S155" s="43"/>
      <c r="T155" s="43"/>
    </row>
    <row r="156" spans="1:20" ht="18.75">
      <c r="A156" s="74"/>
      <c r="B156" s="139"/>
      <c r="C156" s="74"/>
      <c r="D156" s="98" t="s">
        <v>26</v>
      </c>
      <c r="E156" s="74"/>
      <c r="F156" s="74"/>
      <c r="G156" s="74"/>
      <c r="H156" s="74"/>
      <c r="I156" s="101"/>
      <c r="J156" s="101"/>
      <c r="K156" s="101"/>
      <c r="L156" s="101"/>
      <c r="M156" s="101"/>
      <c r="N156" s="43"/>
      <c r="O156" s="43"/>
      <c r="P156" s="43"/>
      <c r="Q156" s="43"/>
      <c r="R156" s="43"/>
      <c r="S156" s="43"/>
      <c r="T156" s="43"/>
    </row>
    <row r="157" spans="1:20" ht="18.75">
      <c r="A157" s="74"/>
      <c r="B157" s="139" t="s">
        <v>461</v>
      </c>
      <c r="C157" s="74"/>
      <c r="D157" s="98" t="s">
        <v>26</v>
      </c>
      <c r="E157" s="74"/>
      <c r="F157" s="74"/>
      <c r="G157" s="74"/>
      <c r="H157" s="74"/>
      <c r="I157" s="101"/>
      <c r="J157" s="101"/>
      <c r="K157" s="101"/>
      <c r="L157" s="101"/>
      <c r="M157" s="101"/>
      <c r="N157" s="43"/>
      <c r="O157" s="43"/>
      <c r="P157" s="43"/>
      <c r="Q157" s="43"/>
      <c r="R157" s="43"/>
      <c r="S157" s="43"/>
      <c r="T157" s="43"/>
    </row>
    <row r="158" spans="1:20" ht="18.75">
      <c r="A158" s="74"/>
      <c r="B158" s="139" t="s">
        <v>462</v>
      </c>
      <c r="C158" s="74"/>
      <c r="D158" s="128" t="s">
        <v>100</v>
      </c>
      <c r="E158" s="74"/>
      <c r="F158" s="74"/>
      <c r="G158" s="74"/>
      <c r="H158" s="74"/>
      <c r="I158" s="74"/>
      <c r="J158" s="101"/>
      <c r="K158" s="101"/>
      <c r="L158" s="101"/>
      <c r="M158" s="101"/>
      <c r="N158" s="43"/>
      <c r="O158" s="43"/>
      <c r="P158" s="43"/>
      <c r="Q158" s="43"/>
      <c r="R158" s="43"/>
      <c r="S158" s="43"/>
      <c r="T158" s="43"/>
    </row>
    <row r="159" spans="1:20" ht="18.75">
      <c r="A159" s="74"/>
      <c r="B159" s="139" t="s">
        <v>463</v>
      </c>
      <c r="C159" s="74"/>
      <c r="D159" s="128" t="s">
        <v>100</v>
      </c>
      <c r="E159" s="74"/>
      <c r="F159" s="74"/>
      <c r="G159" s="74"/>
      <c r="H159" s="74"/>
      <c r="I159" s="74"/>
      <c r="J159" s="101"/>
      <c r="K159" s="101"/>
      <c r="L159" s="101"/>
      <c r="M159" s="101"/>
      <c r="N159" s="43"/>
      <c r="O159" s="43"/>
      <c r="P159" s="43"/>
      <c r="Q159" s="43"/>
      <c r="R159" s="43"/>
      <c r="S159" s="43"/>
      <c r="T159" s="43"/>
    </row>
    <row r="160" spans="1:20" ht="18.75">
      <c r="A160" s="74"/>
      <c r="B160" s="139" t="s">
        <v>464</v>
      </c>
      <c r="C160" s="74"/>
      <c r="D160" s="74" t="s">
        <v>30</v>
      </c>
      <c r="E160" s="74"/>
      <c r="F160" s="74"/>
      <c r="G160" s="74"/>
      <c r="H160" s="74"/>
      <c r="I160" s="101"/>
      <c r="J160" s="101"/>
      <c r="K160" s="101"/>
      <c r="L160" s="101"/>
      <c r="M160" s="101"/>
      <c r="N160" s="43"/>
      <c r="O160" s="43"/>
      <c r="P160" s="43"/>
      <c r="Q160" s="43"/>
      <c r="R160" s="43"/>
      <c r="S160" s="43"/>
      <c r="T160" s="43"/>
    </row>
    <row r="161" spans="1:20" ht="18.75">
      <c r="A161" s="74"/>
      <c r="B161" s="139" t="s">
        <v>465</v>
      </c>
      <c r="C161" s="74"/>
      <c r="D161" s="128" t="s">
        <v>100</v>
      </c>
      <c r="E161" s="74"/>
      <c r="F161" s="74"/>
      <c r="G161" s="74"/>
      <c r="H161" s="74"/>
      <c r="I161" s="74"/>
      <c r="J161" s="101"/>
      <c r="K161" s="101"/>
      <c r="L161" s="101"/>
      <c r="M161" s="101"/>
      <c r="N161" s="43"/>
      <c r="O161" s="43"/>
      <c r="P161" s="43"/>
      <c r="Q161" s="43"/>
      <c r="R161" s="43"/>
      <c r="S161" s="43"/>
      <c r="T161" s="43"/>
    </row>
    <row r="162" spans="1:20" ht="18.75">
      <c r="A162" s="74"/>
      <c r="B162" s="139" t="s">
        <v>467</v>
      </c>
      <c r="C162" s="74"/>
      <c r="D162" s="128" t="s">
        <v>31</v>
      </c>
      <c r="E162" s="74"/>
      <c r="F162" s="74"/>
      <c r="G162" s="74"/>
      <c r="H162" s="74"/>
      <c r="I162" s="74"/>
      <c r="J162" s="101"/>
      <c r="K162" s="101"/>
      <c r="L162" s="101"/>
      <c r="M162" s="101"/>
      <c r="N162" s="43"/>
      <c r="O162" s="43"/>
      <c r="P162" s="43"/>
      <c r="Q162" s="43"/>
      <c r="R162" s="43"/>
      <c r="S162" s="43"/>
      <c r="T162" s="43"/>
    </row>
    <row r="163" spans="1:20" ht="18.75">
      <c r="A163" s="74"/>
      <c r="B163" s="139"/>
      <c r="C163" s="74"/>
      <c r="D163" s="128" t="s">
        <v>31</v>
      </c>
      <c r="E163" s="74"/>
      <c r="F163" s="74"/>
      <c r="G163" s="74"/>
      <c r="H163" s="74"/>
      <c r="I163" s="74"/>
      <c r="J163" s="101"/>
      <c r="K163" s="101"/>
      <c r="L163" s="101"/>
      <c r="M163" s="101"/>
      <c r="N163" s="43"/>
      <c r="O163" s="43"/>
      <c r="P163" s="43"/>
      <c r="Q163" s="43"/>
      <c r="R163" s="43"/>
      <c r="S163" s="43"/>
      <c r="T163" s="43"/>
    </row>
    <row r="164" spans="1:20" ht="18.75">
      <c r="A164" s="74"/>
      <c r="B164" s="139" t="s">
        <v>468</v>
      </c>
      <c r="C164" s="74"/>
      <c r="D164" s="128" t="s">
        <v>100</v>
      </c>
      <c r="E164" s="74"/>
      <c r="F164" s="74"/>
      <c r="G164" s="74"/>
      <c r="H164" s="74"/>
      <c r="I164" s="74"/>
      <c r="J164" s="101"/>
      <c r="K164" s="101"/>
      <c r="L164" s="101"/>
      <c r="M164" s="101"/>
      <c r="N164" s="43"/>
      <c r="O164" s="43"/>
      <c r="P164" s="43"/>
      <c r="Q164" s="43"/>
      <c r="R164" s="43"/>
      <c r="S164" s="43"/>
      <c r="T164" s="43"/>
    </row>
    <row r="165" spans="1:20" ht="18.75">
      <c r="A165" s="74"/>
      <c r="B165" s="139" t="s">
        <v>470</v>
      </c>
      <c r="C165" s="74"/>
      <c r="D165" s="98" t="s">
        <v>469</v>
      </c>
      <c r="E165" s="74"/>
      <c r="F165" s="74"/>
      <c r="G165" s="74"/>
      <c r="H165" s="74"/>
      <c r="I165" s="74"/>
      <c r="J165" s="101"/>
      <c r="K165" s="101"/>
      <c r="L165" s="101"/>
      <c r="M165" s="101"/>
      <c r="N165" s="43"/>
      <c r="O165" s="43"/>
      <c r="P165" s="43"/>
      <c r="Q165" s="43"/>
      <c r="R165" s="43"/>
      <c r="S165" s="43"/>
      <c r="T165" s="43"/>
    </row>
    <row r="166" spans="1:20" ht="18.75">
      <c r="A166" s="74"/>
      <c r="B166" s="139" t="s">
        <v>471</v>
      </c>
      <c r="C166" s="74"/>
      <c r="D166" s="128" t="s">
        <v>100</v>
      </c>
      <c r="E166" s="74"/>
      <c r="F166" s="74"/>
      <c r="G166" s="74"/>
      <c r="H166" s="74"/>
      <c r="I166" s="74"/>
      <c r="J166" s="101"/>
      <c r="K166" s="101"/>
      <c r="L166" s="101"/>
      <c r="M166" s="101"/>
      <c r="N166" s="43"/>
      <c r="O166" s="43"/>
      <c r="P166" s="43"/>
      <c r="Q166" s="43"/>
      <c r="R166" s="43"/>
      <c r="S166" s="43"/>
      <c r="T166" s="43"/>
    </row>
    <row r="167" spans="1:20" ht="18.75">
      <c r="A167" s="74"/>
      <c r="B167" s="139" t="s">
        <v>472</v>
      </c>
      <c r="C167" s="74"/>
      <c r="D167" s="128" t="s">
        <v>31</v>
      </c>
      <c r="E167" s="74"/>
      <c r="F167" s="74"/>
      <c r="G167" s="74"/>
      <c r="H167" s="74"/>
      <c r="I167" s="74"/>
      <c r="J167" s="101"/>
      <c r="K167" s="101"/>
      <c r="L167" s="101"/>
      <c r="M167" s="101"/>
      <c r="N167" s="43"/>
      <c r="O167" s="43"/>
      <c r="P167" s="43"/>
      <c r="Q167" s="43"/>
      <c r="R167" s="43"/>
      <c r="S167" s="43"/>
      <c r="T167" s="43"/>
    </row>
    <row r="168" spans="1:20" ht="18.75">
      <c r="A168" s="74"/>
      <c r="B168" s="139" t="s">
        <v>473</v>
      </c>
      <c r="C168" s="74"/>
      <c r="D168" s="128" t="s">
        <v>100</v>
      </c>
      <c r="E168" s="74"/>
      <c r="F168" s="74"/>
      <c r="G168" s="74"/>
      <c r="H168" s="74"/>
      <c r="I168" s="74"/>
      <c r="J168" s="101"/>
      <c r="K168" s="101"/>
      <c r="L168" s="101"/>
      <c r="M168" s="101"/>
      <c r="N168" s="43"/>
      <c r="O168" s="43"/>
      <c r="P168" s="43"/>
      <c r="Q168" s="43"/>
      <c r="R168" s="43"/>
      <c r="S168" s="43"/>
      <c r="T168" s="43"/>
    </row>
    <row r="169" spans="1:20" ht="18.75">
      <c r="A169" s="74"/>
      <c r="B169" s="139" t="s">
        <v>474</v>
      </c>
      <c r="C169" s="74"/>
      <c r="D169" s="128" t="s">
        <v>31</v>
      </c>
      <c r="E169" s="74"/>
      <c r="F169" s="74"/>
      <c r="G169" s="74"/>
      <c r="H169" s="74"/>
      <c r="I169" s="74"/>
      <c r="J169" s="101"/>
      <c r="K169" s="101"/>
      <c r="L169" s="101"/>
      <c r="M169" s="101"/>
      <c r="N169" s="43"/>
      <c r="O169" s="43"/>
      <c r="P169" s="43"/>
      <c r="Q169" s="43"/>
      <c r="R169" s="43"/>
      <c r="S169" s="43"/>
      <c r="T169" s="43"/>
    </row>
    <row r="170" spans="1:20" ht="18.75">
      <c r="A170" s="74"/>
      <c r="B170" s="139" t="s">
        <v>466</v>
      </c>
      <c r="C170" s="74"/>
      <c r="D170" s="74" t="s">
        <v>475</v>
      </c>
      <c r="E170" s="74"/>
      <c r="F170" s="74"/>
      <c r="G170" s="74"/>
      <c r="H170" s="74"/>
      <c r="I170" s="74"/>
      <c r="J170" s="101"/>
      <c r="K170" s="101"/>
      <c r="L170" s="101"/>
      <c r="M170" s="101"/>
      <c r="N170" s="43"/>
      <c r="O170" s="43"/>
      <c r="P170" s="43"/>
      <c r="Q170" s="43"/>
      <c r="R170" s="43"/>
      <c r="S170" s="43"/>
      <c r="T170" s="43"/>
    </row>
    <row r="171" spans="1:20" ht="18.75">
      <c r="A171" s="74"/>
      <c r="B171" s="139" t="s">
        <v>476</v>
      </c>
      <c r="C171" s="74"/>
      <c r="D171" s="128" t="s">
        <v>31</v>
      </c>
      <c r="E171" s="74"/>
      <c r="F171" s="74"/>
      <c r="G171" s="74"/>
      <c r="H171" s="74"/>
      <c r="I171" s="74"/>
      <c r="J171" s="101"/>
      <c r="K171" s="101"/>
      <c r="L171" s="101"/>
      <c r="M171" s="101"/>
      <c r="N171" s="43"/>
      <c r="O171" s="43"/>
      <c r="P171" s="43"/>
      <c r="Q171" s="43"/>
      <c r="R171" s="43"/>
      <c r="S171" s="43"/>
      <c r="T171" s="43"/>
    </row>
    <row r="172" spans="1:20" ht="18.75">
      <c r="A172" s="74"/>
      <c r="B172" s="139" t="s">
        <v>477</v>
      </c>
      <c r="C172" s="74"/>
      <c r="D172" s="98" t="s">
        <v>26</v>
      </c>
      <c r="E172" s="74"/>
      <c r="F172" s="74"/>
      <c r="G172" s="74"/>
      <c r="H172" s="74"/>
      <c r="I172" s="74"/>
      <c r="J172" s="101"/>
      <c r="K172" s="101"/>
      <c r="L172" s="101"/>
      <c r="M172" s="101"/>
      <c r="N172" s="43"/>
      <c r="O172" s="43"/>
      <c r="P172" s="43"/>
      <c r="Q172" s="43"/>
      <c r="R172" s="43"/>
      <c r="S172" s="43"/>
      <c r="T172" s="43"/>
    </row>
    <row r="173" spans="1:20" ht="18.75">
      <c r="A173" s="74"/>
      <c r="B173" s="139" t="s">
        <v>478</v>
      </c>
      <c r="C173" s="74"/>
      <c r="D173" s="128" t="s">
        <v>31</v>
      </c>
      <c r="H173" s="74"/>
      <c r="I173" s="74"/>
      <c r="J173" s="101"/>
      <c r="K173" s="101"/>
      <c r="L173" s="101"/>
      <c r="M173" s="101"/>
      <c r="N173" s="43"/>
      <c r="O173" s="43"/>
      <c r="P173" s="43"/>
      <c r="Q173" s="43"/>
      <c r="R173" s="43"/>
      <c r="S173" s="43"/>
      <c r="T173" s="43"/>
    </row>
    <row r="174" spans="1:20" ht="18.75">
      <c r="A174" s="74"/>
      <c r="B174" s="139" t="s">
        <v>480</v>
      </c>
      <c r="C174" s="74"/>
      <c r="D174" s="128" t="s">
        <v>479</v>
      </c>
      <c r="H174" s="74"/>
      <c r="I174" s="74"/>
      <c r="J174" s="101"/>
      <c r="K174" s="101"/>
      <c r="L174" s="101"/>
      <c r="M174" s="101"/>
      <c r="N174" s="43"/>
      <c r="O174" s="43"/>
      <c r="P174" s="43"/>
      <c r="Q174" s="43"/>
      <c r="R174" s="43"/>
      <c r="S174" s="43"/>
      <c r="T174" s="43"/>
    </row>
    <row r="175" spans="1:20" ht="18.75">
      <c r="A175" s="74"/>
      <c r="B175" s="139" t="s">
        <v>481</v>
      </c>
      <c r="C175" s="74"/>
      <c r="D175" s="128" t="s">
        <v>479</v>
      </c>
      <c r="E175" s="53"/>
      <c r="F175" s="53"/>
      <c r="G175" s="53"/>
      <c r="H175" s="74"/>
      <c r="I175" s="74"/>
      <c r="J175" s="101"/>
      <c r="K175" s="101"/>
      <c r="L175" s="101"/>
      <c r="M175" s="101"/>
      <c r="N175" s="43"/>
      <c r="O175" s="43"/>
      <c r="P175" s="43"/>
      <c r="Q175" s="43"/>
      <c r="R175" s="43"/>
      <c r="S175" s="43"/>
      <c r="T175" s="43"/>
    </row>
    <row r="176" spans="1:20" ht="18.75">
      <c r="A176" s="74"/>
      <c r="B176" s="139" t="s">
        <v>463</v>
      </c>
      <c r="C176" s="74"/>
      <c r="D176" s="128" t="s">
        <v>479</v>
      </c>
      <c r="E176" s="53"/>
      <c r="F176" s="53"/>
      <c r="G176" s="53"/>
      <c r="H176" s="74"/>
      <c r="I176" s="74"/>
      <c r="J176" s="101"/>
      <c r="K176" s="101"/>
      <c r="L176" s="101"/>
      <c r="M176" s="101"/>
      <c r="N176" s="43"/>
      <c r="O176" s="43"/>
      <c r="P176" s="43"/>
      <c r="Q176" s="43"/>
      <c r="R176" s="43"/>
      <c r="S176" s="43"/>
      <c r="T176" s="43"/>
    </row>
    <row r="177" spans="1:20" ht="18.75">
      <c r="A177" s="74"/>
      <c r="B177" s="139" t="s">
        <v>482</v>
      </c>
      <c r="C177" s="74"/>
      <c r="D177" s="128" t="s">
        <v>479</v>
      </c>
      <c r="E177" s="53"/>
      <c r="F177" s="53"/>
      <c r="G177" s="53"/>
      <c r="H177" s="74"/>
      <c r="I177" s="74"/>
      <c r="J177" s="101"/>
      <c r="K177" s="101"/>
      <c r="L177" s="101"/>
      <c r="M177" s="101"/>
      <c r="N177" s="43"/>
      <c r="O177" s="43"/>
      <c r="P177" s="43"/>
      <c r="Q177" s="43"/>
      <c r="R177" s="43"/>
      <c r="S177" s="43"/>
      <c r="T177" s="43"/>
    </row>
    <row r="178" spans="1:20" ht="18.75">
      <c r="A178" s="74"/>
      <c r="B178" s="139" t="s">
        <v>483</v>
      </c>
      <c r="C178" s="74"/>
      <c r="D178" s="128" t="s">
        <v>484</v>
      </c>
      <c r="E178" s="53"/>
      <c r="F178" s="53"/>
      <c r="G178" s="53"/>
      <c r="H178" s="74"/>
      <c r="I178" s="74"/>
      <c r="J178" s="101"/>
      <c r="K178" s="101"/>
      <c r="L178" s="101"/>
      <c r="M178" s="101"/>
      <c r="N178" s="43"/>
      <c r="O178" s="43"/>
      <c r="P178" s="43"/>
      <c r="Q178" s="43"/>
      <c r="R178" s="43"/>
      <c r="S178" s="43"/>
      <c r="T178" s="43"/>
    </row>
    <row r="179" spans="1:20" ht="18.75">
      <c r="A179" s="74"/>
      <c r="B179" s="139"/>
      <c r="C179" s="74"/>
      <c r="H179" s="74"/>
      <c r="I179" s="74"/>
      <c r="J179" s="101"/>
      <c r="K179" s="101"/>
      <c r="L179" s="101"/>
      <c r="M179" s="101"/>
      <c r="N179" s="43"/>
      <c r="O179" s="43"/>
      <c r="P179" s="43"/>
      <c r="Q179" s="43"/>
      <c r="R179" s="43"/>
      <c r="S179" s="43"/>
      <c r="T179" s="43"/>
    </row>
    <row r="180" spans="2:13" ht="15.75">
      <c r="B180" s="13"/>
      <c r="C180" s="351" t="s">
        <v>15</v>
      </c>
      <c r="D180" s="351"/>
      <c r="E180" s="13"/>
      <c r="F180" s="13"/>
      <c r="G180" s="13"/>
      <c r="H180" s="13"/>
      <c r="I180" s="13"/>
      <c r="J180" s="13"/>
      <c r="K180" s="13"/>
      <c r="L180" s="13" t="s">
        <v>13</v>
      </c>
      <c r="M180" s="13"/>
    </row>
    <row r="181" spans="2:13" ht="15.7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</row>
    <row r="182" spans="2:13" ht="15.75">
      <c r="B182" s="13"/>
      <c r="C182" s="351" t="s">
        <v>16</v>
      </c>
      <c r="D182" s="351"/>
      <c r="E182" s="351"/>
      <c r="F182" s="351"/>
      <c r="G182" s="351"/>
      <c r="H182" s="13"/>
      <c r="I182" s="13"/>
      <c r="J182" s="13"/>
      <c r="K182" s="13"/>
      <c r="L182" s="13" t="s">
        <v>14</v>
      </c>
      <c r="M182" s="13"/>
    </row>
    <row r="183" spans="2:13" ht="15.7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</row>
  </sheetData>
  <sheetProtection selectLockedCells="1" selectUnlockedCells="1"/>
  <mergeCells count="30">
    <mergeCell ref="A5:T5"/>
    <mergeCell ref="B7:G7"/>
    <mergeCell ref="A12:T12"/>
    <mergeCell ref="A20:T20"/>
    <mergeCell ref="A29:T29"/>
    <mergeCell ref="A149:T149"/>
    <mergeCell ref="N9:T9"/>
    <mergeCell ref="A11:T11"/>
    <mergeCell ref="A87:T87"/>
    <mergeCell ref="A126:T126"/>
    <mergeCell ref="A30:T30"/>
    <mergeCell ref="A41:T41"/>
    <mergeCell ref="A107:T107"/>
    <mergeCell ref="A142:T142"/>
    <mergeCell ref="B1:T1"/>
    <mergeCell ref="B2:S2"/>
    <mergeCell ref="Q3:T3"/>
    <mergeCell ref="B4:T4"/>
    <mergeCell ref="O6:T6"/>
    <mergeCell ref="N8:T8"/>
    <mergeCell ref="C182:G182"/>
    <mergeCell ref="A104:T104"/>
    <mergeCell ref="A113:T113"/>
    <mergeCell ref="A55:T55"/>
    <mergeCell ref="A75:T75"/>
    <mergeCell ref="C180:D180"/>
    <mergeCell ref="A97:T97"/>
    <mergeCell ref="A119:T119"/>
    <mergeCell ref="A122:T122"/>
    <mergeCell ref="A146:T146"/>
  </mergeCells>
  <printOptions/>
  <pageMargins left="0.03958333333333333" right="0.03958333333333333" top="0.15763888888888888" bottom="0.15763888888888888" header="0.5118055555555555" footer="0.5118055555555555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2"/>
  <sheetViews>
    <sheetView zoomScale="80" zoomScaleNormal="80" zoomScalePageLayoutView="0" workbookViewId="0" topLeftCell="A1">
      <selection activeCell="A13" sqref="A13:IV13"/>
    </sheetView>
  </sheetViews>
  <sheetFormatPr defaultColWidth="9.140625" defaultRowHeight="15"/>
  <cols>
    <col min="1" max="1" width="5.00390625" style="0" customWidth="1"/>
    <col min="2" max="2" width="7.8515625" style="0" customWidth="1"/>
    <col min="3" max="3" width="7.140625" style="0" customWidth="1"/>
    <col min="4" max="4" width="29.28125" style="0" customWidth="1"/>
    <col min="5" max="5" width="7.28125" style="0" customWidth="1"/>
    <col min="6" max="6" width="8.00390625" style="0" customWidth="1"/>
    <col min="7" max="7" width="34.28125" style="0" customWidth="1"/>
    <col min="8" max="8" width="10.7109375" style="0" customWidth="1"/>
    <col min="9" max="9" width="3.8515625" style="0" customWidth="1"/>
    <col min="10" max="10" width="10.00390625" style="0" customWidth="1"/>
    <col min="11" max="11" width="3.8515625" style="0" customWidth="1"/>
    <col min="12" max="12" width="11.421875" style="0" customWidth="1"/>
    <col min="13" max="13" width="3.8515625" style="0" customWidth="1"/>
    <col min="14" max="14" width="10.00390625" style="0" customWidth="1"/>
    <col min="15" max="15" width="3.8515625" style="0" customWidth="1"/>
    <col min="16" max="16" width="10.00390625" style="0" customWidth="1"/>
    <col min="17" max="17" width="3.8515625" style="0" customWidth="1"/>
    <col min="18" max="18" width="11.00390625" style="0" customWidth="1"/>
    <col min="19" max="19" width="12.7109375" style="0" customWidth="1"/>
    <col min="20" max="20" width="12.57421875" style="0" customWidth="1"/>
    <col min="21" max="24" width="9.140625" style="0" customWidth="1"/>
  </cols>
  <sheetData>
    <row r="1" spans="1:20" ht="18">
      <c r="A1" s="567" t="s">
        <v>88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</row>
    <row r="2" spans="1:20" ht="18">
      <c r="A2" s="568" t="s">
        <v>32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</row>
    <row r="3" spans="1:20" ht="18">
      <c r="A3" s="567" t="s">
        <v>27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67"/>
      <c r="S3" s="567"/>
      <c r="T3" s="567"/>
    </row>
    <row r="4" spans="1:20" ht="18">
      <c r="A4" s="159"/>
      <c r="B4" s="567" t="s">
        <v>18</v>
      </c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  <c r="R4" s="567"/>
      <c r="S4" s="567"/>
      <c r="T4" s="569"/>
    </row>
    <row r="5" spans="2:20" ht="30" customHeight="1">
      <c r="B5" s="2"/>
      <c r="C5" s="3"/>
      <c r="D5" s="3"/>
      <c r="E5" s="2"/>
      <c r="F5" s="2"/>
      <c r="G5" s="2"/>
      <c r="H5" s="2"/>
      <c r="I5" s="2"/>
      <c r="J5" s="2"/>
      <c r="K5" s="2"/>
      <c r="L5" s="2"/>
      <c r="M5" s="2"/>
      <c r="N5" s="4"/>
      <c r="O5" s="4"/>
      <c r="P5" s="4"/>
      <c r="Q5" s="321"/>
      <c r="R5" s="321"/>
      <c r="S5" s="321"/>
      <c r="T5" s="321"/>
    </row>
    <row r="6" spans="2:20" ht="20.25">
      <c r="B6" s="371" t="s">
        <v>126</v>
      </c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</row>
    <row r="7" spans="1:20" ht="16.5" customHeight="1">
      <c r="A7" s="373" t="s">
        <v>125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</row>
    <row r="8" spans="2:20" ht="16.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25"/>
      <c r="P8" s="125"/>
      <c r="Q8" s="125"/>
      <c r="R8" s="125"/>
      <c r="S8" s="125"/>
      <c r="T8" s="125"/>
    </row>
    <row r="9" spans="1:20" ht="16.5" customHeight="1">
      <c r="A9" s="373" t="s">
        <v>96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</row>
    <row r="10" spans="1:21" ht="18">
      <c r="A10" s="156"/>
      <c r="B10" s="157" t="s">
        <v>106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60"/>
      <c r="O10" s="161" t="s">
        <v>490</v>
      </c>
      <c r="P10" s="161"/>
      <c r="Q10" s="161"/>
      <c r="R10" s="6"/>
      <c r="S10" s="6"/>
      <c r="U10" s="6"/>
    </row>
    <row r="11" spans="1:21" ht="18">
      <c r="A11" s="156"/>
      <c r="B11" s="370" t="s">
        <v>107</v>
      </c>
      <c r="C11" s="370"/>
      <c r="D11" s="370"/>
      <c r="E11" s="370"/>
      <c r="F11" s="370"/>
      <c r="G11" s="370"/>
      <c r="H11" s="156"/>
      <c r="I11" s="156"/>
      <c r="J11" s="156"/>
      <c r="K11" s="156"/>
      <c r="L11" s="156"/>
      <c r="M11" s="156"/>
      <c r="N11" s="156"/>
      <c r="O11" s="158"/>
      <c r="P11" s="158"/>
      <c r="Q11" s="158"/>
      <c r="R11" s="369"/>
      <c r="S11" s="369"/>
      <c r="T11" s="369"/>
      <c r="U11" s="6"/>
    </row>
    <row r="12" spans="1:21" ht="18.75" thickBot="1">
      <c r="A12" s="156"/>
      <c r="B12" s="180" t="s">
        <v>127</v>
      </c>
      <c r="C12" s="160"/>
      <c r="D12" s="160"/>
      <c r="E12" s="160"/>
      <c r="F12" s="160"/>
      <c r="G12" s="160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6"/>
    </row>
    <row r="13" spans="1:20" ht="18.75" hidden="1" thickBot="1">
      <c r="A13" s="156"/>
      <c r="B13" s="159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60"/>
      <c r="P13" s="160"/>
      <c r="Q13" s="160"/>
      <c r="R13" s="160"/>
      <c r="S13" s="160"/>
      <c r="T13" s="160"/>
    </row>
    <row r="14" spans="1:22" ht="16.5" thickBot="1">
      <c r="A14" s="239" t="s">
        <v>0</v>
      </c>
      <c r="B14" s="240" t="s">
        <v>1</v>
      </c>
      <c r="C14" s="240" t="s">
        <v>2</v>
      </c>
      <c r="D14" s="240" t="s">
        <v>3</v>
      </c>
      <c r="E14" s="240" t="s">
        <v>4</v>
      </c>
      <c r="F14" s="240" t="s">
        <v>5</v>
      </c>
      <c r="G14" s="240" t="s">
        <v>87</v>
      </c>
      <c r="H14" s="240" t="s">
        <v>109</v>
      </c>
      <c r="I14" s="240" t="s">
        <v>7</v>
      </c>
      <c r="J14" s="240" t="s">
        <v>8</v>
      </c>
      <c r="K14" s="240" t="s">
        <v>7</v>
      </c>
      <c r="L14" s="240" t="s">
        <v>128</v>
      </c>
      <c r="M14" s="240" t="s">
        <v>7</v>
      </c>
      <c r="N14" s="240" t="s">
        <v>9</v>
      </c>
      <c r="O14" s="240" t="s">
        <v>7</v>
      </c>
      <c r="P14" s="240" t="s">
        <v>111</v>
      </c>
      <c r="Q14" s="240" t="s">
        <v>7</v>
      </c>
      <c r="R14" s="240" t="s">
        <v>10</v>
      </c>
      <c r="S14" s="240" t="s">
        <v>11</v>
      </c>
      <c r="T14" s="241" t="s">
        <v>12</v>
      </c>
      <c r="U14" s="6"/>
      <c r="V14" s="6"/>
    </row>
    <row r="15" spans="1:26" s="69" customFormat="1" ht="25.5" customHeight="1">
      <c r="A15" s="449">
        <v>1</v>
      </c>
      <c r="B15" s="450">
        <v>1</v>
      </c>
      <c r="C15" s="451">
        <v>218</v>
      </c>
      <c r="D15" s="452" t="s">
        <v>153</v>
      </c>
      <c r="E15" s="453">
        <v>1994</v>
      </c>
      <c r="F15" s="454" t="s">
        <v>24</v>
      </c>
      <c r="G15" s="380" t="s">
        <v>33</v>
      </c>
      <c r="H15" s="432">
        <v>0.02326388888888889</v>
      </c>
      <c r="I15" s="433">
        <v>2</v>
      </c>
      <c r="J15" s="432">
        <v>0.0003356481481481481</v>
      </c>
      <c r="K15" s="433">
        <v>1</v>
      </c>
      <c r="L15" s="432">
        <v>0.041354166666666664</v>
      </c>
      <c r="M15" s="433">
        <v>1</v>
      </c>
      <c r="N15" s="432">
        <v>0.00034722222222222224</v>
      </c>
      <c r="O15" s="433">
        <v>8</v>
      </c>
      <c r="P15" s="432">
        <v>0.012037037037037035</v>
      </c>
      <c r="Q15" s="433">
        <v>3</v>
      </c>
      <c r="R15" s="432">
        <v>0.07736111111111112</v>
      </c>
      <c r="S15" s="385"/>
      <c r="T15" s="386" t="s">
        <v>24</v>
      </c>
      <c r="U15" s="65"/>
      <c r="V15" s="66"/>
      <c r="W15" s="104"/>
      <c r="X15" s="67"/>
      <c r="Y15" s="67"/>
      <c r="Z15" s="68"/>
    </row>
    <row r="16" spans="1:26" s="69" customFormat="1" ht="25.5" customHeight="1">
      <c r="A16" s="455">
        <v>2</v>
      </c>
      <c r="B16" s="456">
        <v>2</v>
      </c>
      <c r="C16" s="387">
        <v>229</v>
      </c>
      <c r="D16" s="388" t="s">
        <v>145</v>
      </c>
      <c r="E16" s="389">
        <v>1998</v>
      </c>
      <c r="F16" s="415" t="s">
        <v>24</v>
      </c>
      <c r="G16" s="388" t="s">
        <v>33</v>
      </c>
      <c r="H16" s="434">
        <v>0.023807870370370368</v>
      </c>
      <c r="I16" s="435">
        <v>4</v>
      </c>
      <c r="J16" s="434">
        <v>0.00034722222222222224</v>
      </c>
      <c r="K16" s="435">
        <v>3</v>
      </c>
      <c r="L16" s="434">
        <v>0.04148148148148148</v>
      </c>
      <c r="M16" s="435">
        <v>3</v>
      </c>
      <c r="N16" s="434">
        <v>0.0002662037037037037</v>
      </c>
      <c r="O16" s="435">
        <v>2</v>
      </c>
      <c r="P16" s="434">
        <v>0.011851851851851851</v>
      </c>
      <c r="Q16" s="435">
        <v>1</v>
      </c>
      <c r="R16" s="434">
        <v>0.07777777777777778</v>
      </c>
      <c r="S16" s="392">
        <f>R16-R15</f>
        <v>0.0004166666666666624</v>
      </c>
      <c r="T16" s="393" t="s">
        <v>24</v>
      </c>
      <c r="U16" s="65"/>
      <c r="V16" s="66"/>
      <c r="W16" s="104"/>
      <c r="X16" s="67"/>
      <c r="Y16" s="67"/>
      <c r="Z16" s="68"/>
    </row>
    <row r="17" spans="1:26" s="69" customFormat="1" ht="25.5" customHeight="1">
      <c r="A17" s="455">
        <v>3</v>
      </c>
      <c r="B17" s="456">
        <v>3</v>
      </c>
      <c r="C17" s="387">
        <v>250</v>
      </c>
      <c r="D17" s="436" t="s">
        <v>161</v>
      </c>
      <c r="E17" s="431">
        <v>1997</v>
      </c>
      <c r="F17" s="417">
        <v>1</v>
      </c>
      <c r="G17" s="457" t="s">
        <v>501</v>
      </c>
      <c r="H17" s="434">
        <v>0.023217592592592592</v>
      </c>
      <c r="I17" s="435">
        <v>1</v>
      </c>
      <c r="J17" s="434">
        <v>0.0005208333333333333</v>
      </c>
      <c r="K17" s="435">
        <v>13</v>
      </c>
      <c r="L17" s="434">
        <v>0.04190972222222222</v>
      </c>
      <c r="M17" s="435">
        <v>4</v>
      </c>
      <c r="N17" s="434">
        <v>0.0004166666666666667</v>
      </c>
      <c r="O17" s="435">
        <v>13</v>
      </c>
      <c r="P17" s="434">
        <v>0.01199074074074074</v>
      </c>
      <c r="Q17" s="435">
        <v>2</v>
      </c>
      <c r="R17" s="434">
        <v>0.07806712962962963</v>
      </c>
      <c r="S17" s="392">
        <f>R17-R15</f>
        <v>0.0007060185185185086</v>
      </c>
      <c r="T17" s="393" t="s">
        <v>24</v>
      </c>
      <c r="U17" s="65"/>
      <c r="V17" s="66"/>
      <c r="W17" s="104"/>
      <c r="X17" s="67"/>
      <c r="Y17" s="67"/>
      <c r="Z17" s="68"/>
    </row>
    <row r="18" spans="1:26" s="69" customFormat="1" ht="25.5" customHeight="1">
      <c r="A18" s="455">
        <v>4</v>
      </c>
      <c r="B18" s="456">
        <v>4</v>
      </c>
      <c r="C18" s="387">
        <v>230</v>
      </c>
      <c r="D18" s="388" t="s">
        <v>151</v>
      </c>
      <c r="E18" s="389">
        <v>1995</v>
      </c>
      <c r="F18" s="415" t="s">
        <v>23</v>
      </c>
      <c r="G18" s="388" t="s">
        <v>33</v>
      </c>
      <c r="H18" s="434">
        <v>0.023807870370370368</v>
      </c>
      <c r="I18" s="435">
        <v>3</v>
      </c>
      <c r="J18" s="434">
        <v>0.00037037037037037035</v>
      </c>
      <c r="K18" s="435">
        <v>5</v>
      </c>
      <c r="L18" s="434">
        <v>0.04146990740740741</v>
      </c>
      <c r="M18" s="435">
        <v>2</v>
      </c>
      <c r="N18" s="434">
        <v>0.00032407407407407406</v>
      </c>
      <c r="O18" s="435">
        <v>7</v>
      </c>
      <c r="P18" s="434">
        <v>0.012974537037037036</v>
      </c>
      <c r="Q18" s="435">
        <v>8</v>
      </c>
      <c r="R18" s="434">
        <v>0.0789699074074074</v>
      </c>
      <c r="S18" s="392">
        <f>R18-R15</f>
        <v>0.0016087962962962887</v>
      </c>
      <c r="T18" s="393" t="s">
        <v>23</v>
      </c>
      <c r="U18" s="65"/>
      <c r="V18" s="66"/>
      <c r="W18" s="104"/>
      <c r="X18" s="67"/>
      <c r="Y18" s="67"/>
      <c r="Z18" s="68"/>
    </row>
    <row r="19" spans="1:26" s="69" customFormat="1" ht="25.5" customHeight="1">
      <c r="A19" s="455">
        <v>5</v>
      </c>
      <c r="B19" s="456">
        <v>5</v>
      </c>
      <c r="C19" s="421">
        <v>228</v>
      </c>
      <c r="D19" s="254" t="s">
        <v>152</v>
      </c>
      <c r="E19" s="255">
        <v>2000</v>
      </c>
      <c r="F19" s="423" t="s">
        <v>23</v>
      </c>
      <c r="G19" s="430" t="s">
        <v>502</v>
      </c>
      <c r="H19" s="434">
        <v>0.02461805555555556</v>
      </c>
      <c r="I19" s="435">
        <v>5</v>
      </c>
      <c r="J19" s="434">
        <v>0.00034722222222222224</v>
      </c>
      <c r="K19" s="435">
        <v>2</v>
      </c>
      <c r="L19" s="434">
        <v>0.04340277777777778</v>
      </c>
      <c r="M19" s="435">
        <v>11</v>
      </c>
      <c r="N19" s="434">
        <v>0.00024305555555555552</v>
      </c>
      <c r="O19" s="435">
        <v>1</v>
      </c>
      <c r="P19" s="434">
        <v>0.012743055555555556</v>
      </c>
      <c r="Q19" s="435">
        <v>4</v>
      </c>
      <c r="R19" s="434">
        <v>0.08137731481481482</v>
      </c>
      <c r="S19" s="392">
        <f>R19-R15</f>
        <v>0.004016203703703702</v>
      </c>
      <c r="T19" s="393" t="s">
        <v>23</v>
      </c>
      <c r="U19" s="65"/>
      <c r="V19" s="66"/>
      <c r="W19" s="104"/>
      <c r="X19" s="67"/>
      <c r="Y19" s="67"/>
      <c r="Z19" s="68"/>
    </row>
    <row r="20" spans="1:26" s="69" customFormat="1" ht="25.5" customHeight="1">
      <c r="A20" s="455">
        <v>6</v>
      </c>
      <c r="B20" s="456">
        <v>6</v>
      </c>
      <c r="C20" s="387">
        <v>259</v>
      </c>
      <c r="D20" s="436" t="s">
        <v>165</v>
      </c>
      <c r="E20" s="431">
        <v>1992</v>
      </c>
      <c r="F20" s="458" t="s">
        <v>130</v>
      </c>
      <c r="G20" s="388" t="s">
        <v>33</v>
      </c>
      <c r="H20" s="434">
        <v>0.024722222222222225</v>
      </c>
      <c r="I20" s="435">
        <v>6</v>
      </c>
      <c r="J20" s="434">
        <v>0.0004050925925925926</v>
      </c>
      <c r="K20" s="435">
        <v>9</v>
      </c>
      <c r="L20" s="434">
        <v>0.04325231481481481</v>
      </c>
      <c r="M20" s="435">
        <v>9</v>
      </c>
      <c r="N20" s="434">
        <v>0.0002893518518518519</v>
      </c>
      <c r="O20" s="435">
        <v>5</v>
      </c>
      <c r="P20" s="434">
        <v>0.012824074074074073</v>
      </c>
      <c r="Q20" s="435">
        <v>7</v>
      </c>
      <c r="R20" s="434">
        <v>0.08149305555555555</v>
      </c>
      <c r="S20" s="392">
        <f>R20-R15</f>
        <v>0.004131944444444438</v>
      </c>
      <c r="T20" s="393" t="s">
        <v>23</v>
      </c>
      <c r="U20" s="65"/>
      <c r="V20" s="66"/>
      <c r="W20" s="104"/>
      <c r="X20" s="67"/>
      <c r="Y20" s="67"/>
      <c r="Z20" s="68"/>
    </row>
    <row r="21" spans="1:26" s="69" customFormat="1" ht="25.5" customHeight="1">
      <c r="A21" s="455">
        <v>7</v>
      </c>
      <c r="B21" s="456">
        <v>7</v>
      </c>
      <c r="C21" s="387">
        <v>239</v>
      </c>
      <c r="D21" s="388" t="s">
        <v>143</v>
      </c>
      <c r="E21" s="389">
        <v>1992</v>
      </c>
      <c r="F21" s="415" t="s">
        <v>23</v>
      </c>
      <c r="G21" s="388" t="s">
        <v>33</v>
      </c>
      <c r="H21" s="434">
        <v>0.025543981481481483</v>
      </c>
      <c r="I21" s="435">
        <v>9</v>
      </c>
      <c r="J21" s="434">
        <v>0.00048611111111111104</v>
      </c>
      <c r="K21" s="435">
        <v>12</v>
      </c>
      <c r="L21" s="434">
        <v>0.04369212962962963</v>
      </c>
      <c r="M21" s="435">
        <v>12</v>
      </c>
      <c r="N21" s="434">
        <v>0.00032407407407407406</v>
      </c>
      <c r="O21" s="435">
        <v>6</v>
      </c>
      <c r="P21" s="434">
        <v>0.012766203703703703</v>
      </c>
      <c r="Q21" s="435">
        <v>6</v>
      </c>
      <c r="R21" s="434">
        <v>0.08283564814814814</v>
      </c>
      <c r="S21" s="392">
        <f>R21-R15</f>
        <v>0.005474537037037028</v>
      </c>
      <c r="T21" s="393" t="s">
        <v>23</v>
      </c>
      <c r="U21" s="65"/>
      <c r="V21" s="66"/>
      <c r="W21" s="104"/>
      <c r="X21" s="67"/>
      <c r="Y21" s="67"/>
      <c r="Z21" s="68"/>
    </row>
    <row r="22" spans="1:26" s="69" customFormat="1" ht="25.5" customHeight="1">
      <c r="A22" s="455">
        <v>8</v>
      </c>
      <c r="B22" s="456">
        <v>8</v>
      </c>
      <c r="C22" s="387">
        <v>253</v>
      </c>
      <c r="D22" s="388" t="s">
        <v>156</v>
      </c>
      <c r="E22" s="389">
        <v>1989</v>
      </c>
      <c r="F22" s="415">
        <v>1</v>
      </c>
      <c r="G22" s="388" t="s">
        <v>33</v>
      </c>
      <c r="H22" s="434">
        <v>0.025532407407407406</v>
      </c>
      <c r="I22" s="435">
        <v>8</v>
      </c>
      <c r="J22" s="434">
        <v>0.0003935185185185185</v>
      </c>
      <c r="K22" s="435">
        <v>8</v>
      </c>
      <c r="L22" s="434">
        <v>0.04378472222222222</v>
      </c>
      <c r="M22" s="435">
        <v>13</v>
      </c>
      <c r="N22" s="434">
        <v>0.00034722222222222224</v>
      </c>
      <c r="O22" s="435">
        <v>9</v>
      </c>
      <c r="P22" s="434">
        <v>0.012766203703703703</v>
      </c>
      <c r="Q22" s="435">
        <v>5</v>
      </c>
      <c r="R22" s="434">
        <v>0.08284722222222222</v>
      </c>
      <c r="S22" s="392">
        <f>R22-R15</f>
        <v>0.005486111111111108</v>
      </c>
      <c r="T22" s="393" t="s">
        <v>23</v>
      </c>
      <c r="U22" s="65"/>
      <c r="V22" s="66"/>
      <c r="W22" s="104"/>
      <c r="X22" s="67"/>
      <c r="Y22" s="67"/>
      <c r="Z22" s="68"/>
    </row>
    <row r="23" spans="1:26" s="69" customFormat="1" ht="25.5" customHeight="1">
      <c r="A23" s="455">
        <v>9</v>
      </c>
      <c r="B23" s="456">
        <v>9</v>
      </c>
      <c r="C23" s="421">
        <v>242</v>
      </c>
      <c r="D23" s="254" t="s">
        <v>167</v>
      </c>
      <c r="E23" s="255">
        <v>2002</v>
      </c>
      <c r="F23" s="255" t="s">
        <v>23</v>
      </c>
      <c r="G23" s="388" t="s">
        <v>503</v>
      </c>
      <c r="H23" s="434">
        <v>0.026435185185185187</v>
      </c>
      <c r="I23" s="435">
        <v>10</v>
      </c>
      <c r="J23" s="434">
        <v>0.00038194444444444446</v>
      </c>
      <c r="K23" s="435">
        <v>7</v>
      </c>
      <c r="L23" s="434">
        <v>0.04287037037037037</v>
      </c>
      <c r="M23" s="435">
        <v>7</v>
      </c>
      <c r="N23" s="434">
        <v>0.0002777777777777778</v>
      </c>
      <c r="O23" s="435">
        <v>4</v>
      </c>
      <c r="P23" s="434">
        <v>0.013703703703703704</v>
      </c>
      <c r="Q23" s="435">
        <v>10</v>
      </c>
      <c r="R23" s="434">
        <v>0.08369212962962963</v>
      </c>
      <c r="S23" s="392">
        <f>R23-R15</f>
        <v>0.006331018518518514</v>
      </c>
      <c r="T23" s="393" t="s">
        <v>23</v>
      </c>
      <c r="U23" s="65"/>
      <c r="V23" s="66"/>
      <c r="W23" s="104"/>
      <c r="X23" s="67"/>
      <c r="Y23" s="67"/>
      <c r="Z23" s="68"/>
    </row>
    <row r="24" spans="1:26" s="69" customFormat="1" ht="25.5" customHeight="1">
      <c r="A24" s="455">
        <v>10</v>
      </c>
      <c r="B24" s="456">
        <v>10</v>
      </c>
      <c r="C24" s="387">
        <v>251</v>
      </c>
      <c r="D24" s="436" t="s">
        <v>159</v>
      </c>
      <c r="E24" s="431">
        <v>1978</v>
      </c>
      <c r="F24" s="417" t="s">
        <v>23</v>
      </c>
      <c r="G24" s="436" t="s">
        <v>504</v>
      </c>
      <c r="H24" s="434">
        <v>0.026712962962962966</v>
      </c>
      <c r="I24" s="435">
        <v>12</v>
      </c>
      <c r="J24" s="434">
        <v>0.00042824074074074075</v>
      </c>
      <c r="K24" s="435">
        <v>11</v>
      </c>
      <c r="L24" s="434">
        <v>0.0428587962962963</v>
      </c>
      <c r="M24" s="435">
        <v>6</v>
      </c>
      <c r="N24" s="434">
        <v>0.00038194444444444446</v>
      </c>
      <c r="O24" s="435">
        <v>10</v>
      </c>
      <c r="P24" s="434">
        <v>0.0134375</v>
      </c>
      <c r="Q24" s="435">
        <v>9</v>
      </c>
      <c r="R24" s="434">
        <v>0.08383101851851853</v>
      </c>
      <c r="S24" s="392">
        <f>R24-R15</f>
        <v>0.00646990740740741</v>
      </c>
      <c r="T24" s="393" t="s">
        <v>23</v>
      </c>
      <c r="U24" s="65"/>
      <c r="V24" s="66"/>
      <c r="W24" s="104"/>
      <c r="X24" s="67"/>
      <c r="Y24" s="67"/>
      <c r="Z24" s="68"/>
    </row>
    <row r="25" spans="1:26" s="69" customFormat="1" ht="25.5" customHeight="1">
      <c r="A25" s="455">
        <v>11</v>
      </c>
      <c r="B25" s="456">
        <v>11</v>
      </c>
      <c r="C25" s="421">
        <v>243</v>
      </c>
      <c r="D25" s="254" t="s">
        <v>155</v>
      </c>
      <c r="E25" s="255">
        <v>2000</v>
      </c>
      <c r="F25" s="423" t="s">
        <v>23</v>
      </c>
      <c r="G25" s="388" t="s">
        <v>503</v>
      </c>
      <c r="H25" s="434">
        <v>0.026435185185185187</v>
      </c>
      <c r="I25" s="435">
        <v>11</v>
      </c>
      <c r="J25" s="434">
        <v>0.00034722222222222224</v>
      </c>
      <c r="K25" s="435">
        <v>4</v>
      </c>
      <c r="L25" s="434">
        <v>0.04290509259259259</v>
      </c>
      <c r="M25" s="435">
        <v>8</v>
      </c>
      <c r="N25" s="434">
        <v>0.0002777777777777778</v>
      </c>
      <c r="O25" s="435">
        <v>3</v>
      </c>
      <c r="P25" s="434">
        <v>0.013854166666666666</v>
      </c>
      <c r="Q25" s="435">
        <v>11</v>
      </c>
      <c r="R25" s="434">
        <v>0.08385416666666667</v>
      </c>
      <c r="S25" s="392">
        <f>R25-R15</f>
        <v>0.0064930555555555575</v>
      </c>
      <c r="T25" s="393" t="s">
        <v>23</v>
      </c>
      <c r="U25" s="65"/>
      <c r="V25" s="66"/>
      <c r="W25" s="104"/>
      <c r="X25" s="67"/>
      <c r="Y25" s="67"/>
      <c r="Z25" s="68"/>
    </row>
    <row r="26" spans="1:26" s="69" customFormat="1" ht="25.5" customHeight="1">
      <c r="A26" s="455">
        <v>12</v>
      </c>
      <c r="B26" s="456">
        <v>12</v>
      </c>
      <c r="C26" s="421">
        <v>246</v>
      </c>
      <c r="D26" s="459" t="s">
        <v>163</v>
      </c>
      <c r="E26" s="460">
        <v>1983</v>
      </c>
      <c r="F26" s="461">
        <v>3</v>
      </c>
      <c r="G26" s="436" t="s">
        <v>505</v>
      </c>
      <c r="H26" s="434">
        <v>0.027164351851851853</v>
      </c>
      <c r="I26" s="435">
        <v>13</v>
      </c>
      <c r="J26" s="434">
        <v>0.0006018518518518519</v>
      </c>
      <c r="K26" s="435">
        <v>14</v>
      </c>
      <c r="L26" s="434">
        <v>0.04223379629629629</v>
      </c>
      <c r="M26" s="435">
        <v>5</v>
      </c>
      <c r="N26" s="434">
        <v>0.0004166666666666667</v>
      </c>
      <c r="O26" s="435">
        <v>14</v>
      </c>
      <c r="P26" s="434">
        <v>0.014189814814814815</v>
      </c>
      <c r="Q26" s="435">
        <v>12</v>
      </c>
      <c r="R26" s="434">
        <v>0.08462962962962962</v>
      </c>
      <c r="S26" s="392">
        <f>R26-R15</f>
        <v>0.0072685185185185075</v>
      </c>
      <c r="T26" s="393" t="s">
        <v>23</v>
      </c>
      <c r="U26" s="65"/>
      <c r="V26" s="66"/>
      <c r="W26" s="104"/>
      <c r="X26" s="67"/>
      <c r="Y26" s="67"/>
      <c r="Z26" s="68"/>
    </row>
    <row r="27" spans="1:26" s="69" customFormat="1" ht="25.5" customHeight="1">
      <c r="A27" s="455">
        <v>13</v>
      </c>
      <c r="B27" s="456">
        <v>13</v>
      </c>
      <c r="C27" s="421">
        <v>224</v>
      </c>
      <c r="D27" s="254" t="s">
        <v>149</v>
      </c>
      <c r="E27" s="255">
        <v>2000</v>
      </c>
      <c r="F27" s="423">
        <v>1</v>
      </c>
      <c r="G27" s="388" t="s">
        <v>103</v>
      </c>
      <c r="H27" s="434">
        <v>0.02480324074074074</v>
      </c>
      <c r="I27" s="435">
        <v>7</v>
      </c>
      <c r="J27" s="434">
        <v>0.00038194444444444446</v>
      </c>
      <c r="K27" s="435">
        <v>6</v>
      </c>
      <c r="L27" s="434">
        <v>0.04328703703703704</v>
      </c>
      <c r="M27" s="435">
        <v>10</v>
      </c>
      <c r="N27" s="434">
        <v>0.00038194444444444446</v>
      </c>
      <c r="O27" s="435">
        <v>11</v>
      </c>
      <c r="P27" s="434">
        <v>0.01681712962962963</v>
      </c>
      <c r="Q27" s="435">
        <v>15</v>
      </c>
      <c r="R27" s="434">
        <v>0.08569444444444445</v>
      </c>
      <c r="S27" s="392">
        <f>R27-R15</f>
        <v>0.008333333333333331</v>
      </c>
      <c r="T27" s="393" t="s">
        <v>23</v>
      </c>
      <c r="U27" s="65"/>
      <c r="V27" s="66"/>
      <c r="W27" s="104"/>
      <c r="X27" s="67"/>
      <c r="Y27" s="67"/>
      <c r="Z27" s="68"/>
    </row>
    <row r="28" spans="1:26" s="69" customFormat="1" ht="25.5" customHeight="1">
      <c r="A28" s="455">
        <v>14</v>
      </c>
      <c r="B28" s="456">
        <v>14</v>
      </c>
      <c r="C28" s="387">
        <v>211</v>
      </c>
      <c r="D28" s="388" t="s">
        <v>147</v>
      </c>
      <c r="E28" s="389">
        <v>1984</v>
      </c>
      <c r="F28" s="415">
        <v>1</v>
      </c>
      <c r="G28" s="388" t="s">
        <v>33</v>
      </c>
      <c r="H28" s="434">
        <v>0.02847222222222222</v>
      </c>
      <c r="I28" s="435">
        <v>14</v>
      </c>
      <c r="J28" s="434">
        <v>0.0004166666666666667</v>
      </c>
      <c r="K28" s="435">
        <v>10</v>
      </c>
      <c r="L28" s="434">
        <v>0.04422453703703704</v>
      </c>
      <c r="M28" s="435">
        <v>15</v>
      </c>
      <c r="N28" s="434">
        <v>0.0003935185185185185</v>
      </c>
      <c r="O28" s="435">
        <v>12</v>
      </c>
      <c r="P28" s="434">
        <v>0.015150462962962963</v>
      </c>
      <c r="Q28" s="435">
        <v>13</v>
      </c>
      <c r="R28" s="434">
        <v>0.08866898148148149</v>
      </c>
      <c r="S28" s="392">
        <f>R28-R15</f>
        <v>0.011307870370370371</v>
      </c>
      <c r="T28" s="393" t="s">
        <v>23</v>
      </c>
      <c r="U28" s="65"/>
      <c r="V28" s="66"/>
      <c r="W28" s="104"/>
      <c r="X28" s="67"/>
      <c r="Y28" s="67"/>
      <c r="Z28" s="68"/>
    </row>
    <row r="29" spans="1:26" s="69" customFormat="1" ht="25.5" customHeight="1">
      <c r="A29" s="455">
        <v>15</v>
      </c>
      <c r="B29" s="456">
        <v>15</v>
      </c>
      <c r="C29" s="387">
        <v>252</v>
      </c>
      <c r="D29" s="388" t="s">
        <v>141</v>
      </c>
      <c r="E29" s="389">
        <v>1986</v>
      </c>
      <c r="F29" s="415">
        <v>1</v>
      </c>
      <c r="G29" s="388" t="s">
        <v>33</v>
      </c>
      <c r="H29" s="434">
        <v>0.029988425925925922</v>
      </c>
      <c r="I29" s="435">
        <v>15</v>
      </c>
      <c r="J29" s="434">
        <v>0.000636574074074074</v>
      </c>
      <c r="K29" s="435">
        <v>15</v>
      </c>
      <c r="L29" s="434">
        <v>0.043819444444444446</v>
      </c>
      <c r="M29" s="435">
        <v>14</v>
      </c>
      <c r="N29" s="434">
        <v>0.0008680555555555555</v>
      </c>
      <c r="O29" s="435">
        <v>15</v>
      </c>
      <c r="P29" s="434">
        <v>0.017881944444444443</v>
      </c>
      <c r="Q29" s="435">
        <v>16</v>
      </c>
      <c r="R29" s="434">
        <v>0.09321759259259259</v>
      </c>
      <c r="S29" s="392">
        <f>R29-R15</f>
        <v>0.01585648148148147</v>
      </c>
      <c r="T29" s="393">
        <v>1</v>
      </c>
      <c r="U29" s="65"/>
      <c r="V29" s="66"/>
      <c r="W29" s="104"/>
      <c r="X29" s="67"/>
      <c r="Y29" s="67"/>
      <c r="Z29" s="68"/>
    </row>
    <row r="30" spans="1:26" s="69" customFormat="1" ht="25.5" customHeight="1">
      <c r="A30" s="466">
        <v>16</v>
      </c>
      <c r="B30" s="467">
        <v>16</v>
      </c>
      <c r="C30" s="421">
        <v>247</v>
      </c>
      <c r="D30" s="254" t="s">
        <v>144</v>
      </c>
      <c r="E30" s="255">
        <v>1988</v>
      </c>
      <c r="F30" s="253">
        <v>1</v>
      </c>
      <c r="G30" s="254" t="s">
        <v>33</v>
      </c>
      <c r="H30" s="468">
        <v>0.030879629629629632</v>
      </c>
      <c r="I30" s="469">
        <v>16</v>
      </c>
      <c r="J30" s="468">
        <v>0.0009953703703703704</v>
      </c>
      <c r="K30" s="469">
        <v>16</v>
      </c>
      <c r="L30" s="468">
        <v>0.04590277777777777</v>
      </c>
      <c r="M30" s="469">
        <v>16</v>
      </c>
      <c r="N30" s="468">
        <v>0.0009375000000000001</v>
      </c>
      <c r="O30" s="469">
        <v>16</v>
      </c>
      <c r="P30" s="468">
        <v>0.016527777777777777</v>
      </c>
      <c r="Q30" s="469">
        <v>14</v>
      </c>
      <c r="R30" s="468">
        <v>0.0952662037037037</v>
      </c>
      <c r="S30" s="259">
        <f>R30-R15</f>
        <v>0.017905092592592584</v>
      </c>
      <c r="T30" s="470">
        <v>2</v>
      </c>
      <c r="U30" s="65"/>
      <c r="V30" s="66"/>
      <c r="W30" s="104"/>
      <c r="X30" s="67"/>
      <c r="Y30" s="67"/>
      <c r="Z30" s="68"/>
    </row>
    <row r="31" spans="1:26" ht="25.5" customHeight="1" thickBot="1">
      <c r="A31" s="462">
        <v>17</v>
      </c>
      <c r="B31" s="397" t="s">
        <v>458</v>
      </c>
      <c r="C31" s="398">
        <v>227</v>
      </c>
      <c r="D31" s="399" t="s">
        <v>300</v>
      </c>
      <c r="E31" s="400">
        <v>2002</v>
      </c>
      <c r="F31" s="428" t="s">
        <v>23</v>
      </c>
      <c r="G31" s="427" t="s">
        <v>502</v>
      </c>
      <c r="H31" s="563"/>
      <c r="I31" s="564"/>
      <c r="J31" s="565"/>
      <c r="K31" s="564"/>
      <c r="L31" s="565"/>
      <c r="M31" s="564"/>
      <c r="N31" s="565"/>
      <c r="O31" s="564"/>
      <c r="P31" s="565"/>
      <c r="Q31" s="564"/>
      <c r="R31" s="565"/>
      <c r="S31" s="565"/>
      <c r="T31" s="566"/>
      <c r="U31" s="7"/>
      <c r="V31" s="14"/>
      <c r="W31" s="14"/>
      <c r="X31" s="6"/>
      <c r="Y31" s="6"/>
      <c r="Z31" s="6"/>
    </row>
    <row r="32" spans="1:26" ht="24.75" customHeight="1">
      <c r="A32" s="445"/>
      <c r="B32" s="463"/>
      <c r="C32" s="463"/>
      <c r="D32" s="463"/>
      <c r="E32" s="463"/>
      <c r="F32" s="463"/>
      <c r="G32" s="463"/>
      <c r="H32" s="463"/>
      <c r="I32" s="464"/>
      <c r="J32" s="465"/>
      <c r="K32" s="464"/>
      <c r="L32" s="465"/>
      <c r="M32" s="464"/>
      <c r="N32" s="465"/>
      <c r="O32" s="464"/>
      <c r="P32" s="465"/>
      <c r="Q32" s="464"/>
      <c r="R32" s="465"/>
      <c r="S32" s="465"/>
      <c r="T32" s="464"/>
      <c r="U32" s="7"/>
      <c r="V32" s="14"/>
      <c r="W32" s="14"/>
      <c r="X32" s="6"/>
      <c r="Y32" s="6"/>
      <c r="Z32" s="6"/>
    </row>
    <row r="33" spans="1:26" ht="19.5" customHeight="1">
      <c r="A33" s="160"/>
      <c r="B33" s="292" t="s">
        <v>492</v>
      </c>
      <c r="C33" s="166"/>
      <c r="D33" s="166"/>
      <c r="E33" s="166"/>
      <c r="F33" s="166"/>
      <c r="G33" s="166"/>
      <c r="H33" s="166"/>
      <c r="I33" s="166"/>
      <c r="J33" s="375"/>
      <c r="K33" s="166"/>
      <c r="L33" s="375"/>
      <c r="M33" s="166"/>
      <c r="N33" s="375"/>
      <c r="O33" s="167"/>
      <c r="P33" s="168"/>
      <c r="Q33" s="167"/>
      <c r="R33" s="168"/>
      <c r="S33" s="168"/>
      <c r="T33" s="464"/>
      <c r="U33" s="7"/>
      <c r="V33" s="14"/>
      <c r="W33" s="7"/>
      <c r="X33" s="6">
        <f>SUM(X15:X30)</f>
        <v>0</v>
      </c>
      <c r="Y33" s="6"/>
      <c r="Z33" s="6"/>
    </row>
    <row r="34" spans="1:26" ht="18">
      <c r="A34" s="160"/>
      <c r="B34" s="292" t="s">
        <v>493</v>
      </c>
      <c r="C34" s="166"/>
      <c r="D34" s="170" t="s">
        <v>494</v>
      </c>
      <c r="E34" s="166"/>
      <c r="F34" s="166"/>
      <c r="G34" s="166"/>
      <c r="H34" s="166"/>
      <c r="I34" s="166"/>
      <c r="J34" s="375"/>
      <c r="K34" s="166"/>
      <c r="L34" s="375"/>
      <c r="M34" s="166"/>
      <c r="N34" s="375"/>
      <c r="O34" s="167"/>
      <c r="P34" s="168"/>
      <c r="Q34" s="167"/>
      <c r="R34" s="168"/>
      <c r="S34" s="168"/>
      <c r="T34" s="464"/>
      <c r="U34" s="7"/>
      <c r="V34" s="14"/>
      <c r="W34" s="7"/>
      <c r="X34" s="6"/>
      <c r="Y34" s="6"/>
      <c r="Z34" s="6"/>
    </row>
    <row r="35" spans="1:26" ht="18">
      <c r="A35" s="160"/>
      <c r="B35" s="292" t="s">
        <v>495</v>
      </c>
      <c r="C35" s="166"/>
      <c r="D35" s="293" t="s">
        <v>496</v>
      </c>
      <c r="E35" s="166"/>
      <c r="F35" s="166"/>
      <c r="G35" s="166"/>
      <c r="H35" s="166"/>
      <c r="I35" s="166"/>
      <c r="J35" s="375"/>
      <c r="K35" s="166"/>
      <c r="L35" s="375"/>
      <c r="M35" s="166"/>
      <c r="N35" s="375"/>
      <c r="O35" s="167"/>
      <c r="P35" s="168"/>
      <c r="Q35" s="167"/>
      <c r="R35" s="168"/>
      <c r="S35" s="168"/>
      <c r="T35" s="464"/>
      <c r="U35" s="7"/>
      <c r="V35" s="14"/>
      <c r="W35" s="7"/>
      <c r="X35" s="6"/>
      <c r="Y35" s="6"/>
      <c r="Z35" s="6"/>
    </row>
    <row r="36" spans="1:26" ht="18">
      <c r="A36" s="160"/>
      <c r="B36" s="292" t="s">
        <v>497</v>
      </c>
      <c r="C36" s="166"/>
      <c r="D36" s="160" t="s">
        <v>475</v>
      </c>
      <c r="E36" s="166"/>
      <c r="F36" s="166"/>
      <c r="G36" s="166"/>
      <c r="H36" s="166"/>
      <c r="I36" s="166"/>
      <c r="J36" s="375"/>
      <c r="K36" s="166"/>
      <c r="L36" s="375"/>
      <c r="M36" s="166"/>
      <c r="N36" s="375"/>
      <c r="O36" s="167"/>
      <c r="P36" s="168"/>
      <c r="Q36" s="167"/>
      <c r="R36" s="168"/>
      <c r="S36" s="168"/>
      <c r="T36" s="464"/>
      <c r="U36" s="7"/>
      <c r="V36" s="14"/>
      <c r="W36" s="7"/>
      <c r="X36" s="6"/>
      <c r="Y36" s="6"/>
      <c r="Z36" s="6"/>
    </row>
    <row r="37" spans="1:26" ht="18">
      <c r="A37" s="160"/>
      <c r="B37" s="292" t="s">
        <v>498</v>
      </c>
      <c r="C37" s="166"/>
      <c r="D37" s="160" t="s">
        <v>475</v>
      </c>
      <c r="E37" s="166"/>
      <c r="F37" s="166"/>
      <c r="G37" s="166"/>
      <c r="H37" s="166"/>
      <c r="I37" s="166"/>
      <c r="J37" s="375"/>
      <c r="K37" s="166"/>
      <c r="L37" s="375"/>
      <c r="M37" s="166"/>
      <c r="N37" s="375"/>
      <c r="O37" s="167"/>
      <c r="P37" s="168"/>
      <c r="Q37" s="167"/>
      <c r="R37" s="168"/>
      <c r="S37" s="168"/>
      <c r="T37" s="464"/>
      <c r="U37" s="7"/>
      <c r="V37" s="14"/>
      <c r="W37" s="7"/>
      <c r="X37" s="6"/>
      <c r="Y37" s="6"/>
      <c r="Z37" s="6"/>
    </row>
    <row r="38" spans="1:23" s="6" customFormat="1" ht="18.75">
      <c r="A38" s="74"/>
      <c r="B38" s="61"/>
      <c r="C38" s="61"/>
      <c r="D38" s="98"/>
      <c r="E38" s="61"/>
      <c r="F38" s="61"/>
      <c r="G38" s="61"/>
      <c r="H38" s="61"/>
      <c r="I38" s="61"/>
      <c r="J38" s="127"/>
      <c r="K38" s="61"/>
      <c r="L38" s="127"/>
      <c r="M38" s="61"/>
      <c r="N38" s="127"/>
      <c r="O38" s="61"/>
      <c r="P38" s="127"/>
      <c r="Q38" s="61"/>
      <c r="R38" s="127"/>
      <c r="S38" s="127"/>
      <c r="T38" s="9"/>
      <c r="U38" s="230"/>
      <c r="V38" s="231"/>
      <c r="W38" s="230"/>
    </row>
    <row r="39" spans="1:22" ht="18.75">
      <c r="A39" s="74"/>
      <c r="B39" s="74"/>
      <c r="C39" s="223" t="s">
        <v>93</v>
      </c>
      <c r="D39" s="224"/>
      <c r="E39" s="224"/>
      <c r="F39" s="223"/>
      <c r="G39" s="224"/>
      <c r="H39" s="225"/>
      <c r="I39" s="224"/>
      <c r="J39" s="225"/>
      <c r="K39" s="226" t="s">
        <v>500</v>
      </c>
      <c r="L39" s="225"/>
      <c r="M39" s="224"/>
      <c r="N39" s="225"/>
      <c r="O39" s="224"/>
      <c r="P39" s="225"/>
      <c r="Q39" s="224"/>
      <c r="R39" s="160"/>
      <c r="S39" s="160"/>
      <c r="T39" s="74"/>
      <c r="U39" s="53"/>
      <c r="V39" s="14"/>
    </row>
    <row r="40" spans="1:21" ht="18.75">
      <c r="A40" s="53"/>
      <c r="B40" s="53"/>
      <c r="C40" s="166"/>
      <c r="D40" s="166"/>
      <c r="E40" s="166"/>
      <c r="F40" s="166"/>
      <c r="G40" s="166"/>
      <c r="H40" s="166"/>
      <c r="I40" s="167"/>
      <c r="J40" s="168"/>
      <c r="K40" s="167"/>
      <c r="L40" s="168"/>
      <c r="M40" s="167"/>
      <c r="N40" s="168"/>
      <c r="O40" s="167"/>
      <c r="P40" s="168"/>
      <c r="Q40" s="167"/>
      <c r="R40" s="168"/>
      <c r="S40" s="168"/>
      <c r="T40" s="53"/>
      <c r="U40" s="53"/>
    </row>
    <row r="41" spans="1:21" ht="18.75">
      <c r="A41" s="53"/>
      <c r="B41" s="53"/>
      <c r="C41" s="162" t="s">
        <v>89</v>
      </c>
      <c r="D41" s="163"/>
      <c r="E41" s="163"/>
      <c r="F41" s="162"/>
      <c r="G41" s="165"/>
      <c r="H41" s="169"/>
      <c r="I41" s="165"/>
      <c r="J41" s="169"/>
      <c r="K41" s="165" t="s">
        <v>90</v>
      </c>
      <c r="L41" s="169"/>
      <c r="M41" s="165"/>
      <c r="N41" s="164"/>
      <c r="O41" s="163"/>
      <c r="P41" s="164"/>
      <c r="Q41" s="163"/>
      <c r="R41" s="156"/>
      <c r="S41" s="156"/>
      <c r="T41" s="53"/>
      <c r="U41" s="53"/>
    </row>
    <row r="42" spans="1:21" ht="18.75">
      <c r="A42" s="53"/>
      <c r="B42" s="53"/>
      <c r="C42" s="162"/>
      <c r="D42" s="163"/>
      <c r="E42" s="163"/>
      <c r="F42" s="162"/>
      <c r="G42" s="165"/>
      <c r="H42" s="169"/>
      <c r="I42" s="165"/>
      <c r="J42" s="169"/>
      <c r="K42" s="165"/>
      <c r="L42" s="169"/>
      <c r="M42" s="165"/>
      <c r="N42" s="164"/>
      <c r="O42" s="163"/>
      <c r="P42" s="164"/>
      <c r="Q42" s="163"/>
      <c r="R42" s="156"/>
      <c r="S42" s="156"/>
      <c r="T42" s="53"/>
      <c r="U42" s="53"/>
    </row>
    <row r="43" spans="1:21" ht="18.75">
      <c r="A43" s="53"/>
      <c r="B43" s="53"/>
      <c r="C43" s="162" t="s">
        <v>91</v>
      </c>
      <c r="D43" s="163"/>
      <c r="E43" s="163"/>
      <c r="F43" s="162"/>
      <c r="G43" s="165"/>
      <c r="H43" s="169"/>
      <c r="I43" s="165"/>
      <c r="J43" s="164"/>
      <c r="K43" s="169" t="s">
        <v>92</v>
      </c>
      <c r="L43" s="169"/>
      <c r="M43" s="165"/>
      <c r="N43" s="164"/>
      <c r="O43" s="163"/>
      <c r="P43" s="164"/>
      <c r="Q43" s="163"/>
      <c r="R43" s="156"/>
      <c r="S43" s="156"/>
      <c r="T43" s="53"/>
      <c r="U43" s="53"/>
    </row>
    <row r="44" spans="1:21" ht="18.75">
      <c r="A44" s="53"/>
      <c r="B44" s="53"/>
      <c r="C44" s="162"/>
      <c r="D44" s="163"/>
      <c r="E44" s="163"/>
      <c r="F44" s="162"/>
      <c r="G44" s="163"/>
      <c r="H44" s="164"/>
      <c r="I44" s="163"/>
      <c r="J44" s="164"/>
      <c r="K44" s="163"/>
      <c r="L44" s="164"/>
      <c r="M44" s="163"/>
      <c r="N44" s="164"/>
      <c r="O44" s="163"/>
      <c r="P44" s="164"/>
      <c r="Q44" s="163"/>
      <c r="R44" s="156"/>
      <c r="S44" s="156"/>
      <c r="T44" s="53"/>
      <c r="U44" s="53"/>
    </row>
    <row r="45" spans="1:21" ht="18.75">
      <c r="A45" s="53"/>
      <c r="B45" s="53"/>
      <c r="C45" s="162" t="s">
        <v>94</v>
      </c>
      <c r="D45" s="163"/>
      <c r="E45" s="163"/>
      <c r="F45" s="162"/>
      <c r="G45" s="163"/>
      <c r="H45" s="164"/>
      <c r="I45" s="163"/>
      <c r="J45" s="164"/>
      <c r="K45" s="226" t="s">
        <v>500</v>
      </c>
      <c r="L45" s="225"/>
      <c r="M45" s="224"/>
      <c r="N45" s="225"/>
      <c r="O45" s="224"/>
      <c r="P45" s="225"/>
      <c r="Q45" s="224"/>
      <c r="R45" s="160"/>
      <c r="S45" s="156"/>
      <c r="T45" s="53"/>
      <c r="U45" s="53"/>
    </row>
    <row r="46" spans="1:21" ht="18.75">
      <c r="A46" s="53"/>
      <c r="B46" s="53"/>
      <c r="C46" s="162"/>
      <c r="D46" s="163"/>
      <c r="E46" s="163"/>
      <c r="F46" s="162"/>
      <c r="G46" s="163"/>
      <c r="H46" s="164"/>
      <c r="I46" s="163"/>
      <c r="J46" s="164"/>
      <c r="K46" s="226" t="s">
        <v>98</v>
      </c>
      <c r="L46" s="225"/>
      <c r="M46" s="224"/>
      <c r="N46" s="225"/>
      <c r="O46" s="224"/>
      <c r="P46" s="225"/>
      <c r="Q46" s="224"/>
      <c r="R46" s="160"/>
      <c r="S46" s="156"/>
      <c r="T46" s="53"/>
      <c r="U46" s="53"/>
    </row>
    <row r="47" spans="1:21" ht="18.75">
      <c r="A47" s="53"/>
      <c r="B47" s="53"/>
      <c r="C47" s="162"/>
      <c r="D47" s="163"/>
      <c r="E47" s="163"/>
      <c r="F47" s="162"/>
      <c r="G47" s="163"/>
      <c r="H47" s="164"/>
      <c r="I47" s="163"/>
      <c r="J47" s="164"/>
      <c r="K47" s="226" t="s">
        <v>95</v>
      </c>
      <c r="L47" s="225"/>
      <c r="M47" s="224"/>
      <c r="N47" s="225"/>
      <c r="O47" s="224"/>
      <c r="P47" s="225"/>
      <c r="Q47" s="224"/>
      <c r="R47" s="160"/>
      <c r="S47" s="156"/>
      <c r="T47" s="53"/>
      <c r="U47" s="53"/>
    </row>
    <row r="48" spans="1:21" ht="18.75">
      <c r="A48" s="53"/>
      <c r="B48" s="53"/>
      <c r="C48" s="130"/>
      <c r="D48" s="131"/>
      <c r="E48" s="131"/>
      <c r="F48" s="130"/>
      <c r="G48" s="131"/>
      <c r="H48" s="133"/>
      <c r="I48" s="131"/>
      <c r="J48" s="133"/>
      <c r="K48" s="227"/>
      <c r="L48" s="228"/>
      <c r="M48" s="229"/>
      <c r="N48" s="228"/>
      <c r="O48" s="229"/>
      <c r="P48" s="228"/>
      <c r="Q48" s="229"/>
      <c r="R48" s="74"/>
      <c r="S48" s="53"/>
      <c r="T48" s="53"/>
      <c r="U48" s="53"/>
    </row>
    <row r="49" spans="1:21" ht="18.75">
      <c r="A49" s="53"/>
      <c r="B49" s="53"/>
      <c r="C49" s="130"/>
      <c r="D49" s="131"/>
      <c r="E49" s="131"/>
      <c r="F49" s="130"/>
      <c r="G49" s="131"/>
      <c r="H49" s="133"/>
      <c r="I49" s="131"/>
      <c r="J49" s="133"/>
      <c r="K49" s="132"/>
      <c r="L49" s="133"/>
      <c r="M49" s="131"/>
      <c r="N49" s="133"/>
      <c r="O49" s="131"/>
      <c r="P49" s="133"/>
      <c r="Q49" s="131"/>
      <c r="R49" s="53"/>
      <c r="S49" s="53"/>
      <c r="T49" s="53"/>
      <c r="U49" s="53"/>
    </row>
    <row r="50" spans="1:21" ht="18.7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</row>
    <row r="51" spans="1:21" ht="18.7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</row>
    <row r="52" spans="1:19" ht="18.7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</row>
  </sheetData>
  <sheetProtection selectLockedCells="1" selectUnlockedCells="1"/>
  <mergeCells count="10">
    <mergeCell ref="R11:T11"/>
    <mergeCell ref="B11:G11"/>
    <mergeCell ref="A1:T1"/>
    <mergeCell ref="A2:T2"/>
    <mergeCell ref="A9:T9"/>
    <mergeCell ref="A3:T3"/>
    <mergeCell ref="B4:S4"/>
    <mergeCell ref="A7:T7"/>
    <mergeCell ref="Q5:T5"/>
    <mergeCell ref="B6:T6"/>
  </mergeCells>
  <printOptions/>
  <pageMargins left="0.03958333333333333" right="0.03958333333333333" top="0.15763888888888888" bottom="0.15763888888888888" header="0.5118055555555555" footer="0.5118055555555555"/>
  <pageSetup horizontalDpi="300" verticalDpi="3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7"/>
  <sheetViews>
    <sheetView zoomScale="70" zoomScaleNormal="70" zoomScalePageLayoutView="0" workbookViewId="0" topLeftCell="A1">
      <selection activeCell="X19" sqref="X19"/>
    </sheetView>
  </sheetViews>
  <sheetFormatPr defaultColWidth="9.140625" defaultRowHeight="15"/>
  <cols>
    <col min="1" max="1" width="5.00390625" style="0" customWidth="1"/>
    <col min="2" max="2" width="7.8515625" style="0" customWidth="1"/>
    <col min="3" max="3" width="7.140625" style="0" customWidth="1"/>
    <col min="4" max="4" width="22.421875" style="0" customWidth="1"/>
    <col min="5" max="5" width="7.28125" style="0" customWidth="1"/>
    <col min="6" max="6" width="11.421875" style="0" customWidth="1"/>
    <col min="7" max="7" width="30.8515625" style="0" customWidth="1"/>
    <col min="8" max="8" width="10.7109375" style="0" customWidth="1"/>
    <col min="9" max="9" width="3.8515625" style="0" customWidth="1"/>
    <col min="10" max="10" width="10.00390625" style="0" customWidth="1"/>
    <col min="11" max="11" width="3.8515625" style="0" customWidth="1"/>
    <col min="12" max="12" width="11.421875" style="0" customWidth="1"/>
    <col min="13" max="13" width="3.8515625" style="0" customWidth="1"/>
    <col min="14" max="14" width="10.00390625" style="0" customWidth="1"/>
    <col min="15" max="15" width="3.8515625" style="0" customWidth="1"/>
    <col min="16" max="16" width="10.00390625" style="0" customWidth="1"/>
    <col min="17" max="17" width="3.8515625" style="0" customWidth="1"/>
    <col min="18" max="18" width="11.00390625" style="0" customWidth="1"/>
    <col min="19" max="19" width="12.7109375" style="0" customWidth="1"/>
    <col min="20" max="20" width="10.00390625" style="0" customWidth="1"/>
    <col min="21" max="24" width="9.140625" style="0" customWidth="1"/>
  </cols>
  <sheetData>
    <row r="1" spans="1:20" ht="20.25">
      <c r="A1" s="371" t="s">
        <v>88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</row>
    <row r="2" spans="1:20" ht="20.25">
      <c r="A2" s="372" t="s">
        <v>32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</row>
    <row r="3" spans="1:20" ht="20.25">
      <c r="A3" s="371" t="s">
        <v>27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</row>
    <row r="4" spans="1:20" ht="20.25">
      <c r="A4" s="155"/>
      <c r="B4" s="371" t="s">
        <v>18</v>
      </c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154"/>
    </row>
    <row r="5" spans="1:20" ht="30" customHeight="1">
      <c r="A5" s="233"/>
      <c r="B5" s="234"/>
      <c r="C5" s="235"/>
      <c r="D5" s="235"/>
      <c r="E5" s="234"/>
      <c r="F5" s="234"/>
      <c r="G5" s="234"/>
      <c r="H5" s="234"/>
      <c r="I5" s="234"/>
      <c r="J5" s="234"/>
      <c r="K5" s="234"/>
      <c r="L5" s="234"/>
      <c r="M5" s="234"/>
      <c r="N5" s="236"/>
      <c r="O5" s="236"/>
      <c r="P5" s="236"/>
      <c r="Q5" s="374"/>
      <c r="R5" s="374"/>
      <c r="S5" s="374"/>
      <c r="T5" s="374"/>
    </row>
    <row r="6" spans="1:20" ht="20.25">
      <c r="A6" s="233"/>
      <c r="B6" s="371" t="s">
        <v>126</v>
      </c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</row>
    <row r="7" spans="1:20" ht="20.25">
      <c r="A7" s="373" t="s">
        <v>125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</row>
    <row r="8" spans="1:20" ht="16.5">
      <c r="A8" s="233"/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7"/>
      <c r="P8" s="237"/>
      <c r="Q8" s="237"/>
      <c r="R8" s="237"/>
      <c r="S8" s="237"/>
      <c r="T8" s="237"/>
    </row>
    <row r="9" spans="1:21" ht="20.25">
      <c r="A9" s="373" t="s">
        <v>97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6"/>
    </row>
    <row r="10" spans="1:21" ht="18">
      <c r="A10" s="156"/>
      <c r="B10" s="157" t="s">
        <v>106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60"/>
      <c r="O10" s="161" t="s">
        <v>490</v>
      </c>
      <c r="P10" s="161"/>
      <c r="Q10" s="161"/>
      <c r="R10" s="233"/>
      <c r="S10" s="233"/>
      <c r="T10" s="233"/>
      <c r="U10" s="6"/>
    </row>
    <row r="11" spans="1:21" ht="16.5" customHeight="1">
      <c r="A11" s="156"/>
      <c r="B11" s="370" t="s">
        <v>107</v>
      </c>
      <c r="C11" s="370"/>
      <c r="D11" s="370"/>
      <c r="E11" s="370"/>
      <c r="F11" s="370"/>
      <c r="G11" s="370"/>
      <c r="H11" s="156"/>
      <c r="I11" s="156"/>
      <c r="J11" s="156"/>
      <c r="K11" s="156"/>
      <c r="L11" s="156"/>
      <c r="M11" s="156"/>
      <c r="N11" s="156"/>
      <c r="O11" s="158"/>
      <c r="P11" s="158"/>
      <c r="Q11" s="158"/>
      <c r="R11" s="369"/>
      <c r="S11" s="369"/>
      <c r="T11" s="369"/>
      <c r="U11" s="6"/>
    </row>
    <row r="12" spans="1:20" ht="18">
      <c r="A12" s="156"/>
      <c r="B12" s="180" t="s">
        <v>127</v>
      </c>
      <c r="C12" s="160"/>
      <c r="D12" s="160"/>
      <c r="E12" s="160"/>
      <c r="F12" s="160"/>
      <c r="G12" s="160"/>
      <c r="H12" s="160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</row>
    <row r="13" spans="1:20" ht="16.5" thickBot="1">
      <c r="A13" s="233"/>
      <c r="B13" s="238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</row>
    <row r="14" spans="1:22" ht="16.5" thickBot="1">
      <c r="A14" s="239" t="s">
        <v>0</v>
      </c>
      <c r="B14" s="240" t="s">
        <v>1</v>
      </c>
      <c r="C14" s="240" t="s">
        <v>2</v>
      </c>
      <c r="D14" s="240" t="s">
        <v>3</v>
      </c>
      <c r="E14" s="240" t="s">
        <v>4</v>
      </c>
      <c r="F14" s="240" t="s">
        <v>5</v>
      </c>
      <c r="G14" s="240" t="s">
        <v>87</v>
      </c>
      <c r="H14" s="240" t="s">
        <v>109</v>
      </c>
      <c r="I14" s="240" t="s">
        <v>7</v>
      </c>
      <c r="J14" s="240" t="s">
        <v>8</v>
      </c>
      <c r="K14" s="240" t="s">
        <v>7</v>
      </c>
      <c r="L14" s="240" t="s">
        <v>110</v>
      </c>
      <c r="M14" s="240" t="s">
        <v>7</v>
      </c>
      <c r="N14" s="240" t="s">
        <v>9</v>
      </c>
      <c r="O14" s="240" t="s">
        <v>7</v>
      </c>
      <c r="P14" s="240" t="s">
        <v>21</v>
      </c>
      <c r="Q14" s="240" t="s">
        <v>7</v>
      </c>
      <c r="R14" s="240" t="s">
        <v>10</v>
      </c>
      <c r="S14" s="240" t="s">
        <v>11</v>
      </c>
      <c r="T14" s="241" t="s">
        <v>12</v>
      </c>
      <c r="U14" s="6"/>
      <c r="V14" s="6"/>
    </row>
    <row r="15" spans="1:26" s="69" customFormat="1" ht="27.75" customHeight="1" hidden="1">
      <c r="A15" s="242"/>
      <c r="B15" s="243"/>
      <c r="C15" s="244"/>
      <c r="D15" s="245"/>
      <c r="E15" s="244"/>
      <c r="F15" s="244"/>
      <c r="G15" s="245"/>
      <c r="H15" s="246"/>
      <c r="I15" s="247"/>
      <c r="J15" s="246" t="e">
        <f>#REF!-H15</f>
        <v>#REF!</v>
      </c>
      <c r="K15" s="247"/>
      <c r="L15" s="246" t="e">
        <f>#REF!-#REF!</f>
        <v>#REF!</v>
      </c>
      <c r="M15" s="247"/>
      <c r="N15" s="246" t="e">
        <f>#REF!-#REF!</f>
        <v>#REF!</v>
      </c>
      <c r="O15" s="247"/>
      <c r="P15" s="246" t="e">
        <f>R15-#REF!</f>
        <v>#REF!</v>
      </c>
      <c r="Q15" s="248"/>
      <c r="R15" s="249"/>
      <c r="S15" s="246"/>
      <c r="T15" s="250"/>
      <c r="U15" s="65"/>
      <c r="V15" s="66"/>
      <c r="W15" s="104"/>
      <c r="X15" s="67"/>
      <c r="Y15" s="67"/>
      <c r="Z15" s="68"/>
    </row>
    <row r="16" spans="1:26" s="69" customFormat="1" ht="27.75" customHeight="1" hidden="1" thickBot="1">
      <c r="A16" s="251"/>
      <c r="B16" s="252"/>
      <c r="C16" s="253"/>
      <c r="D16" s="254"/>
      <c r="E16" s="255"/>
      <c r="F16" s="255"/>
      <c r="G16" s="256"/>
      <c r="H16" s="257"/>
      <c r="I16" s="258"/>
      <c r="J16" s="259" t="e">
        <f>#REF!-H16</f>
        <v>#REF!</v>
      </c>
      <c r="K16" s="258"/>
      <c r="L16" s="257" t="e">
        <f>#REF!-#REF!</f>
        <v>#REF!</v>
      </c>
      <c r="M16" s="258"/>
      <c r="N16" s="257" t="e">
        <f>#REF!-#REF!</f>
        <v>#REF!</v>
      </c>
      <c r="O16" s="258"/>
      <c r="P16" s="259" t="e">
        <f>R16-#REF!</f>
        <v>#REF!</v>
      </c>
      <c r="Q16" s="260"/>
      <c r="R16" s="257"/>
      <c r="S16" s="257"/>
      <c r="T16" s="261"/>
      <c r="U16" s="65"/>
      <c r="V16" s="66"/>
      <c r="W16" s="104"/>
      <c r="X16" s="67"/>
      <c r="Y16" s="67"/>
      <c r="Z16" s="68"/>
    </row>
    <row r="17" spans="1:26" s="73" customFormat="1" ht="42.75" customHeight="1">
      <c r="A17" s="264">
        <v>1</v>
      </c>
      <c r="B17" s="265">
        <v>1</v>
      </c>
      <c r="C17" s="266">
        <v>231</v>
      </c>
      <c r="D17" s="267" t="s">
        <v>129</v>
      </c>
      <c r="E17" s="268">
        <v>1990</v>
      </c>
      <c r="F17" s="268" t="s">
        <v>130</v>
      </c>
      <c r="G17" s="267" t="s">
        <v>506</v>
      </c>
      <c r="H17" s="269">
        <v>0.027083333333333334</v>
      </c>
      <c r="I17" s="270">
        <v>2</v>
      </c>
      <c r="J17" s="269">
        <v>0.0004398148148148148</v>
      </c>
      <c r="K17" s="270">
        <v>4</v>
      </c>
      <c r="L17" s="269">
        <v>0.04752314814814815</v>
      </c>
      <c r="M17" s="270">
        <v>3</v>
      </c>
      <c r="N17" s="269">
        <v>0.00030092592592592595</v>
      </c>
      <c r="O17" s="270">
        <v>2</v>
      </c>
      <c r="P17" s="269">
        <v>0.0128125</v>
      </c>
      <c r="Q17" s="270">
        <v>1</v>
      </c>
      <c r="R17" s="269">
        <v>0.08818287037037037</v>
      </c>
      <c r="S17" s="271"/>
      <c r="T17" s="272" t="s">
        <v>24</v>
      </c>
      <c r="U17" s="70"/>
      <c r="V17" s="66"/>
      <c r="W17" s="104"/>
      <c r="X17" s="67"/>
      <c r="Y17" s="72"/>
      <c r="Z17" s="71"/>
    </row>
    <row r="18" spans="1:26" s="73" customFormat="1" ht="42.75" customHeight="1">
      <c r="A18" s="262">
        <v>2</v>
      </c>
      <c r="B18" s="273">
        <v>2</v>
      </c>
      <c r="C18" s="274">
        <v>260</v>
      </c>
      <c r="D18" s="275" t="s">
        <v>137</v>
      </c>
      <c r="E18" s="276">
        <v>1993</v>
      </c>
      <c r="F18" s="276" t="s">
        <v>24</v>
      </c>
      <c r="G18" s="275" t="s">
        <v>138</v>
      </c>
      <c r="H18" s="277">
        <v>0.027083333333333334</v>
      </c>
      <c r="I18" s="278">
        <v>1</v>
      </c>
      <c r="J18" s="277">
        <v>0.0004050925925925926</v>
      </c>
      <c r="K18" s="278">
        <v>2</v>
      </c>
      <c r="L18" s="277">
        <v>0.04755787037037037</v>
      </c>
      <c r="M18" s="278">
        <v>4</v>
      </c>
      <c r="N18" s="277">
        <v>0.00030092592592592595</v>
      </c>
      <c r="O18" s="278">
        <v>1</v>
      </c>
      <c r="P18" s="277">
        <v>0.013333333333333334</v>
      </c>
      <c r="Q18" s="278">
        <v>2</v>
      </c>
      <c r="R18" s="277">
        <v>0.08869212962962963</v>
      </c>
      <c r="S18" s="263">
        <f>R18-R17</f>
        <v>0.0005092592592592649</v>
      </c>
      <c r="T18" s="279" t="s">
        <v>24</v>
      </c>
      <c r="U18" s="70"/>
      <c r="V18" s="66"/>
      <c r="W18" s="104"/>
      <c r="X18" s="67"/>
      <c r="Y18" s="72"/>
      <c r="Z18" s="71"/>
    </row>
    <row r="19" spans="1:26" s="73" customFormat="1" ht="42.75" customHeight="1">
      <c r="A19" s="262">
        <v>3</v>
      </c>
      <c r="B19" s="273">
        <v>3</v>
      </c>
      <c r="C19" s="274">
        <v>236</v>
      </c>
      <c r="D19" s="275" t="s">
        <v>139</v>
      </c>
      <c r="E19" s="276">
        <v>2000</v>
      </c>
      <c r="F19" s="276" t="s">
        <v>23</v>
      </c>
      <c r="G19" s="275" t="s">
        <v>507</v>
      </c>
      <c r="H19" s="277">
        <v>0.0275</v>
      </c>
      <c r="I19" s="278">
        <v>3</v>
      </c>
      <c r="J19" s="277">
        <v>0.0004398148148148148</v>
      </c>
      <c r="K19" s="278">
        <v>3</v>
      </c>
      <c r="L19" s="277">
        <v>0.04712962962962963</v>
      </c>
      <c r="M19" s="278">
        <v>2</v>
      </c>
      <c r="N19" s="277">
        <v>0.00030092592592592595</v>
      </c>
      <c r="O19" s="278">
        <v>3</v>
      </c>
      <c r="P19" s="277">
        <v>0.0140625</v>
      </c>
      <c r="Q19" s="278">
        <v>3</v>
      </c>
      <c r="R19" s="277">
        <v>0.08945601851851852</v>
      </c>
      <c r="S19" s="263">
        <f>R19-R17</f>
        <v>0.0012731481481481483</v>
      </c>
      <c r="T19" s="279" t="s">
        <v>23</v>
      </c>
      <c r="U19" s="70"/>
      <c r="V19" s="66"/>
      <c r="W19" s="104"/>
      <c r="X19" s="67"/>
      <c r="Y19" s="72"/>
      <c r="Z19" s="71"/>
    </row>
    <row r="20" spans="1:26" s="73" customFormat="1" ht="42.75" customHeight="1">
      <c r="A20" s="262">
        <v>4</v>
      </c>
      <c r="B20" s="273">
        <v>4</v>
      </c>
      <c r="C20" s="274">
        <v>238</v>
      </c>
      <c r="D20" s="275" t="s">
        <v>133</v>
      </c>
      <c r="E20" s="276">
        <v>1993</v>
      </c>
      <c r="F20" s="280" t="s">
        <v>23</v>
      </c>
      <c r="G20" s="275" t="s">
        <v>86</v>
      </c>
      <c r="H20" s="277">
        <v>0.027974537037037034</v>
      </c>
      <c r="I20" s="278">
        <v>4</v>
      </c>
      <c r="J20" s="277">
        <v>0.0004050925925925926</v>
      </c>
      <c r="K20" s="278">
        <v>1</v>
      </c>
      <c r="L20" s="277">
        <v>0.046678240740740735</v>
      </c>
      <c r="M20" s="278">
        <v>1</v>
      </c>
      <c r="N20" s="277">
        <v>0.0003356481481481481</v>
      </c>
      <c r="O20" s="278">
        <v>4</v>
      </c>
      <c r="P20" s="277">
        <v>0.014710648148148148</v>
      </c>
      <c r="Q20" s="278">
        <v>4</v>
      </c>
      <c r="R20" s="277">
        <v>0.09012731481481483</v>
      </c>
      <c r="S20" s="281">
        <f>R20-R17</f>
        <v>0.001944444444444457</v>
      </c>
      <c r="T20" s="279" t="s">
        <v>23</v>
      </c>
      <c r="U20" s="70"/>
      <c r="V20" s="66"/>
      <c r="W20" s="104"/>
      <c r="X20" s="67"/>
      <c r="Y20" s="72"/>
      <c r="Z20" s="71"/>
    </row>
    <row r="21" spans="1:26" s="73" customFormat="1" ht="42.75" customHeight="1">
      <c r="A21" s="262">
        <v>5</v>
      </c>
      <c r="B21" s="273">
        <v>5</v>
      </c>
      <c r="C21" s="274">
        <v>258</v>
      </c>
      <c r="D21" s="275" t="s">
        <v>135</v>
      </c>
      <c r="E21" s="276">
        <v>1999</v>
      </c>
      <c r="F21" s="276" t="s">
        <v>23</v>
      </c>
      <c r="G21" s="275" t="s">
        <v>33</v>
      </c>
      <c r="H21" s="277">
        <v>0.029988425925925922</v>
      </c>
      <c r="I21" s="278">
        <v>5</v>
      </c>
      <c r="J21" s="277">
        <v>0.0005787037037037038</v>
      </c>
      <c r="K21" s="278">
        <v>6</v>
      </c>
      <c r="L21" s="277">
        <v>0.04960648148148148</v>
      </c>
      <c r="M21" s="278">
        <v>5</v>
      </c>
      <c r="N21" s="277">
        <v>0.00038194444444444446</v>
      </c>
      <c r="O21" s="278">
        <v>6</v>
      </c>
      <c r="P21" s="277">
        <v>0.01511574074074074</v>
      </c>
      <c r="Q21" s="278">
        <v>5</v>
      </c>
      <c r="R21" s="277">
        <v>0.09569444444444446</v>
      </c>
      <c r="S21" s="281">
        <f>R21-R17</f>
        <v>0.007511574074074087</v>
      </c>
      <c r="T21" s="279" t="s">
        <v>23</v>
      </c>
      <c r="U21" s="70"/>
      <c r="V21" s="66"/>
      <c r="W21" s="104"/>
      <c r="X21" s="67"/>
      <c r="Y21" s="72"/>
      <c r="Z21" s="71"/>
    </row>
    <row r="22" spans="1:26" s="73" customFormat="1" ht="42.75" customHeight="1" thickBot="1">
      <c r="A22" s="282">
        <v>6</v>
      </c>
      <c r="B22" s="283">
        <v>6</v>
      </c>
      <c r="C22" s="284">
        <v>217</v>
      </c>
      <c r="D22" s="285" t="s">
        <v>131</v>
      </c>
      <c r="E22" s="286">
        <v>2000</v>
      </c>
      <c r="F22" s="286" t="s">
        <v>23</v>
      </c>
      <c r="G22" s="287" t="s">
        <v>508</v>
      </c>
      <c r="H22" s="288">
        <v>0.03229166666666667</v>
      </c>
      <c r="I22" s="289">
        <v>6</v>
      </c>
      <c r="J22" s="288">
        <v>0.0004513888888888889</v>
      </c>
      <c r="K22" s="289">
        <v>5</v>
      </c>
      <c r="L22" s="288">
        <v>0.05278935185185185</v>
      </c>
      <c r="M22" s="289">
        <v>6</v>
      </c>
      <c r="N22" s="288">
        <v>0.0003356481481481481</v>
      </c>
      <c r="O22" s="289">
        <v>5</v>
      </c>
      <c r="P22" s="288">
        <v>0.017905092592592594</v>
      </c>
      <c r="Q22" s="289">
        <v>6</v>
      </c>
      <c r="R22" s="288">
        <v>0.10380787037037037</v>
      </c>
      <c r="S22" s="290">
        <f>R22-R17</f>
        <v>0.015625</v>
      </c>
      <c r="T22" s="291" t="s">
        <v>23</v>
      </c>
      <c r="U22" s="70"/>
      <c r="V22" s="66"/>
      <c r="W22" s="104"/>
      <c r="X22" s="67"/>
      <c r="Y22" s="72"/>
      <c r="Z22" s="71"/>
    </row>
    <row r="23" spans="1:26" ht="18.75">
      <c r="A23" s="160"/>
      <c r="B23" s="166"/>
      <c r="C23" s="166"/>
      <c r="D23" s="166"/>
      <c r="E23" s="166"/>
      <c r="F23" s="166"/>
      <c r="G23" s="166"/>
      <c r="H23" s="166"/>
      <c r="I23" s="166"/>
      <c r="J23" s="375"/>
      <c r="K23" s="166"/>
      <c r="L23" s="375"/>
      <c r="M23" s="166"/>
      <c r="N23" s="375"/>
      <c r="O23" s="166"/>
      <c r="P23" s="375"/>
      <c r="Q23" s="167"/>
      <c r="R23" s="168"/>
      <c r="S23" s="168"/>
      <c r="T23" s="167"/>
      <c r="U23" s="134"/>
      <c r="V23" s="14"/>
      <c r="W23" s="14"/>
      <c r="X23" s="6"/>
      <c r="Y23" s="6"/>
      <c r="Z23" s="6"/>
    </row>
    <row r="24" spans="1:20" ht="18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233"/>
    </row>
    <row r="25" spans="1:20" ht="18">
      <c r="A25" s="160"/>
      <c r="B25" s="160"/>
      <c r="C25" s="223" t="s">
        <v>93</v>
      </c>
      <c r="D25" s="224"/>
      <c r="E25" s="224"/>
      <c r="F25" s="223"/>
      <c r="G25" s="224"/>
      <c r="H25" s="225"/>
      <c r="I25" s="224"/>
      <c r="J25" s="225"/>
      <c r="K25" s="226" t="s">
        <v>500</v>
      </c>
      <c r="L25" s="225"/>
      <c r="M25" s="224"/>
      <c r="N25" s="225"/>
      <c r="O25" s="224"/>
      <c r="P25" s="225"/>
      <c r="Q25" s="224"/>
      <c r="R25" s="160"/>
      <c r="S25" s="160"/>
      <c r="T25" s="160"/>
    </row>
    <row r="26" spans="1:20" ht="18">
      <c r="A26" s="156"/>
      <c r="B26" s="156"/>
      <c r="C26" s="166"/>
      <c r="D26" s="166"/>
      <c r="E26" s="166"/>
      <c r="F26" s="166"/>
      <c r="G26" s="166"/>
      <c r="H26" s="166"/>
      <c r="I26" s="167"/>
      <c r="J26" s="168"/>
      <c r="K26" s="167"/>
      <c r="L26" s="168"/>
      <c r="M26" s="167"/>
      <c r="N26" s="168"/>
      <c r="O26" s="167"/>
      <c r="P26" s="168"/>
      <c r="Q26" s="167"/>
      <c r="R26" s="168"/>
      <c r="S26" s="168"/>
      <c r="T26" s="156"/>
    </row>
    <row r="27" spans="1:20" ht="18">
      <c r="A27" s="156"/>
      <c r="B27" s="156"/>
      <c r="C27" s="162" t="s">
        <v>89</v>
      </c>
      <c r="D27" s="163"/>
      <c r="E27" s="163"/>
      <c r="F27" s="162"/>
      <c r="G27" s="165"/>
      <c r="H27" s="169"/>
      <c r="I27" s="165"/>
      <c r="J27" s="169"/>
      <c r="K27" s="165" t="s">
        <v>90</v>
      </c>
      <c r="L27" s="169"/>
      <c r="M27" s="165"/>
      <c r="N27" s="164"/>
      <c r="O27" s="163"/>
      <c r="P27" s="164"/>
      <c r="Q27" s="163"/>
      <c r="R27" s="156"/>
      <c r="S27" s="156"/>
      <c r="T27" s="156"/>
    </row>
    <row r="28" spans="1:20" ht="18">
      <c r="A28" s="156"/>
      <c r="B28" s="156"/>
      <c r="C28" s="162"/>
      <c r="D28" s="163"/>
      <c r="E28" s="163"/>
      <c r="F28" s="162"/>
      <c r="G28" s="165"/>
      <c r="H28" s="169"/>
      <c r="I28" s="165"/>
      <c r="J28" s="169"/>
      <c r="K28" s="165"/>
      <c r="L28" s="169"/>
      <c r="M28" s="165"/>
      <c r="N28" s="164"/>
      <c r="O28" s="163"/>
      <c r="P28" s="164"/>
      <c r="Q28" s="163"/>
      <c r="R28" s="156"/>
      <c r="S28" s="156"/>
      <c r="T28" s="156"/>
    </row>
    <row r="29" spans="1:20" ht="18">
      <c r="A29" s="156"/>
      <c r="B29" s="156"/>
      <c r="C29" s="162" t="s">
        <v>91</v>
      </c>
      <c r="D29" s="163"/>
      <c r="E29" s="163"/>
      <c r="F29" s="162"/>
      <c r="G29" s="165"/>
      <c r="H29" s="169"/>
      <c r="I29" s="165"/>
      <c r="J29" s="164"/>
      <c r="K29" s="169" t="s">
        <v>92</v>
      </c>
      <c r="L29" s="169"/>
      <c r="M29" s="165"/>
      <c r="N29" s="164"/>
      <c r="O29" s="163"/>
      <c r="P29" s="164"/>
      <c r="Q29" s="163"/>
      <c r="R29" s="156"/>
      <c r="S29" s="156"/>
      <c r="T29" s="156"/>
    </row>
    <row r="30" spans="1:20" ht="18">
      <c r="A30" s="156"/>
      <c r="B30" s="156"/>
      <c r="C30" s="162"/>
      <c r="D30" s="163"/>
      <c r="E30" s="163"/>
      <c r="F30" s="162"/>
      <c r="G30" s="163"/>
      <c r="H30" s="164"/>
      <c r="I30" s="163"/>
      <c r="J30" s="164"/>
      <c r="K30" s="163"/>
      <c r="L30" s="164"/>
      <c r="M30" s="163"/>
      <c r="N30" s="164"/>
      <c r="O30" s="163"/>
      <c r="P30" s="164"/>
      <c r="Q30" s="163"/>
      <c r="R30" s="156"/>
      <c r="S30" s="156"/>
      <c r="T30" s="156"/>
    </row>
    <row r="31" spans="1:20" ht="18">
      <c r="A31" s="156"/>
      <c r="B31" s="156"/>
      <c r="C31" s="162" t="s">
        <v>94</v>
      </c>
      <c r="D31" s="163"/>
      <c r="E31" s="163"/>
      <c r="F31" s="162"/>
      <c r="G31" s="163"/>
      <c r="H31" s="164"/>
      <c r="I31" s="163"/>
      <c r="J31" s="164"/>
      <c r="K31" s="226" t="s">
        <v>500</v>
      </c>
      <c r="L31" s="225"/>
      <c r="M31" s="224"/>
      <c r="N31" s="225"/>
      <c r="O31" s="224"/>
      <c r="P31" s="225"/>
      <c r="Q31" s="224"/>
      <c r="R31" s="160"/>
      <c r="S31" s="156"/>
      <c r="T31" s="156"/>
    </row>
    <row r="32" spans="1:20" ht="18">
      <c r="A32" s="156"/>
      <c r="B32" s="156"/>
      <c r="C32" s="162"/>
      <c r="D32" s="163"/>
      <c r="E32" s="163"/>
      <c r="F32" s="162"/>
      <c r="G32" s="163"/>
      <c r="H32" s="164"/>
      <c r="I32" s="163"/>
      <c r="J32" s="164"/>
      <c r="K32" s="226" t="s">
        <v>98</v>
      </c>
      <c r="L32" s="225"/>
      <c r="M32" s="224"/>
      <c r="N32" s="225"/>
      <c r="O32" s="224"/>
      <c r="P32" s="225"/>
      <c r="Q32" s="224"/>
      <c r="R32" s="160"/>
      <c r="S32" s="156"/>
      <c r="T32" s="156"/>
    </row>
    <row r="33" spans="1:20" ht="18">
      <c r="A33" s="156"/>
      <c r="B33" s="156"/>
      <c r="C33" s="162"/>
      <c r="D33" s="163"/>
      <c r="E33" s="163"/>
      <c r="F33" s="162"/>
      <c r="G33" s="163"/>
      <c r="H33" s="164"/>
      <c r="I33" s="163"/>
      <c r="J33" s="164"/>
      <c r="K33" s="226" t="s">
        <v>95</v>
      </c>
      <c r="L33" s="225"/>
      <c r="M33" s="224"/>
      <c r="N33" s="225"/>
      <c r="O33" s="224"/>
      <c r="P33" s="225"/>
      <c r="Q33" s="224"/>
      <c r="R33" s="160"/>
      <c r="S33" s="156"/>
      <c r="T33" s="156"/>
    </row>
    <row r="34" spans="1:20" ht="18">
      <c r="A34" s="156"/>
      <c r="B34" s="156"/>
      <c r="C34" s="162"/>
      <c r="D34" s="163"/>
      <c r="E34" s="163"/>
      <c r="F34" s="162"/>
      <c r="G34" s="163"/>
      <c r="H34" s="164"/>
      <c r="I34" s="163"/>
      <c r="J34" s="164"/>
      <c r="K34" s="448"/>
      <c r="L34" s="225"/>
      <c r="M34" s="224"/>
      <c r="N34" s="225"/>
      <c r="O34" s="224"/>
      <c r="P34" s="225"/>
      <c r="Q34" s="224"/>
      <c r="R34" s="160"/>
      <c r="S34" s="156"/>
      <c r="T34" s="156"/>
    </row>
    <row r="35" spans="1:20" ht="18.75">
      <c r="A35" s="53"/>
      <c r="B35" s="53"/>
      <c r="C35" s="130"/>
      <c r="D35" s="131"/>
      <c r="E35" s="131"/>
      <c r="F35" s="130"/>
      <c r="G35" s="131"/>
      <c r="H35" s="133"/>
      <c r="I35" s="131"/>
      <c r="J35" s="133"/>
      <c r="K35" s="132"/>
      <c r="L35" s="133"/>
      <c r="M35" s="131"/>
      <c r="N35" s="133"/>
      <c r="O35" s="131"/>
      <c r="P35" s="133"/>
      <c r="Q35" s="131"/>
      <c r="R35" s="53"/>
      <c r="S35" s="53"/>
      <c r="T35" s="53"/>
    </row>
    <row r="36" spans="1:20" ht="18.7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</row>
    <row r="37" spans="1:20" ht="18.7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</sheetData>
  <sheetProtection selectLockedCells="1" selectUnlockedCells="1"/>
  <mergeCells count="10">
    <mergeCell ref="A9:T9"/>
    <mergeCell ref="B11:G11"/>
    <mergeCell ref="R11:T11"/>
    <mergeCell ref="A1:T1"/>
    <mergeCell ref="A2:T2"/>
    <mergeCell ref="A3:T3"/>
    <mergeCell ref="B4:S4"/>
    <mergeCell ref="Q5:T5"/>
    <mergeCell ref="A7:T7"/>
    <mergeCell ref="B6:T6"/>
  </mergeCells>
  <printOptions/>
  <pageMargins left="0.03958333333333333" right="0.03958333333333333" top="0.15763888888888888" bottom="0.15763888888888888" header="0.5118055555555555" footer="0.5118055555555555"/>
  <pageSetup horizontalDpi="300" verticalDpi="3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3"/>
  <sheetViews>
    <sheetView zoomScale="80" zoomScaleNormal="80" zoomScalePageLayoutView="0" workbookViewId="0" topLeftCell="A1">
      <selection activeCell="I50" sqref="I50"/>
    </sheetView>
  </sheetViews>
  <sheetFormatPr defaultColWidth="9.140625" defaultRowHeight="15"/>
  <cols>
    <col min="1" max="1" width="5.00390625" style="0" customWidth="1"/>
    <col min="2" max="2" width="7.8515625" style="0" customWidth="1"/>
    <col min="3" max="3" width="7.140625" style="0" customWidth="1"/>
    <col min="4" max="4" width="24.28125" style="0" customWidth="1"/>
    <col min="5" max="5" width="7.28125" style="0" customWidth="1"/>
    <col min="6" max="6" width="11.421875" style="0" customWidth="1"/>
    <col min="7" max="7" width="21.7109375" style="0" customWidth="1"/>
    <col min="8" max="8" width="10.7109375" style="0" customWidth="1"/>
    <col min="9" max="9" width="3.8515625" style="0" customWidth="1"/>
    <col min="10" max="10" width="10.00390625" style="0" customWidth="1"/>
    <col min="11" max="11" width="3.8515625" style="0" customWidth="1"/>
    <col min="12" max="12" width="11.421875" style="0" customWidth="1"/>
    <col min="13" max="13" width="3.8515625" style="0" customWidth="1"/>
    <col min="14" max="14" width="10.00390625" style="0" customWidth="1"/>
    <col min="15" max="15" width="3.8515625" style="0" customWidth="1"/>
    <col min="16" max="16" width="10.00390625" style="0" customWidth="1"/>
    <col min="17" max="17" width="3.8515625" style="0" customWidth="1"/>
    <col min="18" max="18" width="11.00390625" style="0" customWidth="1"/>
    <col min="19" max="19" width="12.7109375" style="0" customWidth="1"/>
    <col min="20" max="20" width="10.00390625" style="0" customWidth="1"/>
    <col min="21" max="24" width="9.140625" style="0" customWidth="1"/>
  </cols>
  <sheetData>
    <row r="1" spans="1:20" ht="20.25">
      <c r="A1" s="371" t="s">
        <v>88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</row>
    <row r="2" spans="1:20" ht="20.25">
      <c r="A2" s="372" t="s">
        <v>32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</row>
    <row r="3" spans="1:20" ht="20.25">
      <c r="A3" s="371" t="s">
        <v>27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</row>
    <row r="4" spans="1:20" ht="20.25">
      <c r="A4" s="155"/>
      <c r="B4" s="371" t="s">
        <v>18</v>
      </c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154"/>
    </row>
    <row r="5" spans="1:20" ht="30" customHeight="1">
      <c r="A5" s="233"/>
      <c r="B5" s="234"/>
      <c r="C5" s="235"/>
      <c r="D5" s="235"/>
      <c r="E5" s="234"/>
      <c r="F5" s="234"/>
      <c r="G5" s="234"/>
      <c r="H5" s="234"/>
      <c r="I5" s="234"/>
      <c r="J5" s="234"/>
      <c r="K5" s="234"/>
      <c r="L5" s="234"/>
      <c r="M5" s="234"/>
      <c r="N5" s="236"/>
      <c r="O5" s="236"/>
      <c r="P5" s="236"/>
      <c r="Q5" s="374"/>
      <c r="R5" s="374"/>
      <c r="S5" s="374"/>
      <c r="T5" s="374"/>
    </row>
    <row r="6" spans="1:20" ht="20.25">
      <c r="A6" s="233"/>
      <c r="B6" s="371" t="s">
        <v>524</v>
      </c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</row>
    <row r="7" spans="1:20" ht="20.25">
      <c r="A7" s="373" t="s">
        <v>525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</row>
    <row r="8" spans="1:20" ht="16.5">
      <c r="A8" s="233"/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7"/>
      <c r="P8" s="237"/>
      <c r="Q8" s="237"/>
      <c r="R8" s="237"/>
      <c r="S8" s="237"/>
      <c r="T8" s="237"/>
    </row>
    <row r="9" spans="1:21" ht="20.25">
      <c r="A9" s="373" t="s">
        <v>526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6"/>
    </row>
    <row r="10" spans="1:21" ht="18">
      <c r="A10" s="156"/>
      <c r="B10" s="157" t="s">
        <v>106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60"/>
      <c r="O10" s="161" t="s">
        <v>490</v>
      </c>
      <c r="P10" s="161"/>
      <c r="Q10" s="161"/>
      <c r="R10" s="233"/>
      <c r="S10" s="233"/>
      <c r="T10" s="233"/>
      <c r="U10" s="6"/>
    </row>
    <row r="11" spans="1:21" ht="16.5" customHeight="1">
      <c r="A11" s="156"/>
      <c r="B11" s="370" t="s">
        <v>107</v>
      </c>
      <c r="C11" s="370"/>
      <c r="D11" s="370"/>
      <c r="E11" s="370"/>
      <c r="F11" s="370"/>
      <c r="G11" s="370"/>
      <c r="H11" s="156"/>
      <c r="I11" s="156"/>
      <c r="J11" s="156"/>
      <c r="K11" s="156"/>
      <c r="L11" s="156"/>
      <c r="M11" s="156"/>
      <c r="N11" s="156"/>
      <c r="O11" s="158"/>
      <c r="P11" s="158"/>
      <c r="Q11" s="158"/>
      <c r="R11" s="369"/>
      <c r="S11" s="369"/>
      <c r="T11" s="369"/>
      <c r="U11" s="6"/>
    </row>
    <row r="12" spans="1:20" ht="18">
      <c r="A12" s="156"/>
      <c r="B12" s="180" t="s">
        <v>527</v>
      </c>
      <c r="C12" s="160"/>
      <c r="D12" s="160"/>
      <c r="E12" s="160"/>
      <c r="F12" s="160"/>
      <c r="G12" s="160"/>
      <c r="H12" s="160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</row>
    <row r="13" spans="1:20" ht="16.5" thickBot="1">
      <c r="A13" s="233"/>
      <c r="B13" s="238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</row>
    <row r="14" spans="1:22" ht="16.5" thickBot="1">
      <c r="A14" s="239" t="s">
        <v>0</v>
      </c>
      <c r="B14" s="240" t="s">
        <v>1</v>
      </c>
      <c r="C14" s="240" t="s">
        <v>2</v>
      </c>
      <c r="D14" s="240" t="s">
        <v>3</v>
      </c>
      <c r="E14" s="240" t="s">
        <v>4</v>
      </c>
      <c r="F14" s="240" t="s">
        <v>5</v>
      </c>
      <c r="G14" s="240" t="s">
        <v>87</v>
      </c>
      <c r="H14" s="240" t="s">
        <v>109</v>
      </c>
      <c r="I14" s="240" t="s">
        <v>7</v>
      </c>
      <c r="J14" s="240" t="s">
        <v>8</v>
      </c>
      <c r="K14" s="240" t="s">
        <v>7</v>
      </c>
      <c r="L14" s="240" t="s">
        <v>110</v>
      </c>
      <c r="M14" s="240" t="s">
        <v>7</v>
      </c>
      <c r="N14" s="240" t="s">
        <v>9</v>
      </c>
      <c r="O14" s="240" t="s">
        <v>7</v>
      </c>
      <c r="P14" s="240" t="s">
        <v>21</v>
      </c>
      <c r="Q14" s="240" t="s">
        <v>7</v>
      </c>
      <c r="R14" s="240" t="s">
        <v>10</v>
      </c>
      <c r="S14" s="240" t="s">
        <v>11</v>
      </c>
      <c r="T14" s="241" t="s">
        <v>12</v>
      </c>
      <c r="U14" s="445"/>
      <c r="V14" s="6"/>
    </row>
    <row r="15" spans="1:26" s="73" customFormat="1" ht="35.25" customHeight="1">
      <c r="A15" s="377">
        <v>1</v>
      </c>
      <c r="B15" s="378">
        <v>1</v>
      </c>
      <c r="C15" s="379">
        <v>235</v>
      </c>
      <c r="D15" s="267" t="s">
        <v>302</v>
      </c>
      <c r="E15" s="381">
        <v>2002</v>
      </c>
      <c r="F15" s="381" t="s">
        <v>23</v>
      </c>
      <c r="G15" s="382" t="s">
        <v>529</v>
      </c>
      <c r="H15" s="432">
        <v>0.012534722222222223</v>
      </c>
      <c r="I15" s="433">
        <v>9</v>
      </c>
      <c r="J15" s="432">
        <v>0.0004629629629629629</v>
      </c>
      <c r="K15" s="433">
        <v>13</v>
      </c>
      <c r="L15" s="432">
        <v>0.020474537037037038</v>
      </c>
      <c r="M15" s="433">
        <v>1</v>
      </c>
      <c r="N15" s="432">
        <v>0.0002777777777777778</v>
      </c>
      <c r="O15" s="433">
        <v>9</v>
      </c>
      <c r="P15" s="432">
        <v>0.006493055555555555</v>
      </c>
      <c r="Q15" s="433">
        <v>6</v>
      </c>
      <c r="R15" s="432">
        <v>0.0402662037037037</v>
      </c>
      <c r="S15" s="385"/>
      <c r="T15" s="386" t="s">
        <v>23</v>
      </c>
      <c r="U15" s="446"/>
      <c r="V15" s="66"/>
      <c r="W15" s="104"/>
      <c r="X15" s="67"/>
      <c r="Y15" s="72"/>
      <c r="Z15" s="71"/>
    </row>
    <row r="16" spans="1:26" s="73" customFormat="1" ht="35.25" customHeight="1">
      <c r="A16" s="251">
        <v>2</v>
      </c>
      <c r="B16" s="252">
        <v>2</v>
      </c>
      <c r="C16" s="387">
        <v>220</v>
      </c>
      <c r="D16" s="388" t="s">
        <v>296</v>
      </c>
      <c r="E16" s="389">
        <v>2003</v>
      </c>
      <c r="F16" s="389" t="s">
        <v>23</v>
      </c>
      <c r="G16" s="394" t="s">
        <v>33</v>
      </c>
      <c r="H16" s="434">
        <v>0.011782407407407406</v>
      </c>
      <c r="I16" s="435">
        <v>2</v>
      </c>
      <c r="J16" s="434">
        <v>0.00034722222222222224</v>
      </c>
      <c r="K16" s="435">
        <v>2</v>
      </c>
      <c r="L16" s="434">
        <v>0.021400462962962965</v>
      </c>
      <c r="M16" s="435">
        <v>2</v>
      </c>
      <c r="N16" s="434">
        <v>0.0002662037037037037</v>
      </c>
      <c r="O16" s="435">
        <v>5</v>
      </c>
      <c r="P16" s="434">
        <v>0.006539351851851852</v>
      </c>
      <c r="Q16" s="435">
        <v>7</v>
      </c>
      <c r="R16" s="434">
        <v>0.04034722222222222</v>
      </c>
      <c r="S16" s="392">
        <f>R16-R15</f>
        <v>8.101851851852193E-05</v>
      </c>
      <c r="T16" s="393" t="s">
        <v>23</v>
      </c>
      <c r="U16" s="446"/>
      <c r="V16" s="66"/>
      <c r="W16" s="104"/>
      <c r="X16" s="67"/>
      <c r="Y16" s="72"/>
      <c r="Z16" s="71"/>
    </row>
    <row r="17" spans="1:26" s="73" customFormat="1" ht="35.25" customHeight="1">
      <c r="A17" s="251">
        <v>3</v>
      </c>
      <c r="B17" s="252">
        <v>3</v>
      </c>
      <c r="C17" s="387">
        <v>210</v>
      </c>
      <c r="D17" s="388" t="s">
        <v>292</v>
      </c>
      <c r="E17" s="389">
        <v>2001</v>
      </c>
      <c r="F17" s="431">
        <v>1</v>
      </c>
      <c r="G17" s="394" t="s">
        <v>33</v>
      </c>
      <c r="H17" s="434">
        <v>0.011504629629629629</v>
      </c>
      <c r="I17" s="435">
        <v>1</v>
      </c>
      <c r="J17" s="434">
        <v>0.00037037037037037035</v>
      </c>
      <c r="K17" s="435">
        <v>3</v>
      </c>
      <c r="L17" s="434">
        <v>0.022615740740740742</v>
      </c>
      <c r="M17" s="435">
        <v>15</v>
      </c>
      <c r="N17" s="434">
        <v>0.00023148148148148146</v>
      </c>
      <c r="O17" s="435">
        <v>1</v>
      </c>
      <c r="P17" s="434">
        <v>0.005868055555555554</v>
      </c>
      <c r="Q17" s="435">
        <v>1</v>
      </c>
      <c r="R17" s="434">
        <v>0.04061342592592593</v>
      </c>
      <c r="S17" s="392">
        <f>R17-R15</f>
        <v>0.00034722222222222793</v>
      </c>
      <c r="T17" s="393" t="s">
        <v>23</v>
      </c>
      <c r="U17" s="446"/>
      <c r="V17" s="66"/>
      <c r="W17" s="104"/>
      <c r="X17" s="67"/>
      <c r="Y17" s="72"/>
      <c r="Z17" s="71"/>
    </row>
    <row r="18" spans="1:26" s="73" customFormat="1" ht="35.25" customHeight="1">
      <c r="A18" s="251">
        <v>4</v>
      </c>
      <c r="B18" s="252">
        <v>4</v>
      </c>
      <c r="C18" s="387">
        <v>249</v>
      </c>
      <c r="D18" s="388" t="s">
        <v>287</v>
      </c>
      <c r="E18" s="389">
        <v>2002</v>
      </c>
      <c r="F18" s="389" t="s">
        <v>23</v>
      </c>
      <c r="G18" s="394" t="s">
        <v>530</v>
      </c>
      <c r="H18" s="434">
        <v>0.011805555555555555</v>
      </c>
      <c r="I18" s="435">
        <v>4</v>
      </c>
      <c r="J18" s="434">
        <v>0.00042824074074074075</v>
      </c>
      <c r="K18" s="435">
        <v>11</v>
      </c>
      <c r="L18" s="434">
        <v>0.02225694444444444</v>
      </c>
      <c r="M18" s="435">
        <v>11</v>
      </c>
      <c r="N18" s="434">
        <v>0.00023148148148148146</v>
      </c>
      <c r="O18" s="435">
        <v>2</v>
      </c>
      <c r="P18" s="434">
        <v>0.0063425925925925915</v>
      </c>
      <c r="Q18" s="435">
        <v>3</v>
      </c>
      <c r="R18" s="434">
        <v>0.04109953703703704</v>
      </c>
      <c r="S18" s="392">
        <f>R18-R15</f>
        <v>0.0008333333333333387</v>
      </c>
      <c r="T18" s="393" t="s">
        <v>23</v>
      </c>
      <c r="U18" s="446"/>
      <c r="V18" s="66"/>
      <c r="W18" s="104"/>
      <c r="X18" s="67"/>
      <c r="Y18" s="72"/>
      <c r="Z18" s="71"/>
    </row>
    <row r="19" spans="1:26" s="73" customFormat="1" ht="35.25" customHeight="1">
      <c r="A19" s="251">
        <v>5</v>
      </c>
      <c r="B19" s="252">
        <v>5</v>
      </c>
      <c r="C19" s="387">
        <v>200</v>
      </c>
      <c r="D19" s="388" t="s">
        <v>280</v>
      </c>
      <c r="E19" s="389">
        <v>2003</v>
      </c>
      <c r="F19" s="389" t="s">
        <v>23</v>
      </c>
      <c r="G19" s="394" t="s">
        <v>86</v>
      </c>
      <c r="H19" s="434">
        <v>0.011782407407407406</v>
      </c>
      <c r="I19" s="435">
        <v>3</v>
      </c>
      <c r="J19" s="434">
        <v>0.0004166666666666667</v>
      </c>
      <c r="K19" s="435">
        <v>9</v>
      </c>
      <c r="L19" s="434">
        <v>0.022314814814814815</v>
      </c>
      <c r="M19" s="435">
        <v>12</v>
      </c>
      <c r="N19" s="434">
        <v>0.00034722222222222224</v>
      </c>
      <c r="O19" s="435">
        <v>14</v>
      </c>
      <c r="P19" s="434">
        <v>0.006354166666666667</v>
      </c>
      <c r="Q19" s="435">
        <v>4</v>
      </c>
      <c r="R19" s="434">
        <v>0.04125</v>
      </c>
      <c r="S19" s="392">
        <f>R19-R15</f>
        <v>0.000983796296296302</v>
      </c>
      <c r="T19" s="393" t="s">
        <v>23</v>
      </c>
      <c r="U19" s="446"/>
      <c r="V19" s="66"/>
      <c r="W19" s="104"/>
      <c r="X19" s="67"/>
      <c r="Y19" s="72"/>
      <c r="Z19" s="71"/>
    </row>
    <row r="20" spans="1:26" s="73" customFormat="1" ht="35.25" customHeight="1">
      <c r="A20" s="251">
        <v>6</v>
      </c>
      <c r="B20" s="252">
        <v>6</v>
      </c>
      <c r="C20" s="387">
        <v>245</v>
      </c>
      <c r="D20" s="388" t="s">
        <v>283</v>
      </c>
      <c r="E20" s="389">
        <v>2002</v>
      </c>
      <c r="F20" s="389">
        <v>1</v>
      </c>
      <c r="G20" s="394" t="s">
        <v>33</v>
      </c>
      <c r="H20" s="434">
        <v>0.012164351851851852</v>
      </c>
      <c r="I20" s="435">
        <v>7</v>
      </c>
      <c r="J20" s="434">
        <v>0.0003935185185185185</v>
      </c>
      <c r="K20" s="435">
        <v>4</v>
      </c>
      <c r="L20" s="434">
        <v>0.02217592592592593</v>
      </c>
      <c r="M20" s="435">
        <v>9</v>
      </c>
      <c r="N20" s="434">
        <v>0.00024305555555555552</v>
      </c>
      <c r="O20" s="435">
        <v>3</v>
      </c>
      <c r="P20" s="434">
        <v>0.00636574074074074</v>
      </c>
      <c r="Q20" s="435">
        <v>5</v>
      </c>
      <c r="R20" s="434">
        <v>0.041354166666666664</v>
      </c>
      <c r="S20" s="392">
        <f>R20-R15</f>
        <v>0.0010879629629629642</v>
      </c>
      <c r="T20" s="393" t="s">
        <v>23</v>
      </c>
      <c r="U20" s="446"/>
      <c r="V20" s="66"/>
      <c r="W20" s="104"/>
      <c r="X20" s="67"/>
      <c r="Y20" s="72"/>
      <c r="Z20" s="71"/>
    </row>
    <row r="21" spans="1:26" s="73" customFormat="1" ht="35.25" customHeight="1">
      <c r="A21" s="251">
        <v>7</v>
      </c>
      <c r="B21" s="252">
        <v>7</v>
      </c>
      <c r="C21" s="387">
        <v>254</v>
      </c>
      <c r="D21" s="388" t="s">
        <v>295</v>
      </c>
      <c r="E21" s="389">
        <v>2001</v>
      </c>
      <c r="F21" s="389" t="s">
        <v>23</v>
      </c>
      <c r="G21" s="394" t="s">
        <v>101</v>
      </c>
      <c r="H21" s="434">
        <v>0.012060185185185186</v>
      </c>
      <c r="I21" s="435">
        <v>6</v>
      </c>
      <c r="J21" s="434">
        <v>0.0005902777777777778</v>
      </c>
      <c r="K21" s="435">
        <v>17</v>
      </c>
      <c r="L21" s="434">
        <v>0.022152777777777775</v>
      </c>
      <c r="M21" s="435">
        <v>8</v>
      </c>
      <c r="N21" s="434">
        <v>0.0005092592592592592</v>
      </c>
      <c r="O21" s="435">
        <v>17</v>
      </c>
      <c r="P21" s="434">
        <v>0.006238425925925925</v>
      </c>
      <c r="Q21" s="435">
        <v>2</v>
      </c>
      <c r="R21" s="434">
        <v>0.0415625</v>
      </c>
      <c r="S21" s="392">
        <f>R21-R15</f>
        <v>0.0012962962962963023</v>
      </c>
      <c r="T21" s="393" t="s">
        <v>23</v>
      </c>
      <c r="U21" s="446"/>
      <c r="V21" s="66"/>
      <c r="W21" s="104"/>
      <c r="X21" s="67"/>
      <c r="Y21" s="72"/>
      <c r="Z21" s="71"/>
    </row>
    <row r="22" spans="1:26" s="73" customFormat="1" ht="35.25" customHeight="1">
      <c r="A22" s="251">
        <v>8</v>
      </c>
      <c r="B22" s="252">
        <v>8</v>
      </c>
      <c r="C22" s="387">
        <v>198</v>
      </c>
      <c r="D22" s="388" t="s">
        <v>289</v>
      </c>
      <c r="E22" s="389">
        <v>2003</v>
      </c>
      <c r="F22" s="389" t="s">
        <v>23</v>
      </c>
      <c r="G22" s="394" t="s">
        <v>33</v>
      </c>
      <c r="H22" s="434">
        <v>0.012013888888888888</v>
      </c>
      <c r="I22" s="435">
        <v>5</v>
      </c>
      <c r="J22" s="434">
        <v>0.0005208333333333333</v>
      </c>
      <c r="K22" s="435">
        <v>15</v>
      </c>
      <c r="L22" s="434">
        <v>0.02238425925925926</v>
      </c>
      <c r="M22" s="435">
        <v>13</v>
      </c>
      <c r="N22" s="434">
        <v>0.00035879629629629635</v>
      </c>
      <c r="O22" s="435">
        <v>15</v>
      </c>
      <c r="P22" s="434">
        <v>0.006643518518518518</v>
      </c>
      <c r="Q22" s="435">
        <v>8</v>
      </c>
      <c r="R22" s="434">
        <v>0.041944444444444444</v>
      </c>
      <c r="S22" s="392">
        <f>R22-R15</f>
        <v>0.001678240740740744</v>
      </c>
      <c r="T22" s="393" t="s">
        <v>23</v>
      </c>
      <c r="U22" s="446"/>
      <c r="V22" s="66"/>
      <c r="W22" s="104"/>
      <c r="X22" s="67"/>
      <c r="Y22" s="72"/>
      <c r="Z22" s="71"/>
    </row>
    <row r="23" spans="1:26" s="73" customFormat="1" ht="35.25" customHeight="1">
      <c r="A23" s="251">
        <v>9</v>
      </c>
      <c r="B23" s="252">
        <v>9</v>
      </c>
      <c r="C23" s="387">
        <v>241</v>
      </c>
      <c r="D23" s="388" t="s">
        <v>299</v>
      </c>
      <c r="E23" s="389">
        <v>2004</v>
      </c>
      <c r="F23" s="389">
        <v>1</v>
      </c>
      <c r="G23" s="394" t="s">
        <v>503</v>
      </c>
      <c r="H23" s="434">
        <v>0.012372685185185186</v>
      </c>
      <c r="I23" s="435">
        <v>8</v>
      </c>
      <c r="J23" s="434">
        <v>0.0004166666666666667</v>
      </c>
      <c r="K23" s="435">
        <v>7</v>
      </c>
      <c r="L23" s="434">
        <v>0.022615740740740742</v>
      </c>
      <c r="M23" s="435">
        <v>14</v>
      </c>
      <c r="N23" s="434">
        <v>0.00030092592592592595</v>
      </c>
      <c r="O23" s="435">
        <v>11</v>
      </c>
      <c r="P23" s="434">
        <v>0.0066550925925925935</v>
      </c>
      <c r="Q23" s="435">
        <v>10</v>
      </c>
      <c r="R23" s="434">
        <v>0.042395833333333334</v>
      </c>
      <c r="S23" s="392">
        <f>R23-R15</f>
        <v>0.002129629629629634</v>
      </c>
      <c r="T23" s="393" t="s">
        <v>23</v>
      </c>
      <c r="U23" s="446"/>
      <c r="V23" s="66"/>
      <c r="W23" s="104"/>
      <c r="X23" s="67"/>
      <c r="Y23" s="72"/>
      <c r="Z23" s="71"/>
    </row>
    <row r="24" spans="1:26" s="73" customFormat="1" ht="35.25" customHeight="1">
      <c r="A24" s="251">
        <v>10</v>
      </c>
      <c r="B24" s="252">
        <v>10</v>
      </c>
      <c r="C24" s="387">
        <v>226</v>
      </c>
      <c r="D24" s="388" t="s">
        <v>282</v>
      </c>
      <c r="E24" s="389">
        <v>2002</v>
      </c>
      <c r="F24" s="389" t="s">
        <v>23</v>
      </c>
      <c r="G24" s="394" t="s">
        <v>33</v>
      </c>
      <c r="H24" s="434">
        <v>0.012951388888888887</v>
      </c>
      <c r="I24" s="435">
        <v>11</v>
      </c>
      <c r="J24" s="434">
        <v>0.00034722222222222224</v>
      </c>
      <c r="K24" s="435">
        <v>1</v>
      </c>
      <c r="L24" s="434">
        <v>0.022129629629629628</v>
      </c>
      <c r="M24" s="435">
        <v>7</v>
      </c>
      <c r="N24" s="434">
        <v>0.0002777777777777778</v>
      </c>
      <c r="O24" s="435">
        <v>8</v>
      </c>
      <c r="P24" s="434">
        <v>0.006898148148148149</v>
      </c>
      <c r="Q24" s="435">
        <v>13</v>
      </c>
      <c r="R24" s="434">
        <v>0.04262731481481482</v>
      </c>
      <c r="S24" s="392">
        <f>R24-R15</f>
        <v>0.0023611111111111194</v>
      </c>
      <c r="T24" s="393" t="s">
        <v>23</v>
      </c>
      <c r="U24" s="446"/>
      <c r="V24" s="66"/>
      <c r="W24" s="104"/>
      <c r="X24" s="67"/>
      <c r="Y24" s="72"/>
      <c r="Z24" s="71"/>
    </row>
    <row r="25" spans="1:26" s="73" customFormat="1" ht="35.25" customHeight="1">
      <c r="A25" s="251">
        <v>11</v>
      </c>
      <c r="B25" s="252">
        <v>11</v>
      </c>
      <c r="C25" s="387">
        <v>199</v>
      </c>
      <c r="D25" s="388" t="s">
        <v>281</v>
      </c>
      <c r="E25" s="389">
        <v>2004</v>
      </c>
      <c r="F25" s="389">
        <v>1</v>
      </c>
      <c r="G25" s="394" t="s">
        <v>86</v>
      </c>
      <c r="H25" s="434">
        <v>0.01318287037037037</v>
      </c>
      <c r="I25" s="435">
        <v>13</v>
      </c>
      <c r="J25" s="434">
        <v>0.0003935185185185185</v>
      </c>
      <c r="K25" s="435">
        <v>5</v>
      </c>
      <c r="L25" s="434">
        <v>0.022118055555555557</v>
      </c>
      <c r="M25" s="435">
        <v>6</v>
      </c>
      <c r="N25" s="434">
        <v>0.0002662037037037037</v>
      </c>
      <c r="O25" s="435">
        <v>7</v>
      </c>
      <c r="P25" s="434">
        <v>0.006666666666666667</v>
      </c>
      <c r="Q25" s="435">
        <v>11</v>
      </c>
      <c r="R25" s="434">
        <v>0.04263888888888889</v>
      </c>
      <c r="S25" s="392">
        <f>R25-R15</f>
        <v>0.002372685185185193</v>
      </c>
      <c r="T25" s="393" t="s">
        <v>23</v>
      </c>
      <c r="U25" s="446"/>
      <c r="V25" s="66"/>
      <c r="W25" s="104"/>
      <c r="X25" s="67"/>
      <c r="Y25" s="72"/>
      <c r="Z25" s="71"/>
    </row>
    <row r="26" spans="1:26" s="73" customFormat="1" ht="35.25" customHeight="1">
      <c r="A26" s="251">
        <v>12</v>
      </c>
      <c r="B26" s="252">
        <v>12</v>
      </c>
      <c r="C26" s="387">
        <v>255</v>
      </c>
      <c r="D26" s="388" t="s">
        <v>278</v>
      </c>
      <c r="E26" s="389">
        <v>2002</v>
      </c>
      <c r="F26" s="389">
        <v>1</v>
      </c>
      <c r="G26" s="394" t="s">
        <v>101</v>
      </c>
      <c r="H26" s="434">
        <v>0.012847222222222223</v>
      </c>
      <c r="I26" s="435">
        <v>10</v>
      </c>
      <c r="J26" s="434">
        <v>0.0005787037037037038</v>
      </c>
      <c r="K26" s="435">
        <v>16</v>
      </c>
      <c r="L26" s="434">
        <v>0.02224537037037037</v>
      </c>
      <c r="M26" s="435">
        <v>10</v>
      </c>
      <c r="N26" s="434">
        <v>0.00038194444444444446</v>
      </c>
      <c r="O26" s="435">
        <v>16</v>
      </c>
      <c r="P26" s="434">
        <v>0.0066550925925925935</v>
      </c>
      <c r="Q26" s="435">
        <v>9</v>
      </c>
      <c r="R26" s="434">
        <v>0.04271990740740741</v>
      </c>
      <c r="S26" s="392">
        <f>R26-R15</f>
        <v>0.002453703703703708</v>
      </c>
      <c r="T26" s="393" t="s">
        <v>23</v>
      </c>
      <c r="U26" s="446"/>
      <c r="V26" s="66"/>
      <c r="W26" s="104"/>
      <c r="X26" s="67"/>
      <c r="Y26" s="72"/>
      <c r="Z26" s="71"/>
    </row>
    <row r="27" spans="1:26" s="73" customFormat="1" ht="35.25" customHeight="1">
      <c r="A27" s="251">
        <v>13</v>
      </c>
      <c r="B27" s="252">
        <v>13</v>
      </c>
      <c r="C27" s="387">
        <v>232</v>
      </c>
      <c r="D27" s="388" t="s">
        <v>291</v>
      </c>
      <c r="E27" s="389">
        <v>2001</v>
      </c>
      <c r="F27" s="389">
        <v>1</v>
      </c>
      <c r="G27" s="394" t="s">
        <v>33</v>
      </c>
      <c r="H27" s="434">
        <v>0.012951388888888887</v>
      </c>
      <c r="I27" s="435">
        <v>12</v>
      </c>
      <c r="J27" s="434">
        <v>0.0006828703703703703</v>
      </c>
      <c r="K27" s="435">
        <v>18</v>
      </c>
      <c r="L27" s="434">
        <v>0.022037037037037036</v>
      </c>
      <c r="M27" s="435">
        <v>5</v>
      </c>
      <c r="N27" s="434">
        <v>0.000625</v>
      </c>
      <c r="O27" s="435">
        <v>18</v>
      </c>
      <c r="P27" s="434">
        <v>0.006875</v>
      </c>
      <c r="Q27" s="435">
        <v>12</v>
      </c>
      <c r="R27" s="434">
        <v>0.04320601851851852</v>
      </c>
      <c r="S27" s="392">
        <f>R27-R15</f>
        <v>0.0029398148148148187</v>
      </c>
      <c r="T27" s="393" t="s">
        <v>23</v>
      </c>
      <c r="U27" s="446"/>
      <c r="V27" s="66"/>
      <c r="W27" s="104"/>
      <c r="X27" s="67"/>
      <c r="Y27" s="72"/>
      <c r="Z27" s="71"/>
    </row>
    <row r="28" spans="1:26" s="73" customFormat="1" ht="35.25" customHeight="1">
      <c r="A28" s="251">
        <v>14</v>
      </c>
      <c r="B28" s="252">
        <v>14</v>
      </c>
      <c r="C28" s="387">
        <v>223</v>
      </c>
      <c r="D28" s="388" t="s">
        <v>294</v>
      </c>
      <c r="E28" s="389">
        <v>2004</v>
      </c>
      <c r="F28" s="389" t="s">
        <v>23</v>
      </c>
      <c r="G28" s="394" t="s">
        <v>33</v>
      </c>
      <c r="H28" s="434">
        <v>0.013252314814814814</v>
      </c>
      <c r="I28" s="435">
        <v>14</v>
      </c>
      <c r="J28" s="434">
        <v>0.00042824074074074075</v>
      </c>
      <c r="K28" s="435">
        <v>10</v>
      </c>
      <c r="L28" s="434">
        <v>0.02200231481481482</v>
      </c>
      <c r="M28" s="435">
        <v>4</v>
      </c>
      <c r="N28" s="434">
        <v>0.0002662037037037037</v>
      </c>
      <c r="O28" s="435">
        <v>6</v>
      </c>
      <c r="P28" s="434">
        <v>0.007245370370370371</v>
      </c>
      <c r="Q28" s="435">
        <v>15</v>
      </c>
      <c r="R28" s="434">
        <v>0.04322916666666667</v>
      </c>
      <c r="S28" s="392">
        <f>R28-R15</f>
        <v>0.002962962962962973</v>
      </c>
      <c r="T28" s="393" t="s">
        <v>23</v>
      </c>
      <c r="U28" s="446"/>
      <c r="V28" s="66"/>
      <c r="W28" s="104"/>
      <c r="X28" s="67"/>
      <c r="Y28" s="72"/>
      <c r="Z28" s="71"/>
    </row>
    <row r="29" spans="1:26" s="73" customFormat="1" ht="35.25" customHeight="1">
      <c r="A29" s="251">
        <v>15</v>
      </c>
      <c r="B29" s="252">
        <v>15</v>
      </c>
      <c r="C29" s="387">
        <v>219</v>
      </c>
      <c r="D29" s="388" t="s">
        <v>290</v>
      </c>
      <c r="E29" s="389">
        <v>2004</v>
      </c>
      <c r="F29" s="389">
        <v>1</v>
      </c>
      <c r="G29" s="394" t="s">
        <v>33</v>
      </c>
      <c r="H29" s="434">
        <v>0.01326388888888889</v>
      </c>
      <c r="I29" s="435">
        <v>15</v>
      </c>
      <c r="J29" s="434">
        <v>0.0004398148148148148</v>
      </c>
      <c r="K29" s="435">
        <v>12</v>
      </c>
      <c r="L29" s="434">
        <v>0.021979166666666664</v>
      </c>
      <c r="M29" s="435">
        <v>3</v>
      </c>
      <c r="N29" s="434">
        <v>0.0002777777777777778</v>
      </c>
      <c r="O29" s="435">
        <v>10</v>
      </c>
      <c r="P29" s="434">
        <v>0.00769675925925926</v>
      </c>
      <c r="Q29" s="435">
        <v>17</v>
      </c>
      <c r="R29" s="434">
        <v>0.04366898148148148</v>
      </c>
      <c r="S29" s="392">
        <f>R29-R15</f>
        <v>0.0034027777777777823</v>
      </c>
      <c r="T29" s="393" t="s">
        <v>23</v>
      </c>
      <c r="U29" s="446"/>
      <c r="V29" s="66"/>
      <c r="W29" s="104"/>
      <c r="X29" s="67"/>
      <c r="Y29" s="72"/>
      <c r="Z29" s="71"/>
    </row>
    <row r="30" spans="1:26" s="73" customFormat="1" ht="35.25" customHeight="1">
      <c r="A30" s="251">
        <v>16</v>
      </c>
      <c r="B30" s="252">
        <v>16</v>
      </c>
      <c r="C30" s="387">
        <v>234</v>
      </c>
      <c r="D30" s="275" t="s">
        <v>301</v>
      </c>
      <c r="E30" s="389">
        <v>2002</v>
      </c>
      <c r="F30" s="389" t="s">
        <v>23</v>
      </c>
      <c r="G30" s="394" t="s">
        <v>529</v>
      </c>
      <c r="H30" s="434">
        <v>0.013460648148148147</v>
      </c>
      <c r="I30" s="435">
        <v>16</v>
      </c>
      <c r="J30" s="434">
        <v>0.0004166666666666667</v>
      </c>
      <c r="K30" s="435">
        <v>8</v>
      </c>
      <c r="L30" s="434">
        <v>0.023067129629629632</v>
      </c>
      <c r="M30" s="435">
        <v>17</v>
      </c>
      <c r="N30" s="434">
        <v>0.0003125</v>
      </c>
      <c r="O30" s="435">
        <v>12</v>
      </c>
      <c r="P30" s="434">
        <v>0.0072106481481481475</v>
      </c>
      <c r="Q30" s="435">
        <v>14</v>
      </c>
      <c r="R30" s="434">
        <v>0.04449074074074074</v>
      </c>
      <c r="S30" s="392">
        <f>R30-R15</f>
        <v>0.0042245370370370405</v>
      </c>
      <c r="T30" s="393">
        <v>1</v>
      </c>
      <c r="U30" s="446"/>
      <c r="V30" s="66"/>
      <c r="W30" s="104"/>
      <c r="X30" s="67"/>
      <c r="Y30" s="72"/>
      <c r="Z30" s="71"/>
    </row>
    <row r="31" spans="1:26" s="73" customFormat="1" ht="35.25" customHeight="1">
      <c r="A31" s="251">
        <v>17</v>
      </c>
      <c r="B31" s="252">
        <v>17</v>
      </c>
      <c r="C31" s="387">
        <v>237</v>
      </c>
      <c r="D31" s="388" t="s">
        <v>284</v>
      </c>
      <c r="E31" s="389">
        <v>2004</v>
      </c>
      <c r="F31" s="389">
        <v>2</v>
      </c>
      <c r="G31" s="394" t="s">
        <v>33</v>
      </c>
      <c r="H31" s="434">
        <v>0.014490740740740742</v>
      </c>
      <c r="I31" s="435">
        <v>18</v>
      </c>
      <c r="J31" s="434">
        <v>0.00047453703703703704</v>
      </c>
      <c r="K31" s="435">
        <v>14</v>
      </c>
      <c r="L31" s="434">
        <v>0.022743055555555555</v>
      </c>
      <c r="M31" s="435">
        <v>16</v>
      </c>
      <c r="N31" s="434">
        <v>0.00032407407407407406</v>
      </c>
      <c r="O31" s="435">
        <v>13</v>
      </c>
      <c r="P31" s="434">
        <v>0.007268518518518519</v>
      </c>
      <c r="Q31" s="435">
        <v>16</v>
      </c>
      <c r="R31" s="434">
        <v>0.04532407407407407</v>
      </c>
      <c r="S31" s="392">
        <f>R31-R15</f>
        <v>0.005057870370370372</v>
      </c>
      <c r="T31" s="393">
        <v>1</v>
      </c>
      <c r="U31" s="446"/>
      <c r="V31" s="66"/>
      <c r="W31" s="104"/>
      <c r="X31" s="67"/>
      <c r="Y31" s="72"/>
      <c r="Z31" s="71"/>
    </row>
    <row r="32" spans="1:26" s="73" customFormat="1" ht="35.25" customHeight="1">
      <c r="A32" s="251">
        <v>18</v>
      </c>
      <c r="B32" s="252">
        <v>18</v>
      </c>
      <c r="C32" s="387">
        <v>244</v>
      </c>
      <c r="D32" s="388" t="s">
        <v>297</v>
      </c>
      <c r="E32" s="389">
        <v>2004</v>
      </c>
      <c r="F32" s="389">
        <v>3</v>
      </c>
      <c r="G32" s="394" t="s">
        <v>503</v>
      </c>
      <c r="H32" s="434">
        <v>0.014120370370370368</v>
      </c>
      <c r="I32" s="435">
        <v>17</v>
      </c>
      <c r="J32" s="434">
        <v>0.0004050925925925926</v>
      </c>
      <c r="K32" s="435">
        <v>6</v>
      </c>
      <c r="L32" s="434">
        <v>0.02642361111111111</v>
      </c>
      <c r="M32" s="435">
        <v>18</v>
      </c>
      <c r="N32" s="434">
        <v>0.0002546296296296296</v>
      </c>
      <c r="O32" s="435">
        <v>4</v>
      </c>
      <c r="P32" s="434">
        <v>0.007986111111111112</v>
      </c>
      <c r="Q32" s="435">
        <v>18</v>
      </c>
      <c r="R32" s="434">
        <v>0.04922453703703703</v>
      </c>
      <c r="S32" s="392">
        <f>R32-R15</f>
        <v>0.008958333333333332</v>
      </c>
      <c r="T32" s="393">
        <v>2</v>
      </c>
      <c r="U32" s="446"/>
      <c r="V32" s="66"/>
      <c r="W32" s="104"/>
      <c r="X32" s="67"/>
      <c r="Y32" s="72"/>
      <c r="Z32" s="71"/>
    </row>
    <row r="33" spans="1:26" s="73" customFormat="1" ht="35.25" customHeight="1">
      <c r="A33" s="251">
        <v>19</v>
      </c>
      <c r="B33" s="252" t="s">
        <v>488</v>
      </c>
      <c r="C33" s="387">
        <v>227</v>
      </c>
      <c r="D33" s="388" t="s">
        <v>300</v>
      </c>
      <c r="E33" s="389">
        <v>2002</v>
      </c>
      <c r="F33" s="415" t="s">
        <v>23</v>
      </c>
      <c r="G33" s="414" t="s">
        <v>502</v>
      </c>
      <c r="H33" s="434">
        <v>0.011481481481481483</v>
      </c>
      <c r="I33" s="435"/>
      <c r="J33" s="434">
        <v>0.00034722222222222224</v>
      </c>
      <c r="K33" s="435"/>
      <c r="L33" s="434">
        <v>0.01693287037037037</v>
      </c>
      <c r="M33" s="435"/>
      <c r="N33" s="434">
        <v>0.0002777777777777778</v>
      </c>
      <c r="O33" s="435"/>
      <c r="P33" s="434">
        <v>0.005937500000000001</v>
      </c>
      <c r="Q33" s="435"/>
      <c r="R33" s="434">
        <v>0.03498842592592593</v>
      </c>
      <c r="S33" s="392"/>
      <c r="T33" s="393"/>
      <c r="U33" s="446"/>
      <c r="V33" s="66"/>
      <c r="W33" s="104"/>
      <c r="X33" s="67"/>
      <c r="Y33" s="72"/>
      <c r="Z33" s="71"/>
    </row>
    <row r="34" spans="1:26" s="73" customFormat="1" ht="35.25" customHeight="1" thickBot="1">
      <c r="A34" s="251">
        <v>20</v>
      </c>
      <c r="B34" s="397" t="s">
        <v>488</v>
      </c>
      <c r="C34" s="398">
        <v>197</v>
      </c>
      <c r="D34" s="399" t="s">
        <v>285</v>
      </c>
      <c r="E34" s="400">
        <v>2002</v>
      </c>
      <c r="F34" s="400">
        <v>1</v>
      </c>
      <c r="G34" s="401" t="s">
        <v>531</v>
      </c>
      <c r="H34" s="444">
        <v>0.01528935185185185</v>
      </c>
      <c r="I34" s="443"/>
      <c r="J34" s="444">
        <v>0.0005092592592592592</v>
      </c>
      <c r="K34" s="443"/>
      <c r="L34" s="444">
        <v>0.02525462962962963</v>
      </c>
      <c r="M34" s="443"/>
      <c r="N34" s="444">
        <v>0.0002546296296296296</v>
      </c>
      <c r="O34" s="443"/>
      <c r="P34" s="444">
        <v>0.009155092592592593</v>
      </c>
      <c r="Q34" s="443"/>
      <c r="R34" s="444">
        <v>0.05047453703703703</v>
      </c>
      <c r="S34" s="404"/>
      <c r="T34" s="405"/>
      <c r="U34" s="446"/>
      <c r="V34" s="66"/>
      <c r="W34" s="104"/>
      <c r="X34" s="67"/>
      <c r="Y34" s="72"/>
      <c r="Z34" s="71"/>
    </row>
    <row r="35" spans="1:26" ht="18">
      <c r="A35" s="160"/>
      <c r="B35" s="166"/>
      <c r="C35" s="166"/>
      <c r="D35" s="166"/>
      <c r="E35" s="166"/>
      <c r="F35" s="166"/>
      <c r="G35" s="166"/>
      <c r="H35" s="166"/>
      <c r="I35" s="166"/>
      <c r="J35" s="375"/>
      <c r="K35" s="166"/>
      <c r="L35" s="375"/>
      <c r="M35" s="166"/>
      <c r="N35" s="375"/>
      <c r="O35" s="166"/>
      <c r="P35" s="375"/>
      <c r="Q35" s="167"/>
      <c r="R35" s="168"/>
      <c r="S35" s="168"/>
      <c r="T35" s="167"/>
      <c r="U35" s="447"/>
      <c r="V35" s="14"/>
      <c r="W35" s="14"/>
      <c r="X35" s="6"/>
      <c r="Y35" s="6"/>
      <c r="Z35" s="6"/>
    </row>
    <row r="36" spans="1:26" ht="18">
      <c r="A36" s="160"/>
      <c r="B36" s="166"/>
      <c r="C36" s="180" t="s">
        <v>99</v>
      </c>
      <c r="D36" s="166"/>
      <c r="E36" s="166"/>
      <c r="F36" s="166"/>
      <c r="G36" s="166"/>
      <c r="H36" s="166"/>
      <c r="I36" s="166"/>
      <c r="J36" s="375"/>
      <c r="K36" s="166"/>
      <c r="L36" s="375"/>
      <c r="M36" s="166"/>
      <c r="N36" s="375"/>
      <c r="O36" s="166"/>
      <c r="P36" s="375"/>
      <c r="Q36" s="167"/>
      <c r="R36" s="168"/>
      <c r="S36" s="168"/>
      <c r="T36" s="167"/>
      <c r="U36" s="447"/>
      <c r="V36" s="14"/>
      <c r="W36" s="14"/>
      <c r="X36" s="6"/>
      <c r="Y36" s="6"/>
      <c r="Z36" s="6"/>
    </row>
    <row r="37" spans="1:26" ht="18">
      <c r="A37" s="160"/>
      <c r="B37" s="160"/>
      <c r="C37" s="180" t="s">
        <v>521</v>
      </c>
      <c r="D37" s="160"/>
      <c r="E37" s="160" t="s">
        <v>528</v>
      </c>
      <c r="F37" s="160"/>
      <c r="G37" s="160"/>
      <c r="H37" s="160"/>
      <c r="I37" s="160"/>
      <c r="J37" s="375"/>
      <c r="K37" s="166"/>
      <c r="L37" s="375"/>
      <c r="M37" s="166"/>
      <c r="N37" s="375"/>
      <c r="O37" s="166"/>
      <c r="P37" s="375"/>
      <c r="Q37" s="167"/>
      <c r="R37" s="168"/>
      <c r="S37" s="168"/>
      <c r="T37" s="167"/>
      <c r="U37" s="447"/>
      <c r="V37" s="14"/>
      <c r="W37" s="14"/>
      <c r="X37" s="6"/>
      <c r="Y37" s="6"/>
      <c r="Z37" s="6"/>
    </row>
    <row r="38" spans="1:26" ht="18">
      <c r="A38" s="160"/>
      <c r="B38" s="160"/>
      <c r="C38" s="180" t="s">
        <v>522</v>
      </c>
      <c r="D38" s="160"/>
      <c r="E38" s="160" t="s">
        <v>528</v>
      </c>
      <c r="F38" s="160"/>
      <c r="G38" s="160"/>
      <c r="H38" s="160"/>
      <c r="I38" s="160"/>
      <c r="J38" s="375"/>
      <c r="K38" s="166"/>
      <c r="L38" s="375"/>
      <c r="M38" s="166"/>
      <c r="N38" s="375"/>
      <c r="O38" s="166"/>
      <c r="P38" s="375"/>
      <c r="Q38" s="167"/>
      <c r="R38" s="168"/>
      <c r="S38" s="168"/>
      <c r="T38" s="167"/>
      <c r="U38" s="447"/>
      <c r="V38" s="14"/>
      <c r="W38" s="14"/>
      <c r="X38" s="6"/>
      <c r="Y38" s="6"/>
      <c r="Z38" s="6"/>
    </row>
    <row r="39" spans="1:26" ht="18">
      <c r="A39" s="160"/>
      <c r="B39" s="160"/>
      <c r="C39" s="180" t="s">
        <v>523</v>
      </c>
      <c r="D39" s="160"/>
      <c r="E39" s="293" t="s">
        <v>26</v>
      </c>
      <c r="F39" s="160"/>
      <c r="G39" s="160"/>
      <c r="H39" s="160"/>
      <c r="I39" s="160"/>
      <c r="J39" s="375"/>
      <c r="K39" s="166"/>
      <c r="L39" s="375"/>
      <c r="M39" s="166"/>
      <c r="N39" s="375"/>
      <c r="O39" s="166"/>
      <c r="P39" s="375"/>
      <c r="Q39" s="167"/>
      <c r="R39" s="168"/>
      <c r="S39" s="168"/>
      <c r="T39" s="167"/>
      <c r="U39" s="447"/>
      <c r="V39" s="14"/>
      <c r="W39" s="14"/>
      <c r="X39" s="6"/>
      <c r="Y39" s="6"/>
      <c r="Z39" s="6"/>
    </row>
    <row r="40" spans="1:26" ht="18">
      <c r="A40" s="160"/>
      <c r="B40" s="160"/>
      <c r="C40" s="180" t="s">
        <v>514</v>
      </c>
      <c r="D40" s="160"/>
      <c r="E40" s="160" t="s">
        <v>475</v>
      </c>
      <c r="F40" s="160"/>
      <c r="G40" s="160"/>
      <c r="H40" s="160"/>
      <c r="I40" s="160"/>
      <c r="J40" s="375"/>
      <c r="K40" s="166"/>
      <c r="L40" s="375"/>
      <c r="M40" s="166"/>
      <c r="N40" s="375"/>
      <c r="O40" s="166"/>
      <c r="P40" s="375"/>
      <c r="Q40" s="167"/>
      <c r="R40" s="168"/>
      <c r="S40" s="168"/>
      <c r="T40" s="167"/>
      <c r="U40" s="447"/>
      <c r="V40" s="14"/>
      <c r="W40" s="14"/>
      <c r="X40" s="6"/>
      <c r="Y40" s="6"/>
      <c r="Z40" s="6"/>
    </row>
    <row r="41" spans="1:26" ht="18">
      <c r="A41" s="160"/>
      <c r="B41" s="166"/>
      <c r="C41" s="166"/>
      <c r="D41" s="166"/>
      <c r="E41" s="166"/>
      <c r="F41" s="166"/>
      <c r="G41" s="166"/>
      <c r="H41" s="166"/>
      <c r="I41" s="166"/>
      <c r="J41" s="375"/>
      <c r="K41" s="166"/>
      <c r="L41" s="375"/>
      <c r="M41" s="166"/>
      <c r="N41" s="375"/>
      <c r="O41" s="166"/>
      <c r="P41" s="375"/>
      <c r="Q41" s="167"/>
      <c r="R41" s="168"/>
      <c r="S41" s="168"/>
      <c r="T41" s="167"/>
      <c r="U41" s="447"/>
      <c r="V41" s="14"/>
      <c r="W41" s="14"/>
      <c r="X41" s="6"/>
      <c r="Y41" s="6"/>
      <c r="Z41" s="6"/>
    </row>
    <row r="42" spans="1:26" ht="18">
      <c r="A42" s="160"/>
      <c r="B42" s="160"/>
      <c r="C42" s="180"/>
      <c r="D42" s="160"/>
      <c r="E42" s="160"/>
      <c r="F42" s="166"/>
      <c r="G42" s="166"/>
      <c r="H42" s="166"/>
      <c r="I42" s="166"/>
      <c r="J42" s="375"/>
      <c r="K42" s="166"/>
      <c r="L42" s="375"/>
      <c r="M42" s="166"/>
      <c r="N42" s="375"/>
      <c r="O42" s="166"/>
      <c r="P42" s="375"/>
      <c r="Q42" s="167"/>
      <c r="R42" s="168"/>
      <c r="S42" s="168"/>
      <c r="T42" s="167"/>
      <c r="U42" s="447"/>
      <c r="V42" s="14"/>
      <c r="W42" s="14"/>
      <c r="X42" s="6"/>
      <c r="Y42" s="6"/>
      <c r="Z42" s="6"/>
    </row>
    <row r="43" spans="1:20" ht="18.75">
      <c r="A43" s="53"/>
      <c r="B43" s="53"/>
      <c r="C43" s="223" t="s">
        <v>93</v>
      </c>
      <c r="D43" s="224"/>
      <c r="E43" s="224"/>
      <c r="F43" s="223"/>
      <c r="G43" s="224"/>
      <c r="H43" s="225"/>
      <c r="I43" s="224"/>
      <c r="J43" s="225"/>
      <c r="K43" s="226" t="s">
        <v>500</v>
      </c>
      <c r="L43" s="225"/>
      <c r="M43" s="224"/>
      <c r="N43" s="225"/>
      <c r="O43" s="224"/>
      <c r="P43" s="225"/>
      <c r="Q43" s="224"/>
      <c r="R43" s="160"/>
      <c r="S43" s="160"/>
      <c r="T43" s="53"/>
    </row>
    <row r="44" spans="1:20" ht="18.75">
      <c r="A44" s="53"/>
      <c r="B44" s="53"/>
      <c r="C44" s="166"/>
      <c r="D44" s="166"/>
      <c r="E44" s="166"/>
      <c r="F44" s="166"/>
      <c r="G44" s="166"/>
      <c r="H44" s="166"/>
      <c r="I44" s="167"/>
      <c r="J44" s="168"/>
      <c r="K44" s="167"/>
      <c r="L44" s="168"/>
      <c r="M44" s="167"/>
      <c r="N44" s="168"/>
      <c r="O44" s="167"/>
      <c r="P44" s="168"/>
      <c r="Q44" s="167"/>
      <c r="R44" s="168"/>
      <c r="S44" s="168"/>
      <c r="T44" s="53"/>
    </row>
    <row r="45" spans="1:20" ht="18.75">
      <c r="A45" s="53"/>
      <c r="B45" s="53"/>
      <c r="C45" s="162" t="s">
        <v>89</v>
      </c>
      <c r="D45" s="163"/>
      <c r="E45" s="163"/>
      <c r="F45" s="162"/>
      <c r="G45" s="165"/>
      <c r="H45" s="169"/>
      <c r="I45" s="165"/>
      <c r="J45" s="169"/>
      <c r="K45" s="165" t="s">
        <v>90</v>
      </c>
      <c r="L45" s="169"/>
      <c r="M45" s="165"/>
      <c r="N45" s="164"/>
      <c r="O45" s="163"/>
      <c r="P45" s="164"/>
      <c r="Q45" s="163"/>
      <c r="R45" s="156"/>
      <c r="S45" s="156"/>
      <c r="T45" s="53"/>
    </row>
    <row r="46" spans="1:20" ht="18.75">
      <c r="A46" s="53"/>
      <c r="B46" s="53"/>
      <c r="C46" s="162"/>
      <c r="D46" s="163"/>
      <c r="E46" s="163"/>
      <c r="F46" s="162"/>
      <c r="G46" s="165"/>
      <c r="H46" s="169"/>
      <c r="I46" s="165"/>
      <c r="J46" s="169"/>
      <c r="K46" s="165"/>
      <c r="L46" s="169"/>
      <c r="M46" s="165"/>
      <c r="N46" s="164"/>
      <c r="O46" s="163"/>
      <c r="P46" s="164"/>
      <c r="Q46" s="163"/>
      <c r="R46" s="156"/>
      <c r="S46" s="156"/>
      <c r="T46" s="53"/>
    </row>
    <row r="47" spans="1:20" ht="18.75">
      <c r="A47" s="53"/>
      <c r="B47" s="53"/>
      <c r="C47" s="162" t="s">
        <v>91</v>
      </c>
      <c r="D47" s="163"/>
      <c r="E47" s="163"/>
      <c r="F47" s="162"/>
      <c r="G47" s="165"/>
      <c r="H47" s="169"/>
      <c r="I47" s="165"/>
      <c r="J47" s="164"/>
      <c r="K47" s="169" t="s">
        <v>92</v>
      </c>
      <c r="L47" s="169"/>
      <c r="M47" s="165"/>
      <c r="N47" s="164"/>
      <c r="O47" s="163"/>
      <c r="P47" s="164"/>
      <c r="Q47" s="163"/>
      <c r="R47" s="156"/>
      <c r="S47" s="156"/>
      <c r="T47" s="53"/>
    </row>
    <row r="48" spans="1:20" ht="18.75">
      <c r="A48" s="53"/>
      <c r="B48" s="53"/>
      <c r="C48" s="162"/>
      <c r="D48" s="163"/>
      <c r="E48" s="163"/>
      <c r="F48" s="162"/>
      <c r="G48" s="163"/>
      <c r="H48" s="164"/>
      <c r="I48" s="163"/>
      <c r="J48" s="164"/>
      <c r="K48" s="163"/>
      <c r="L48" s="164"/>
      <c r="M48" s="163"/>
      <c r="N48" s="164"/>
      <c r="O48" s="163"/>
      <c r="P48" s="164"/>
      <c r="Q48" s="163"/>
      <c r="R48" s="156"/>
      <c r="S48" s="156"/>
      <c r="T48" s="53"/>
    </row>
    <row r="49" spans="1:20" ht="18.75">
      <c r="A49" s="53"/>
      <c r="B49" s="53"/>
      <c r="C49" s="162" t="s">
        <v>94</v>
      </c>
      <c r="D49" s="163"/>
      <c r="E49" s="163"/>
      <c r="F49" s="162"/>
      <c r="G49" s="163"/>
      <c r="H49" s="164"/>
      <c r="I49" s="163"/>
      <c r="J49" s="164"/>
      <c r="K49" s="226" t="s">
        <v>500</v>
      </c>
      <c r="L49" s="225"/>
      <c r="M49" s="224"/>
      <c r="N49" s="225"/>
      <c r="O49" s="224"/>
      <c r="P49" s="225"/>
      <c r="Q49" s="224"/>
      <c r="R49" s="160"/>
      <c r="S49" s="156"/>
      <c r="T49" s="53"/>
    </row>
    <row r="50" spans="1:20" ht="18.75">
      <c r="A50" s="53"/>
      <c r="B50" s="53"/>
      <c r="C50" s="162"/>
      <c r="D50" s="163"/>
      <c r="E50" s="163"/>
      <c r="F50" s="162"/>
      <c r="G50" s="163"/>
      <c r="H50" s="164"/>
      <c r="I50" s="163"/>
      <c r="J50" s="164"/>
      <c r="K50" s="226" t="s">
        <v>98</v>
      </c>
      <c r="L50" s="225"/>
      <c r="M50" s="224"/>
      <c r="N50" s="225"/>
      <c r="O50" s="224"/>
      <c r="P50" s="225"/>
      <c r="Q50" s="224"/>
      <c r="R50" s="160"/>
      <c r="S50" s="156"/>
      <c r="T50" s="53"/>
    </row>
    <row r="51" spans="1:20" ht="18.75">
      <c r="A51" s="53"/>
      <c r="B51" s="53"/>
      <c r="C51" s="162"/>
      <c r="D51" s="163"/>
      <c r="E51" s="163"/>
      <c r="F51" s="162"/>
      <c r="G51" s="163"/>
      <c r="H51" s="164"/>
      <c r="I51" s="163"/>
      <c r="J51" s="164"/>
      <c r="K51" s="226" t="s">
        <v>95</v>
      </c>
      <c r="L51" s="225"/>
      <c r="M51" s="224"/>
      <c r="N51" s="225"/>
      <c r="O51" s="224"/>
      <c r="P51" s="225"/>
      <c r="Q51" s="224"/>
      <c r="R51" s="160"/>
      <c r="S51" s="156"/>
      <c r="T51" s="53"/>
    </row>
    <row r="52" spans="1:20" ht="18.7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</row>
    <row r="53" spans="1:20" ht="18.7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</row>
  </sheetData>
  <sheetProtection selectLockedCells="1" selectUnlockedCells="1"/>
  <mergeCells count="10">
    <mergeCell ref="A7:T7"/>
    <mergeCell ref="A9:T9"/>
    <mergeCell ref="B11:G11"/>
    <mergeCell ref="R11:T11"/>
    <mergeCell ref="A1:T1"/>
    <mergeCell ref="A2:T2"/>
    <mergeCell ref="A3:T3"/>
    <mergeCell ref="B4:S4"/>
    <mergeCell ref="Q5:T5"/>
    <mergeCell ref="B6:T6"/>
  </mergeCells>
  <printOptions/>
  <pageMargins left="0.03958333333333333" right="0.03958333333333333" top="0.15763888888888888" bottom="0.15763888888888888" header="0.5118055555555555" footer="0.5118055555555555"/>
  <pageSetup horizontalDpi="300" verticalDpi="3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5"/>
  <sheetViews>
    <sheetView zoomScale="80" zoomScaleNormal="80" zoomScalePageLayoutView="0" workbookViewId="0" topLeftCell="A1">
      <selection activeCell="X13" sqref="X13"/>
    </sheetView>
  </sheetViews>
  <sheetFormatPr defaultColWidth="9.140625" defaultRowHeight="15"/>
  <cols>
    <col min="1" max="1" width="5.00390625" style="0" customWidth="1"/>
    <col min="2" max="2" width="7.8515625" style="0" customWidth="1"/>
    <col min="3" max="3" width="7.140625" style="0" customWidth="1"/>
    <col min="4" max="4" width="24.28125" style="0" customWidth="1"/>
    <col min="5" max="5" width="7.28125" style="0" customWidth="1"/>
    <col min="6" max="6" width="11.421875" style="0" customWidth="1"/>
    <col min="7" max="7" width="21.7109375" style="0" customWidth="1"/>
    <col min="8" max="8" width="10.7109375" style="0" customWidth="1"/>
    <col min="9" max="9" width="3.8515625" style="0" customWidth="1"/>
    <col min="10" max="10" width="10.00390625" style="0" customWidth="1"/>
    <col min="11" max="11" width="3.8515625" style="0" customWidth="1"/>
    <col min="12" max="12" width="11.421875" style="0" customWidth="1"/>
    <col min="13" max="13" width="3.8515625" style="0" customWidth="1"/>
    <col min="14" max="14" width="10.00390625" style="0" customWidth="1"/>
    <col min="15" max="15" width="3.8515625" style="0" customWidth="1"/>
    <col min="16" max="16" width="10.00390625" style="0" customWidth="1"/>
    <col min="17" max="17" width="3.8515625" style="0" customWidth="1"/>
    <col min="18" max="18" width="11.00390625" style="0" customWidth="1"/>
    <col min="19" max="19" width="12.7109375" style="0" customWidth="1"/>
    <col min="20" max="20" width="10.00390625" style="0" customWidth="1"/>
    <col min="21" max="24" width="9.140625" style="0" customWidth="1"/>
  </cols>
  <sheetData>
    <row r="1" spans="1:20" ht="20.25">
      <c r="A1" s="371" t="s">
        <v>88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</row>
    <row r="2" spans="1:20" ht="20.25">
      <c r="A2" s="372" t="s">
        <v>32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</row>
    <row r="3" spans="1:20" ht="20.25">
      <c r="A3" s="371" t="s">
        <v>27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</row>
    <row r="4" spans="1:20" ht="20.25">
      <c r="A4" s="155"/>
      <c r="B4" s="371" t="s">
        <v>18</v>
      </c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154"/>
    </row>
    <row r="5" spans="1:20" ht="30" customHeight="1">
      <c r="A5" s="233"/>
      <c r="B5" s="234"/>
      <c r="C5" s="235"/>
      <c r="D5" s="235"/>
      <c r="E5" s="234"/>
      <c r="F5" s="234"/>
      <c r="G5" s="234"/>
      <c r="H5" s="234"/>
      <c r="I5" s="234"/>
      <c r="J5" s="234"/>
      <c r="K5" s="234"/>
      <c r="L5" s="234"/>
      <c r="M5" s="234"/>
      <c r="N5" s="236"/>
      <c r="O5" s="236"/>
      <c r="P5" s="236"/>
      <c r="Q5" s="374"/>
      <c r="R5" s="374"/>
      <c r="S5" s="374"/>
      <c r="T5" s="374"/>
    </row>
    <row r="6" spans="1:20" ht="20.25">
      <c r="A6" s="233"/>
      <c r="B6" s="371" t="s">
        <v>524</v>
      </c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</row>
    <row r="7" spans="1:20" ht="20.25">
      <c r="A7" s="373" t="s">
        <v>525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</row>
    <row r="8" spans="1:20" ht="16.5">
      <c r="A8" s="233"/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7"/>
      <c r="P8" s="237"/>
      <c r="Q8" s="237"/>
      <c r="R8" s="237"/>
      <c r="S8" s="237"/>
      <c r="T8" s="237"/>
    </row>
    <row r="9" spans="1:21" ht="20.25">
      <c r="A9" s="373" t="s">
        <v>532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6"/>
    </row>
    <row r="10" spans="1:21" ht="18">
      <c r="A10" s="156"/>
      <c r="B10" s="157" t="s">
        <v>106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60"/>
      <c r="O10" s="161" t="s">
        <v>490</v>
      </c>
      <c r="P10" s="161"/>
      <c r="Q10" s="161"/>
      <c r="R10" s="233"/>
      <c r="S10" s="233"/>
      <c r="T10" s="233"/>
      <c r="U10" s="6"/>
    </row>
    <row r="11" spans="1:21" ht="16.5" customHeight="1">
      <c r="A11" s="156"/>
      <c r="B11" s="370" t="s">
        <v>107</v>
      </c>
      <c r="C11" s="370"/>
      <c r="D11" s="370"/>
      <c r="E11" s="370"/>
      <c r="F11" s="370"/>
      <c r="G11" s="370"/>
      <c r="H11" s="156"/>
      <c r="I11" s="156"/>
      <c r="J11" s="156"/>
      <c r="K11" s="156"/>
      <c r="L11" s="156"/>
      <c r="M11" s="156"/>
      <c r="N11" s="156"/>
      <c r="O11" s="158"/>
      <c r="P11" s="158"/>
      <c r="Q11" s="158"/>
      <c r="R11" s="369"/>
      <c r="S11" s="369"/>
      <c r="T11" s="369"/>
      <c r="U11" s="6"/>
    </row>
    <row r="12" spans="1:20" ht="18">
      <c r="A12" s="156"/>
      <c r="B12" s="180" t="s">
        <v>527</v>
      </c>
      <c r="C12" s="160"/>
      <c r="D12" s="160"/>
      <c r="E12" s="160"/>
      <c r="F12" s="160"/>
      <c r="G12" s="160"/>
      <c r="H12" s="160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</row>
    <row r="13" spans="1:20" ht="16.5" thickBot="1">
      <c r="A13" s="233"/>
      <c r="B13" s="238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</row>
    <row r="14" spans="1:22" ht="16.5" thickBot="1">
      <c r="A14" s="239" t="s">
        <v>0</v>
      </c>
      <c r="B14" s="240" t="s">
        <v>1</v>
      </c>
      <c r="C14" s="240" t="s">
        <v>2</v>
      </c>
      <c r="D14" s="240" t="s">
        <v>3</v>
      </c>
      <c r="E14" s="240" t="s">
        <v>4</v>
      </c>
      <c r="F14" s="240" t="s">
        <v>5</v>
      </c>
      <c r="G14" s="240" t="s">
        <v>87</v>
      </c>
      <c r="H14" s="240" t="s">
        <v>109</v>
      </c>
      <c r="I14" s="240" t="s">
        <v>7</v>
      </c>
      <c r="J14" s="240" t="s">
        <v>8</v>
      </c>
      <c r="K14" s="240" t="s">
        <v>7</v>
      </c>
      <c r="L14" s="240" t="s">
        <v>110</v>
      </c>
      <c r="M14" s="240" t="s">
        <v>7</v>
      </c>
      <c r="N14" s="240" t="s">
        <v>9</v>
      </c>
      <c r="O14" s="240" t="s">
        <v>7</v>
      </c>
      <c r="P14" s="240" t="s">
        <v>21</v>
      </c>
      <c r="Q14" s="240" t="s">
        <v>7</v>
      </c>
      <c r="R14" s="240" t="s">
        <v>10</v>
      </c>
      <c r="S14" s="240" t="s">
        <v>11</v>
      </c>
      <c r="T14" s="241" t="s">
        <v>12</v>
      </c>
      <c r="U14" s="6"/>
      <c r="V14" s="6"/>
    </row>
    <row r="15" spans="1:26" s="73" customFormat="1" ht="35.25" customHeight="1">
      <c r="A15" s="378">
        <v>1</v>
      </c>
      <c r="B15" s="378">
        <v>1</v>
      </c>
      <c r="C15" s="379">
        <v>261</v>
      </c>
      <c r="D15" s="380" t="s">
        <v>277</v>
      </c>
      <c r="E15" s="381">
        <v>2004</v>
      </c>
      <c r="F15" s="381" t="s">
        <v>23</v>
      </c>
      <c r="G15" s="411" t="s">
        <v>533</v>
      </c>
      <c r="H15" s="432">
        <v>0.01324074074074074</v>
      </c>
      <c r="I15" s="433">
        <v>1</v>
      </c>
      <c r="J15" s="432">
        <v>0.00037037037037037035</v>
      </c>
      <c r="K15" s="433">
        <v>1</v>
      </c>
      <c r="L15" s="432">
        <v>0.024699074074074078</v>
      </c>
      <c r="M15" s="433">
        <v>5</v>
      </c>
      <c r="N15" s="432">
        <v>0.0002546296296296296</v>
      </c>
      <c r="O15" s="433">
        <v>2</v>
      </c>
      <c r="P15" s="432">
        <v>0.00650462962962963</v>
      </c>
      <c r="Q15" s="433">
        <v>1</v>
      </c>
      <c r="R15" s="432">
        <v>0.045092592592592594</v>
      </c>
      <c r="S15" s="385"/>
      <c r="T15" s="386" t="s">
        <v>23</v>
      </c>
      <c r="U15" s="70"/>
      <c r="V15" s="66"/>
      <c r="W15" s="104"/>
      <c r="X15" s="67"/>
      <c r="Y15" s="72"/>
      <c r="Z15" s="71"/>
    </row>
    <row r="16" spans="1:26" s="73" customFormat="1" ht="35.25" customHeight="1">
      <c r="A16" s="252">
        <v>2</v>
      </c>
      <c r="B16" s="252">
        <v>2</v>
      </c>
      <c r="C16" s="387">
        <v>225</v>
      </c>
      <c r="D16" s="388" t="s">
        <v>307</v>
      </c>
      <c r="E16" s="389">
        <v>2003</v>
      </c>
      <c r="F16" s="389" t="s">
        <v>23</v>
      </c>
      <c r="G16" s="388" t="s">
        <v>86</v>
      </c>
      <c r="H16" s="434">
        <v>0.01324074074074074</v>
      </c>
      <c r="I16" s="435">
        <v>2</v>
      </c>
      <c r="J16" s="434">
        <v>0.0004050925925925926</v>
      </c>
      <c r="K16" s="435">
        <v>4</v>
      </c>
      <c r="L16" s="434">
        <v>0.024652777777777777</v>
      </c>
      <c r="M16" s="435">
        <v>4</v>
      </c>
      <c r="N16" s="434">
        <v>0.00024305555555555552</v>
      </c>
      <c r="O16" s="435">
        <v>1</v>
      </c>
      <c r="P16" s="434">
        <v>0.00693287037037037</v>
      </c>
      <c r="Q16" s="435">
        <v>2</v>
      </c>
      <c r="R16" s="434">
        <v>0.045509259259259256</v>
      </c>
      <c r="S16" s="392">
        <f>R16-R15</f>
        <v>0.0004166666666666624</v>
      </c>
      <c r="T16" s="393" t="s">
        <v>23</v>
      </c>
      <c r="U16" s="70"/>
      <c r="V16" s="66"/>
      <c r="W16" s="104"/>
      <c r="X16" s="67"/>
      <c r="Y16" s="72"/>
      <c r="Z16" s="71"/>
    </row>
    <row r="17" spans="1:26" s="73" customFormat="1" ht="35.25" customHeight="1">
      <c r="A17" s="252">
        <v>3</v>
      </c>
      <c r="B17" s="252">
        <v>3</v>
      </c>
      <c r="C17" s="387">
        <v>222</v>
      </c>
      <c r="D17" s="388" t="s">
        <v>308</v>
      </c>
      <c r="E17" s="389">
        <v>2004</v>
      </c>
      <c r="F17" s="389" t="s">
        <v>23</v>
      </c>
      <c r="G17" s="418" t="s">
        <v>533</v>
      </c>
      <c r="H17" s="434">
        <v>0.013935185185185184</v>
      </c>
      <c r="I17" s="435">
        <v>3</v>
      </c>
      <c r="J17" s="434">
        <v>0.0004050925925925926</v>
      </c>
      <c r="K17" s="435">
        <v>2</v>
      </c>
      <c r="L17" s="434">
        <v>0.02398148148148148</v>
      </c>
      <c r="M17" s="435">
        <v>1</v>
      </c>
      <c r="N17" s="434">
        <v>0.00030092592592592595</v>
      </c>
      <c r="O17" s="435">
        <v>5</v>
      </c>
      <c r="P17" s="434">
        <v>0.0072800925925925915</v>
      </c>
      <c r="Q17" s="435">
        <v>3</v>
      </c>
      <c r="R17" s="434">
        <v>0.04591435185185185</v>
      </c>
      <c r="S17" s="392">
        <f>R17-R15</f>
        <v>0.0008217592592592582</v>
      </c>
      <c r="T17" s="393" t="s">
        <v>23</v>
      </c>
      <c r="U17" s="70"/>
      <c r="V17" s="66"/>
      <c r="W17" s="104"/>
      <c r="X17" s="67"/>
      <c r="Y17" s="72"/>
      <c r="Z17" s="71"/>
    </row>
    <row r="18" spans="1:26" s="73" customFormat="1" ht="35.25" customHeight="1">
      <c r="A18" s="252">
        <v>4</v>
      </c>
      <c r="B18" s="252">
        <v>4</v>
      </c>
      <c r="C18" s="570">
        <v>221</v>
      </c>
      <c r="D18" s="436" t="s">
        <v>303</v>
      </c>
      <c r="E18" s="431">
        <v>2001</v>
      </c>
      <c r="F18" s="431" t="s">
        <v>23</v>
      </c>
      <c r="G18" s="436" t="s">
        <v>534</v>
      </c>
      <c r="H18" s="437">
        <v>0.014872685185185185</v>
      </c>
      <c r="I18" s="252">
        <v>6</v>
      </c>
      <c r="J18" s="437">
        <v>0.0004398148148148148</v>
      </c>
      <c r="K18" s="435">
        <v>6</v>
      </c>
      <c r="L18" s="434">
        <v>0.02407407407407407</v>
      </c>
      <c r="M18" s="435">
        <v>2</v>
      </c>
      <c r="N18" s="434">
        <v>0.0002777777777777778</v>
      </c>
      <c r="O18" s="435">
        <v>3</v>
      </c>
      <c r="P18" s="434">
        <v>0.007858796296296296</v>
      </c>
      <c r="Q18" s="435">
        <v>4</v>
      </c>
      <c r="R18" s="434">
        <v>0.0475462962962963</v>
      </c>
      <c r="S18" s="392">
        <f>R18-R15</f>
        <v>0.002453703703703708</v>
      </c>
      <c r="T18" s="393" t="s">
        <v>23</v>
      </c>
      <c r="U18" s="70"/>
      <c r="V18" s="66"/>
      <c r="W18" s="104"/>
      <c r="X18" s="67"/>
      <c r="Y18" s="72"/>
      <c r="Z18" s="71"/>
    </row>
    <row r="19" spans="1:26" s="73" customFormat="1" ht="35.25" customHeight="1">
      <c r="A19" s="252">
        <v>5</v>
      </c>
      <c r="B19" s="252">
        <v>5</v>
      </c>
      <c r="C19" s="570">
        <v>233</v>
      </c>
      <c r="D19" s="436" t="s">
        <v>310</v>
      </c>
      <c r="E19" s="431">
        <v>2002</v>
      </c>
      <c r="F19" s="431" t="s">
        <v>23</v>
      </c>
      <c r="G19" s="438" t="s">
        <v>507</v>
      </c>
      <c r="H19" s="437">
        <v>0.01528935185185185</v>
      </c>
      <c r="I19" s="252">
        <v>7</v>
      </c>
      <c r="J19" s="437">
        <v>0.00042824074074074075</v>
      </c>
      <c r="K19" s="435">
        <v>5</v>
      </c>
      <c r="L19" s="434">
        <v>0.024270833333333335</v>
      </c>
      <c r="M19" s="435">
        <v>3</v>
      </c>
      <c r="N19" s="434">
        <v>0.0003125</v>
      </c>
      <c r="O19" s="435">
        <v>6</v>
      </c>
      <c r="P19" s="434">
        <v>0.007893518518518518</v>
      </c>
      <c r="Q19" s="435">
        <v>5</v>
      </c>
      <c r="R19" s="434">
        <v>0.04822916666666666</v>
      </c>
      <c r="S19" s="392">
        <f>R19-R15</f>
        <v>0.0031365740740740694</v>
      </c>
      <c r="T19" s="393" t="s">
        <v>23</v>
      </c>
      <c r="U19" s="70"/>
      <c r="V19" s="66"/>
      <c r="W19" s="104"/>
      <c r="X19" s="67"/>
      <c r="Y19" s="72"/>
      <c r="Z19" s="71"/>
    </row>
    <row r="20" spans="1:26" s="73" customFormat="1" ht="35.25" customHeight="1">
      <c r="A20" s="252">
        <v>6</v>
      </c>
      <c r="B20" s="252">
        <v>6</v>
      </c>
      <c r="C20" s="570">
        <v>257</v>
      </c>
      <c r="D20" s="436" t="s">
        <v>306</v>
      </c>
      <c r="E20" s="431">
        <v>2002</v>
      </c>
      <c r="F20" s="431"/>
      <c r="G20" s="438" t="s">
        <v>101</v>
      </c>
      <c r="H20" s="437">
        <v>0.014513888888888889</v>
      </c>
      <c r="I20" s="252">
        <v>4</v>
      </c>
      <c r="J20" s="437">
        <v>0.00047453703703703704</v>
      </c>
      <c r="K20" s="435">
        <v>7</v>
      </c>
      <c r="L20" s="434">
        <v>0.02533564814814815</v>
      </c>
      <c r="M20" s="435">
        <v>7</v>
      </c>
      <c r="N20" s="434">
        <v>0.0003356481481481481</v>
      </c>
      <c r="O20" s="435">
        <v>7</v>
      </c>
      <c r="P20" s="434">
        <v>0.00900462962962963</v>
      </c>
      <c r="Q20" s="435">
        <v>8</v>
      </c>
      <c r="R20" s="434">
        <v>0.049687499999999996</v>
      </c>
      <c r="S20" s="392">
        <f>R20-R15</f>
        <v>0.004594907407407402</v>
      </c>
      <c r="T20" s="393">
        <v>1</v>
      </c>
      <c r="U20" s="70"/>
      <c r="V20" s="66"/>
      <c r="W20" s="104"/>
      <c r="X20" s="67"/>
      <c r="Y20" s="72"/>
      <c r="Z20" s="71"/>
    </row>
    <row r="21" spans="1:26" s="73" customFormat="1" ht="35.25" customHeight="1">
      <c r="A21" s="252">
        <v>7</v>
      </c>
      <c r="B21" s="252">
        <v>7</v>
      </c>
      <c r="C21" s="570">
        <v>256</v>
      </c>
      <c r="D21" s="436" t="s">
        <v>305</v>
      </c>
      <c r="E21" s="431">
        <v>2002</v>
      </c>
      <c r="F21" s="431"/>
      <c r="G21" s="438" t="s">
        <v>101</v>
      </c>
      <c r="H21" s="437">
        <v>0.014641203703703703</v>
      </c>
      <c r="I21" s="252">
        <v>5</v>
      </c>
      <c r="J21" s="437">
        <v>0.0007060185185185185</v>
      </c>
      <c r="K21" s="435">
        <v>8</v>
      </c>
      <c r="L21" s="434">
        <v>0.02667824074074074</v>
      </c>
      <c r="M21" s="435">
        <v>8</v>
      </c>
      <c r="N21" s="434">
        <v>0.0004513888888888889</v>
      </c>
      <c r="O21" s="435">
        <v>8</v>
      </c>
      <c r="P21" s="434">
        <v>0.007928240740740741</v>
      </c>
      <c r="Q21" s="435">
        <v>6</v>
      </c>
      <c r="R21" s="434">
        <v>0.05042824074074074</v>
      </c>
      <c r="S21" s="392">
        <f>R21-R15</f>
        <v>0.005335648148148145</v>
      </c>
      <c r="T21" s="393">
        <v>1</v>
      </c>
      <c r="U21" s="70"/>
      <c r="V21" s="66"/>
      <c r="W21" s="104"/>
      <c r="X21" s="67"/>
      <c r="Y21" s="72"/>
      <c r="Z21" s="71"/>
    </row>
    <row r="22" spans="1:26" s="73" customFormat="1" ht="35.25" customHeight="1" thickBot="1">
      <c r="A22" s="397">
        <v>8</v>
      </c>
      <c r="B22" s="397">
        <v>8</v>
      </c>
      <c r="C22" s="571">
        <v>240</v>
      </c>
      <c r="D22" s="439" t="s">
        <v>309</v>
      </c>
      <c r="E22" s="440">
        <v>2003</v>
      </c>
      <c r="F22" s="440" t="s">
        <v>23</v>
      </c>
      <c r="G22" s="441" t="s">
        <v>503</v>
      </c>
      <c r="H22" s="442">
        <v>0.016840277777777777</v>
      </c>
      <c r="I22" s="397">
        <v>8</v>
      </c>
      <c r="J22" s="442">
        <v>0.0004050925925925926</v>
      </c>
      <c r="K22" s="443">
        <v>3</v>
      </c>
      <c r="L22" s="444">
        <v>0.02528935185185185</v>
      </c>
      <c r="M22" s="443">
        <v>6</v>
      </c>
      <c r="N22" s="444">
        <v>0.0002893518518518519</v>
      </c>
      <c r="O22" s="443">
        <v>4</v>
      </c>
      <c r="P22" s="444">
        <v>0.008483796296296297</v>
      </c>
      <c r="Q22" s="443">
        <v>7</v>
      </c>
      <c r="R22" s="444">
        <v>0.051319444444444445</v>
      </c>
      <c r="S22" s="404">
        <f>R22-R15</f>
        <v>0.0062268518518518515</v>
      </c>
      <c r="T22" s="405">
        <v>1</v>
      </c>
      <c r="U22" s="70"/>
      <c r="V22" s="66"/>
      <c r="W22" s="104"/>
      <c r="X22" s="67"/>
      <c r="Y22" s="72"/>
      <c r="Z22" s="71"/>
    </row>
    <row r="23" spans="1:26" ht="18.75">
      <c r="A23" s="160"/>
      <c r="B23" s="166"/>
      <c r="C23" s="166"/>
      <c r="D23" s="166"/>
      <c r="E23" s="166"/>
      <c r="F23" s="166"/>
      <c r="G23" s="166"/>
      <c r="H23" s="166"/>
      <c r="I23" s="166"/>
      <c r="J23" s="375"/>
      <c r="K23" s="166"/>
      <c r="L23" s="375"/>
      <c r="M23" s="166"/>
      <c r="N23" s="375"/>
      <c r="O23" s="166"/>
      <c r="P23" s="375"/>
      <c r="Q23" s="167"/>
      <c r="R23" s="168"/>
      <c r="S23" s="168"/>
      <c r="T23" s="167"/>
      <c r="U23" s="134"/>
      <c r="V23" s="14"/>
      <c r="W23" s="14"/>
      <c r="X23" s="6"/>
      <c r="Y23" s="6"/>
      <c r="Z23" s="6"/>
    </row>
    <row r="24" spans="1:20" ht="18">
      <c r="A24" s="156"/>
      <c r="B24" s="156"/>
      <c r="C24" s="166"/>
      <c r="D24" s="166"/>
      <c r="E24" s="166"/>
      <c r="F24" s="166"/>
      <c r="G24" s="166"/>
      <c r="H24" s="166"/>
      <c r="I24" s="167"/>
      <c r="J24" s="168"/>
      <c r="K24" s="167"/>
      <c r="L24" s="168"/>
      <c r="M24" s="167"/>
      <c r="N24" s="168"/>
      <c r="O24" s="167"/>
      <c r="P24" s="168"/>
      <c r="Q24" s="167"/>
      <c r="R24" s="168"/>
      <c r="S24" s="168"/>
      <c r="T24" s="156"/>
    </row>
    <row r="25" spans="1:20" ht="18">
      <c r="A25" s="156"/>
      <c r="B25" s="223" t="s">
        <v>93</v>
      </c>
      <c r="C25" s="224"/>
      <c r="D25" s="224"/>
      <c r="E25" s="223"/>
      <c r="F25" s="224"/>
      <c r="G25" s="225"/>
      <c r="H25" s="224"/>
      <c r="I25" s="225"/>
      <c r="J25" s="226" t="s">
        <v>500</v>
      </c>
      <c r="K25" s="225"/>
      <c r="L25" s="224"/>
      <c r="M25" s="225"/>
      <c r="N25" s="224"/>
      <c r="O25" s="225"/>
      <c r="P25" s="224"/>
      <c r="Q25" s="160"/>
      <c r="R25" s="160"/>
      <c r="S25" s="156"/>
      <c r="T25" s="156"/>
    </row>
    <row r="26" spans="1:20" ht="18">
      <c r="A26" s="156"/>
      <c r="B26" s="166"/>
      <c r="C26" s="166"/>
      <c r="D26" s="166"/>
      <c r="E26" s="166"/>
      <c r="F26" s="166"/>
      <c r="G26" s="166"/>
      <c r="H26" s="167"/>
      <c r="I26" s="168"/>
      <c r="J26" s="167"/>
      <c r="K26" s="168"/>
      <c r="L26" s="167"/>
      <c r="M26" s="168"/>
      <c r="N26" s="167"/>
      <c r="O26" s="168"/>
      <c r="P26" s="167"/>
      <c r="Q26" s="168"/>
      <c r="R26" s="168"/>
      <c r="S26" s="156"/>
      <c r="T26" s="156"/>
    </row>
    <row r="27" spans="1:20" ht="18">
      <c r="A27" s="156"/>
      <c r="B27" s="162" t="s">
        <v>89</v>
      </c>
      <c r="C27" s="163"/>
      <c r="D27" s="163"/>
      <c r="E27" s="162"/>
      <c r="F27" s="165"/>
      <c r="G27" s="169"/>
      <c r="H27" s="165"/>
      <c r="I27" s="169"/>
      <c r="J27" s="165" t="s">
        <v>90</v>
      </c>
      <c r="K27" s="169"/>
      <c r="L27" s="165"/>
      <c r="M27" s="164"/>
      <c r="N27" s="163"/>
      <c r="O27" s="164"/>
      <c r="P27" s="163"/>
      <c r="Q27" s="156"/>
      <c r="R27" s="156"/>
      <c r="S27" s="156"/>
      <c r="T27" s="156"/>
    </row>
    <row r="28" spans="1:20" ht="18">
      <c r="A28" s="156"/>
      <c r="B28" s="162"/>
      <c r="C28" s="163"/>
      <c r="D28" s="163"/>
      <c r="E28" s="162"/>
      <c r="F28" s="165"/>
      <c r="G28" s="169"/>
      <c r="H28" s="165"/>
      <c r="I28" s="169"/>
      <c r="J28" s="165"/>
      <c r="K28" s="169"/>
      <c r="L28" s="165"/>
      <c r="M28" s="164"/>
      <c r="N28" s="163"/>
      <c r="O28" s="164"/>
      <c r="P28" s="163"/>
      <c r="Q28" s="156"/>
      <c r="R28" s="156"/>
      <c r="S28" s="156"/>
      <c r="T28" s="156"/>
    </row>
    <row r="29" spans="1:20" ht="18">
      <c r="A29" s="156"/>
      <c r="B29" s="162" t="s">
        <v>91</v>
      </c>
      <c r="C29" s="163"/>
      <c r="D29" s="163"/>
      <c r="E29" s="162"/>
      <c r="F29" s="165"/>
      <c r="G29" s="169"/>
      <c r="H29" s="165"/>
      <c r="I29" s="164"/>
      <c r="J29" s="169" t="s">
        <v>92</v>
      </c>
      <c r="K29" s="169"/>
      <c r="L29" s="165"/>
      <c r="M29" s="164"/>
      <c r="N29" s="163"/>
      <c r="O29" s="164"/>
      <c r="P29" s="163"/>
      <c r="Q29" s="156"/>
      <c r="R29" s="156"/>
      <c r="S29" s="156"/>
      <c r="T29" s="156"/>
    </row>
    <row r="30" spans="1:20" ht="18">
      <c r="A30" s="156"/>
      <c r="B30" s="162"/>
      <c r="C30" s="163"/>
      <c r="D30" s="163"/>
      <c r="E30" s="162"/>
      <c r="F30" s="163"/>
      <c r="G30" s="164"/>
      <c r="H30" s="163"/>
      <c r="I30" s="164"/>
      <c r="J30" s="163"/>
      <c r="K30" s="164"/>
      <c r="L30" s="163"/>
      <c r="M30" s="164"/>
      <c r="N30" s="163"/>
      <c r="O30" s="164"/>
      <c r="P30" s="163"/>
      <c r="Q30" s="156"/>
      <c r="R30" s="156"/>
      <c r="S30" s="156"/>
      <c r="T30" s="156"/>
    </row>
    <row r="31" spans="1:20" ht="18">
      <c r="A31" s="156"/>
      <c r="B31" s="162" t="s">
        <v>94</v>
      </c>
      <c r="C31" s="163"/>
      <c r="D31" s="163"/>
      <c r="E31" s="162"/>
      <c r="F31" s="163"/>
      <c r="G31" s="164"/>
      <c r="H31" s="163"/>
      <c r="I31" s="164"/>
      <c r="J31" s="226" t="s">
        <v>500</v>
      </c>
      <c r="K31" s="225"/>
      <c r="L31" s="224"/>
      <c r="M31" s="225"/>
      <c r="N31" s="224"/>
      <c r="O31" s="225"/>
      <c r="P31" s="224"/>
      <c r="Q31" s="160"/>
      <c r="R31" s="156"/>
      <c r="S31" s="156"/>
      <c r="T31" s="156"/>
    </row>
    <row r="32" spans="1:20" ht="18">
      <c r="A32" s="156"/>
      <c r="B32" s="162"/>
      <c r="C32" s="163"/>
      <c r="D32" s="163"/>
      <c r="E32" s="162"/>
      <c r="F32" s="163"/>
      <c r="G32" s="164"/>
      <c r="H32" s="163"/>
      <c r="I32" s="164"/>
      <c r="J32" s="226" t="s">
        <v>98</v>
      </c>
      <c r="K32" s="225"/>
      <c r="L32" s="224"/>
      <c r="M32" s="225"/>
      <c r="N32" s="224"/>
      <c r="O32" s="225"/>
      <c r="P32" s="224"/>
      <c r="Q32" s="160"/>
      <c r="R32" s="156"/>
      <c r="S32" s="156"/>
      <c r="T32" s="156"/>
    </row>
    <row r="33" spans="1:20" ht="18">
      <c r="A33" s="156"/>
      <c r="B33" s="162"/>
      <c r="C33" s="163"/>
      <c r="D33" s="163"/>
      <c r="E33" s="162"/>
      <c r="F33" s="163"/>
      <c r="G33" s="164"/>
      <c r="H33" s="163"/>
      <c r="I33" s="164"/>
      <c r="J33" s="226" t="s">
        <v>95</v>
      </c>
      <c r="K33" s="225"/>
      <c r="L33" s="224"/>
      <c r="M33" s="225"/>
      <c r="N33" s="224"/>
      <c r="O33" s="225"/>
      <c r="P33" s="224"/>
      <c r="Q33" s="160"/>
      <c r="R33" s="156"/>
      <c r="S33" s="156"/>
      <c r="T33" s="156"/>
    </row>
    <row r="34" spans="1:20" ht="18.7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</row>
    <row r="35" spans="1:20" ht="18.7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</sheetData>
  <sheetProtection selectLockedCells="1" selectUnlockedCells="1"/>
  <mergeCells count="10">
    <mergeCell ref="A7:T7"/>
    <mergeCell ref="A9:T9"/>
    <mergeCell ref="B11:G11"/>
    <mergeCell ref="R11:T11"/>
    <mergeCell ref="A1:T1"/>
    <mergeCell ref="A2:T2"/>
    <mergeCell ref="A3:T3"/>
    <mergeCell ref="B4:S4"/>
    <mergeCell ref="Q5:T5"/>
    <mergeCell ref="B6:T6"/>
  </mergeCells>
  <printOptions/>
  <pageMargins left="0.03958333333333333" right="0.03958333333333333" top="0.15763888888888888" bottom="0.15763888888888888" header="0.5118055555555555" footer="0.5118055555555555"/>
  <pageSetup horizontalDpi="300" verticalDpi="3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64"/>
  <sheetViews>
    <sheetView zoomScale="90" zoomScaleNormal="90" zoomScalePageLayoutView="0" workbookViewId="0" topLeftCell="A2">
      <selection activeCell="A15" sqref="A15:T49"/>
    </sheetView>
  </sheetViews>
  <sheetFormatPr defaultColWidth="9.140625" defaultRowHeight="15"/>
  <cols>
    <col min="1" max="1" width="5.00390625" style="0" customWidth="1"/>
    <col min="2" max="2" width="7.8515625" style="0" customWidth="1"/>
    <col min="3" max="3" width="7.140625" style="0" customWidth="1"/>
    <col min="4" max="4" width="24.28125" style="0" customWidth="1"/>
    <col min="5" max="5" width="7.28125" style="0" customWidth="1"/>
    <col min="6" max="6" width="11.421875" style="0" customWidth="1"/>
    <col min="7" max="7" width="21.7109375" style="0" customWidth="1"/>
    <col min="8" max="8" width="10.7109375" style="0" customWidth="1"/>
    <col min="9" max="9" width="3.8515625" style="0" customWidth="1"/>
    <col min="10" max="10" width="10.00390625" style="0" customWidth="1"/>
    <col min="11" max="11" width="3.8515625" style="0" customWidth="1"/>
    <col min="12" max="12" width="11.421875" style="0" customWidth="1"/>
    <col min="13" max="13" width="3.8515625" style="0" customWidth="1"/>
    <col min="14" max="14" width="10.00390625" style="0" customWidth="1"/>
    <col min="15" max="15" width="3.8515625" style="0" customWidth="1"/>
    <col min="16" max="16" width="10.00390625" style="0" customWidth="1"/>
    <col min="17" max="17" width="3.8515625" style="0" customWidth="1"/>
    <col min="18" max="18" width="11.00390625" style="0" customWidth="1"/>
    <col min="19" max="19" width="12.7109375" style="0" customWidth="1"/>
    <col min="20" max="20" width="10.00390625" style="0" customWidth="1"/>
    <col min="21" max="24" width="9.140625" style="0" customWidth="1"/>
  </cols>
  <sheetData>
    <row r="1" spans="1:20" ht="20.25">
      <c r="A1" s="371" t="s">
        <v>88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</row>
    <row r="2" spans="1:20" ht="20.25">
      <c r="A2" s="372" t="s">
        <v>32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</row>
    <row r="3" spans="1:20" ht="20.25">
      <c r="A3" s="371" t="s">
        <v>27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</row>
    <row r="4" spans="1:20" ht="20.25">
      <c r="A4" s="155"/>
      <c r="B4" s="371" t="s">
        <v>18</v>
      </c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154"/>
    </row>
    <row r="5" spans="1:20" ht="30" customHeight="1">
      <c r="A5" s="233"/>
      <c r="B5" s="234"/>
      <c r="C5" s="235"/>
      <c r="D5" s="235"/>
      <c r="E5" s="234"/>
      <c r="F5" s="234"/>
      <c r="G5" s="234"/>
      <c r="H5" s="234"/>
      <c r="I5" s="234"/>
      <c r="J5" s="234"/>
      <c r="K5" s="234"/>
      <c r="L5" s="234"/>
      <c r="M5" s="234"/>
      <c r="N5" s="236"/>
      <c r="O5" s="236"/>
      <c r="P5" s="236"/>
      <c r="Q5" s="374"/>
      <c r="R5" s="374"/>
      <c r="S5" s="374"/>
      <c r="T5" s="374"/>
    </row>
    <row r="6" spans="1:20" ht="20.25">
      <c r="A6" s="233"/>
      <c r="B6" s="371" t="s">
        <v>524</v>
      </c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</row>
    <row r="7" spans="1:20" ht="20.25">
      <c r="A7" s="373" t="s">
        <v>525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</row>
    <row r="8" spans="1:20" ht="16.5">
      <c r="A8" s="233"/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7"/>
      <c r="P8" s="237"/>
      <c r="Q8" s="237"/>
      <c r="R8" s="237"/>
      <c r="S8" s="237"/>
      <c r="T8" s="237"/>
    </row>
    <row r="9" spans="1:21" ht="20.25">
      <c r="A9" s="373" t="s">
        <v>535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6"/>
    </row>
    <row r="10" spans="1:21" ht="18">
      <c r="A10" s="156"/>
      <c r="B10" s="157" t="s">
        <v>106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60"/>
      <c r="O10" s="161" t="s">
        <v>537</v>
      </c>
      <c r="P10" s="161"/>
      <c r="Q10" s="161"/>
      <c r="R10" s="233"/>
      <c r="S10" s="233"/>
      <c r="T10" s="233"/>
      <c r="U10" s="6"/>
    </row>
    <row r="11" spans="1:21" ht="16.5" customHeight="1">
      <c r="A11" s="156"/>
      <c r="B11" s="370" t="s">
        <v>107</v>
      </c>
      <c r="C11" s="370"/>
      <c r="D11" s="370"/>
      <c r="E11" s="370"/>
      <c r="F11" s="370"/>
      <c r="G11" s="370"/>
      <c r="H11" s="156"/>
      <c r="I11" s="156"/>
      <c r="J11" s="156"/>
      <c r="K11" s="156"/>
      <c r="L11" s="156"/>
      <c r="M11" s="156"/>
      <c r="N11" s="156"/>
      <c r="O11" s="158"/>
      <c r="P11" s="158"/>
      <c r="Q11" s="158"/>
      <c r="R11" s="369"/>
      <c r="S11" s="369"/>
      <c r="T11" s="369"/>
      <c r="U11" s="6"/>
    </row>
    <row r="12" spans="1:20" ht="18">
      <c r="A12" s="156"/>
      <c r="B12" s="180" t="s">
        <v>536</v>
      </c>
      <c r="C12" s="160"/>
      <c r="D12" s="160"/>
      <c r="E12" s="160"/>
      <c r="F12" s="160"/>
      <c r="G12" s="160"/>
      <c r="H12" s="160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</row>
    <row r="13" spans="1:20" ht="16.5" thickBot="1">
      <c r="A13" s="233"/>
      <c r="B13" s="238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</row>
    <row r="14" spans="1:22" ht="16.5" thickBot="1">
      <c r="A14" s="239" t="s">
        <v>0</v>
      </c>
      <c r="B14" s="240" t="s">
        <v>1</v>
      </c>
      <c r="C14" s="240" t="s">
        <v>2</v>
      </c>
      <c r="D14" s="240" t="s">
        <v>3</v>
      </c>
      <c r="E14" s="240" t="s">
        <v>4</v>
      </c>
      <c r="F14" s="240" t="s">
        <v>5</v>
      </c>
      <c r="G14" s="240" t="s">
        <v>87</v>
      </c>
      <c r="H14" s="240" t="s">
        <v>109</v>
      </c>
      <c r="I14" s="240" t="s">
        <v>7</v>
      </c>
      <c r="J14" s="240" t="s">
        <v>8</v>
      </c>
      <c r="K14" s="240" t="s">
        <v>7</v>
      </c>
      <c r="L14" s="240" t="s">
        <v>110</v>
      </c>
      <c r="M14" s="240" t="s">
        <v>7</v>
      </c>
      <c r="N14" s="240" t="s">
        <v>9</v>
      </c>
      <c r="O14" s="240" t="s">
        <v>7</v>
      </c>
      <c r="P14" s="240" t="s">
        <v>21</v>
      </c>
      <c r="Q14" s="240" t="s">
        <v>7</v>
      </c>
      <c r="R14" s="240" t="s">
        <v>10</v>
      </c>
      <c r="S14" s="240" t="s">
        <v>11</v>
      </c>
      <c r="T14" s="241" t="s">
        <v>12</v>
      </c>
      <c r="U14" s="6"/>
      <c r="V14" s="6"/>
    </row>
    <row r="15" spans="1:26" s="73" customFormat="1" ht="25.5" customHeight="1">
      <c r="A15" s="377">
        <v>1</v>
      </c>
      <c r="B15" s="378">
        <v>1</v>
      </c>
      <c r="C15" s="379">
        <v>158</v>
      </c>
      <c r="D15" s="380" t="s">
        <v>231</v>
      </c>
      <c r="E15" s="381">
        <v>2003</v>
      </c>
      <c r="F15" s="381" t="s">
        <v>23</v>
      </c>
      <c r="G15" s="575" t="s">
        <v>504</v>
      </c>
      <c r="H15" s="383">
        <v>0.004479166666666667</v>
      </c>
      <c r="I15" s="384">
        <v>5</v>
      </c>
      <c r="J15" s="383">
        <v>0.00034722222222222224</v>
      </c>
      <c r="K15" s="384">
        <v>3</v>
      </c>
      <c r="L15" s="383">
        <v>0.008206018518518519</v>
      </c>
      <c r="M15" s="384">
        <v>1</v>
      </c>
      <c r="N15" s="383">
        <v>0.00020833333333333335</v>
      </c>
      <c r="O15" s="384">
        <v>3</v>
      </c>
      <c r="P15" s="383">
        <v>0.0022222222222222222</v>
      </c>
      <c r="Q15" s="384">
        <v>1</v>
      </c>
      <c r="R15" s="383">
        <v>0.015474537037037038</v>
      </c>
      <c r="S15" s="385"/>
      <c r="T15" s="386">
        <v>1</v>
      </c>
      <c r="U15" s="70"/>
      <c r="V15" s="66"/>
      <c r="W15" s="104"/>
      <c r="X15" s="67"/>
      <c r="Y15" s="72"/>
      <c r="Z15" s="71"/>
    </row>
    <row r="16" spans="1:26" s="73" customFormat="1" ht="25.5" customHeight="1">
      <c r="A16" s="251">
        <v>2</v>
      </c>
      <c r="B16" s="252">
        <v>2</v>
      </c>
      <c r="C16" s="387">
        <v>140</v>
      </c>
      <c r="D16" s="388" t="s">
        <v>227</v>
      </c>
      <c r="E16" s="389">
        <v>2003</v>
      </c>
      <c r="F16" s="389" t="s">
        <v>23</v>
      </c>
      <c r="G16" s="573" t="s">
        <v>503</v>
      </c>
      <c r="H16" s="390">
        <v>0.004467592592592593</v>
      </c>
      <c r="I16" s="391">
        <v>2</v>
      </c>
      <c r="J16" s="390">
        <v>0.0003125</v>
      </c>
      <c r="K16" s="391">
        <v>1</v>
      </c>
      <c r="L16" s="390">
        <v>0.008252314814814815</v>
      </c>
      <c r="M16" s="391">
        <v>4</v>
      </c>
      <c r="N16" s="390">
        <v>0.00024305555555555552</v>
      </c>
      <c r="O16" s="391">
        <v>10</v>
      </c>
      <c r="P16" s="390">
        <v>0.0022685185185185182</v>
      </c>
      <c r="Q16" s="391">
        <v>2</v>
      </c>
      <c r="R16" s="390">
        <v>0.01556712962962963</v>
      </c>
      <c r="S16" s="392">
        <f>R16-R15</f>
        <v>9.259259259259203E-05</v>
      </c>
      <c r="T16" s="393">
        <v>1</v>
      </c>
      <c r="U16" s="70"/>
      <c r="V16" s="66"/>
      <c r="W16" s="104"/>
      <c r="X16" s="67"/>
      <c r="Y16" s="72"/>
      <c r="Z16" s="71"/>
    </row>
    <row r="17" spans="1:26" s="73" customFormat="1" ht="25.5" customHeight="1">
      <c r="A17" s="251">
        <v>3</v>
      </c>
      <c r="B17" s="252">
        <v>3</v>
      </c>
      <c r="C17" s="387">
        <v>156</v>
      </c>
      <c r="D17" s="388" t="s">
        <v>224</v>
      </c>
      <c r="E17" s="389">
        <v>2003</v>
      </c>
      <c r="F17" s="389">
        <v>1</v>
      </c>
      <c r="G17" s="573" t="s">
        <v>504</v>
      </c>
      <c r="H17" s="390">
        <v>0.004467592592592593</v>
      </c>
      <c r="I17" s="391">
        <v>3</v>
      </c>
      <c r="J17" s="390">
        <v>0.00034722222222222224</v>
      </c>
      <c r="K17" s="391">
        <v>4</v>
      </c>
      <c r="L17" s="390">
        <v>0.008206018518518519</v>
      </c>
      <c r="M17" s="391">
        <v>3</v>
      </c>
      <c r="N17" s="390">
        <v>0.0002893518518518519</v>
      </c>
      <c r="O17" s="391">
        <v>22</v>
      </c>
      <c r="P17" s="390">
        <v>0.0022800925925925927</v>
      </c>
      <c r="Q17" s="391">
        <v>3</v>
      </c>
      <c r="R17" s="390">
        <v>0.015613425925925926</v>
      </c>
      <c r="S17" s="392">
        <f>R17-R15</f>
        <v>0.00013888888888888805</v>
      </c>
      <c r="T17" s="393">
        <v>1</v>
      </c>
      <c r="U17" s="70"/>
      <c r="V17" s="66"/>
      <c r="W17" s="104"/>
      <c r="X17" s="67"/>
      <c r="Y17" s="72"/>
      <c r="Z17" s="71"/>
    </row>
    <row r="18" spans="1:26" s="73" customFormat="1" ht="25.5" customHeight="1">
      <c r="A18" s="251">
        <v>4</v>
      </c>
      <c r="B18" s="252">
        <v>4</v>
      </c>
      <c r="C18" s="387">
        <v>109</v>
      </c>
      <c r="D18" s="388" t="s">
        <v>217</v>
      </c>
      <c r="E18" s="389">
        <v>2005</v>
      </c>
      <c r="F18" s="389">
        <v>1</v>
      </c>
      <c r="G18" s="573" t="s">
        <v>33</v>
      </c>
      <c r="H18" s="390">
        <v>0.004456018518518519</v>
      </c>
      <c r="I18" s="391">
        <v>1</v>
      </c>
      <c r="J18" s="390">
        <v>0.00034722222222222224</v>
      </c>
      <c r="K18" s="391">
        <v>5</v>
      </c>
      <c r="L18" s="390">
        <v>0.008206018518518519</v>
      </c>
      <c r="M18" s="391">
        <v>2</v>
      </c>
      <c r="N18" s="390">
        <v>0.00023148148148148146</v>
      </c>
      <c r="O18" s="391">
        <v>4</v>
      </c>
      <c r="P18" s="390">
        <v>0.0024421296296296296</v>
      </c>
      <c r="Q18" s="391">
        <v>7</v>
      </c>
      <c r="R18" s="390">
        <v>0.01570601851851852</v>
      </c>
      <c r="S18" s="392">
        <f>R18-R15</f>
        <v>0.00023148148148148008</v>
      </c>
      <c r="T18" s="393">
        <v>1</v>
      </c>
      <c r="U18" s="70"/>
      <c r="V18" s="66"/>
      <c r="W18" s="104"/>
      <c r="X18" s="67"/>
      <c r="Y18" s="72"/>
      <c r="Z18" s="71"/>
    </row>
    <row r="19" spans="1:26" s="73" customFormat="1" ht="28.5">
      <c r="A19" s="251">
        <v>5</v>
      </c>
      <c r="B19" s="252">
        <v>5</v>
      </c>
      <c r="C19" s="387">
        <v>134</v>
      </c>
      <c r="D19" s="388" t="s">
        <v>238</v>
      </c>
      <c r="E19" s="389">
        <v>2005</v>
      </c>
      <c r="F19" s="389">
        <v>1</v>
      </c>
      <c r="G19" s="573" t="s">
        <v>538</v>
      </c>
      <c r="H19" s="390">
        <v>0.004652777777777777</v>
      </c>
      <c r="I19" s="391">
        <v>7</v>
      </c>
      <c r="J19" s="390">
        <v>0.0004398148148148148</v>
      </c>
      <c r="K19" s="391">
        <v>20</v>
      </c>
      <c r="L19" s="390">
        <v>0.00846064814814815</v>
      </c>
      <c r="M19" s="391">
        <v>5</v>
      </c>
      <c r="N19" s="390">
        <v>0.0002777777777777778</v>
      </c>
      <c r="O19" s="391">
        <v>18</v>
      </c>
      <c r="P19" s="390">
        <v>0.002314814814814815</v>
      </c>
      <c r="Q19" s="391">
        <v>4</v>
      </c>
      <c r="R19" s="390">
        <v>0.01615740740740741</v>
      </c>
      <c r="S19" s="392">
        <f>R19-R15</f>
        <v>0.0006828703703703701</v>
      </c>
      <c r="T19" s="393">
        <v>1</v>
      </c>
      <c r="U19" s="70"/>
      <c r="V19" s="66"/>
      <c r="W19" s="104"/>
      <c r="X19" s="67"/>
      <c r="Y19" s="72"/>
      <c r="Z19" s="71"/>
    </row>
    <row r="20" spans="1:26" s="73" customFormat="1" ht="25.5" customHeight="1">
      <c r="A20" s="251">
        <v>6</v>
      </c>
      <c r="B20" s="252">
        <v>6</v>
      </c>
      <c r="C20" s="387">
        <v>157</v>
      </c>
      <c r="D20" s="388" t="s">
        <v>221</v>
      </c>
      <c r="E20" s="389">
        <v>2005</v>
      </c>
      <c r="F20" s="389">
        <v>1</v>
      </c>
      <c r="G20" s="572" t="s">
        <v>504</v>
      </c>
      <c r="H20" s="390">
        <v>0.004652777777777777</v>
      </c>
      <c r="I20" s="391">
        <v>8</v>
      </c>
      <c r="J20" s="390">
        <v>0.0004050925925925926</v>
      </c>
      <c r="K20" s="391">
        <v>10</v>
      </c>
      <c r="L20" s="390">
        <v>0.00849537037037037</v>
      </c>
      <c r="M20" s="391">
        <v>6</v>
      </c>
      <c r="N20" s="390">
        <v>0.00024305555555555552</v>
      </c>
      <c r="O20" s="391">
        <v>9</v>
      </c>
      <c r="P20" s="390">
        <v>0.002349537037037037</v>
      </c>
      <c r="Q20" s="391">
        <v>5</v>
      </c>
      <c r="R20" s="390">
        <v>0.016168981481481482</v>
      </c>
      <c r="S20" s="392">
        <f>R20-R15</f>
        <v>0.0006944444444444437</v>
      </c>
      <c r="T20" s="393">
        <v>1</v>
      </c>
      <c r="U20" s="70"/>
      <c r="V20" s="66"/>
      <c r="W20" s="104"/>
      <c r="X20" s="67"/>
      <c r="Y20" s="72"/>
      <c r="Z20" s="71"/>
    </row>
    <row r="21" spans="1:26" s="73" customFormat="1" ht="25.5" customHeight="1">
      <c r="A21" s="251">
        <v>7</v>
      </c>
      <c r="B21" s="252">
        <v>7</v>
      </c>
      <c r="C21" s="387">
        <v>161</v>
      </c>
      <c r="D21" s="388" t="s">
        <v>237</v>
      </c>
      <c r="E21" s="389">
        <v>2005</v>
      </c>
      <c r="F21" s="389">
        <v>1</v>
      </c>
      <c r="G21" s="572" t="s">
        <v>504</v>
      </c>
      <c r="H21" s="390">
        <v>0.004467592592592593</v>
      </c>
      <c r="I21" s="391">
        <v>4</v>
      </c>
      <c r="J21" s="390">
        <v>0.00032407407407407406</v>
      </c>
      <c r="K21" s="391">
        <v>2</v>
      </c>
      <c r="L21" s="390">
        <v>0.008761574074074074</v>
      </c>
      <c r="M21" s="391">
        <v>14</v>
      </c>
      <c r="N21" s="390">
        <v>0.0002662037037037037</v>
      </c>
      <c r="O21" s="391">
        <v>15</v>
      </c>
      <c r="P21" s="390">
        <v>0.002372685185185185</v>
      </c>
      <c r="Q21" s="391">
        <v>6</v>
      </c>
      <c r="R21" s="390">
        <v>0.01621527777777778</v>
      </c>
      <c r="S21" s="392">
        <f>R21-R15</f>
        <v>0.0007407407407407415</v>
      </c>
      <c r="T21" s="393">
        <v>1</v>
      </c>
      <c r="U21" s="70"/>
      <c r="V21" s="66"/>
      <c r="W21" s="104"/>
      <c r="X21" s="67"/>
      <c r="Y21" s="72"/>
      <c r="Z21" s="71"/>
    </row>
    <row r="22" spans="1:26" s="73" customFormat="1" ht="25.5" customHeight="1">
      <c r="A22" s="251">
        <v>8</v>
      </c>
      <c r="B22" s="252">
        <v>8</v>
      </c>
      <c r="C22" s="387">
        <v>118</v>
      </c>
      <c r="D22" s="388" t="s">
        <v>240</v>
      </c>
      <c r="E22" s="389">
        <v>2004</v>
      </c>
      <c r="F22" s="389">
        <v>1</v>
      </c>
      <c r="G22" s="573" t="s">
        <v>507</v>
      </c>
      <c r="H22" s="390">
        <v>0.004652777777777777</v>
      </c>
      <c r="I22" s="391">
        <v>9</v>
      </c>
      <c r="J22" s="390">
        <v>0.0004050925925925926</v>
      </c>
      <c r="K22" s="391">
        <v>11</v>
      </c>
      <c r="L22" s="390">
        <v>0.008761574074074074</v>
      </c>
      <c r="M22" s="391">
        <v>15</v>
      </c>
      <c r="N22" s="390">
        <v>0.0002893518518518519</v>
      </c>
      <c r="O22" s="391">
        <v>21</v>
      </c>
      <c r="P22" s="390">
        <v>0.0024421296296296296</v>
      </c>
      <c r="Q22" s="391">
        <v>8</v>
      </c>
      <c r="R22" s="390">
        <v>0.016585648148148148</v>
      </c>
      <c r="S22" s="392">
        <f>R22-R15</f>
        <v>0.0011111111111111096</v>
      </c>
      <c r="T22" s="393">
        <v>1</v>
      </c>
      <c r="U22" s="70"/>
      <c r="V22" s="66"/>
      <c r="W22" s="104"/>
      <c r="X22" s="67"/>
      <c r="Y22" s="72"/>
      <c r="Z22" s="71"/>
    </row>
    <row r="23" spans="1:26" s="73" customFormat="1" ht="25.5" customHeight="1">
      <c r="A23" s="251">
        <v>9</v>
      </c>
      <c r="B23" s="252">
        <v>9</v>
      </c>
      <c r="C23" s="387">
        <v>105</v>
      </c>
      <c r="D23" s="388" t="s">
        <v>222</v>
      </c>
      <c r="E23" s="389">
        <v>2005</v>
      </c>
      <c r="F23" s="389">
        <v>2</v>
      </c>
      <c r="G23" s="573" t="s">
        <v>33</v>
      </c>
      <c r="H23" s="390">
        <v>0.004664351851851852</v>
      </c>
      <c r="I23" s="391">
        <v>10</v>
      </c>
      <c r="J23" s="390">
        <v>0.00042824074074074075</v>
      </c>
      <c r="K23" s="391">
        <v>15</v>
      </c>
      <c r="L23" s="390">
        <v>0.008726851851851852</v>
      </c>
      <c r="M23" s="391">
        <v>12</v>
      </c>
      <c r="N23" s="390">
        <v>0.00023148148148148146</v>
      </c>
      <c r="O23" s="391">
        <v>5</v>
      </c>
      <c r="P23" s="390">
        <v>0.002523148148148148</v>
      </c>
      <c r="Q23" s="391">
        <v>11</v>
      </c>
      <c r="R23" s="390">
        <v>0.01659722222222222</v>
      </c>
      <c r="S23" s="392">
        <f>R23-R15</f>
        <v>0.0011226851851851832</v>
      </c>
      <c r="T23" s="393">
        <v>1</v>
      </c>
      <c r="U23" s="70"/>
      <c r="V23" s="66"/>
      <c r="W23" s="104"/>
      <c r="X23" s="67"/>
      <c r="Y23" s="72"/>
      <c r="Z23" s="71"/>
    </row>
    <row r="24" spans="1:26" s="73" customFormat="1" ht="25.5" customHeight="1">
      <c r="A24" s="251">
        <v>10</v>
      </c>
      <c r="B24" s="252">
        <v>10</v>
      </c>
      <c r="C24" s="387">
        <v>149</v>
      </c>
      <c r="D24" s="388" t="s">
        <v>242</v>
      </c>
      <c r="E24" s="389">
        <v>2005</v>
      </c>
      <c r="F24" s="389" t="s">
        <v>23</v>
      </c>
      <c r="G24" s="573" t="s">
        <v>33</v>
      </c>
      <c r="H24" s="390">
        <v>0.004849537037037037</v>
      </c>
      <c r="I24" s="391">
        <v>11</v>
      </c>
      <c r="J24" s="390">
        <v>0.00035879629629629635</v>
      </c>
      <c r="K24" s="391">
        <v>6</v>
      </c>
      <c r="L24" s="390">
        <v>0.008599537037037036</v>
      </c>
      <c r="M24" s="391">
        <v>8</v>
      </c>
      <c r="N24" s="390">
        <v>0.00019675925925925926</v>
      </c>
      <c r="O24" s="391">
        <v>1</v>
      </c>
      <c r="P24" s="390">
        <v>0.002685185185185185</v>
      </c>
      <c r="Q24" s="391">
        <v>18</v>
      </c>
      <c r="R24" s="390">
        <v>0.01671296296296296</v>
      </c>
      <c r="S24" s="392">
        <f>R24-R15</f>
        <v>0.0012384259259259223</v>
      </c>
      <c r="T24" s="393">
        <v>2</v>
      </c>
      <c r="U24" s="70"/>
      <c r="V24" s="66"/>
      <c r="W24" s="104"/>
      <c r="X24" s="67"/>
      <c r="Y24" s="72"/>
      <c r="Z24" s="71"/>
    </row>
    <row r="25" spans="1:26" s="73" customFormat="1" ht="25.5" customHeight="1">
      <c r="A25" s="251">
        <v>11</v>
      </c>
      <c r="B25" s="252">
        <v>11</v>
      </c>
      <c r="C25" s="387">
        <v>135</v>
      </c>
      <c r="D25" s="388" t="s">
        <v>229</v>
      </c>
      <c r="E25" s="389">
        <v>2005</v>
      </c>
      <c r="F25" s="389">
        <v>2</v>
      </c>
      <c r="G25" s="573" t="s">
        <v>33</v>
      </c>
      <c r="H25" s="390">
        <v>0.004918981481481482</v>
      </c>
      <c r="I25" s="391">
        <v>12</v>
      </c>
      <c r="J25" s="390">
        <v>0.00037037037037037035</v>
      </c>
      <c r="K25" s="391">
        <v>8</v>
      </c>
      <c r="L25" s="390">
        <v>0.008530092592592593</v>
      </c>
      <c r="M25" s="391">
        <v>7</v>
      </c>
      <c r="N25" s="390">
        <v>0.0002777777777777778</v>
      </c>
      <c r="O25" s="391">
        <v>19</v>
      </c>
      <c r="P25" s="390">
        <v>0.0026041666666666665</v>
      </c>
      <c r="Q25" s="391">
        <v>14</v>
      </c>
      <c r="R25" s="390">
        <v>0.01673611111111111</v>
      </c>
      <c r="S25" s="392">
        <f>R25-R15</f>
        <v>0.001261574074074073</v>
      </c>
      <c r="T25" s="393">
        <v>2</v>
      </c>
      <c r="U25" s="70"/>
      <c r="V25" s="66"/>
      <c r="W25" s="104"/>
      <c r="X25" s="67"/>
      <c r="Y25" s="72"/>
      <c r="Z25" s="71"/>
    </row>
    <row r="26" spans="1:26" s="73" customFormat="1" ht="25.5" customHeight="1">
      <c r="A26" s="251">
        <v>12</v>
      </c>
      <c r="B26" s="252">
        <v>12</v>
      </c>
      <c r="C26" s="387">
        <v>152</v>
      </c>
      <c r="D26" s="388" t="s">
        <v>214</v>
      </c>
      <c r="E26" s="389">
        <v>2004</v>
      </c>
      <c r="F26" s="389">
        <v>1</v>
      </c>
      <c r="G26" s="573" t="s">
        <v>33</v>
      </c>
      <c r="H26" s="390">
        <v>0.004965277777777778</v>
      </c>
      <c r="I26" s="391">
        <v>13</v>
      </c>
      <c r="J26" s="390">
        <v>0.00037037037037037035</v>
      </c>
      <c r="K26" s="391">
        <v>7</v>
      </c>
      <c r="L26" s="390">
        <v>0.008842592592592591</v>
      </c>
      <c r="M26" s="391">
        <v>16</v>
      </c>
      <c r="N26" s="390">
        <v>0.0002546296296296296</v>
      </c>
      <c r="O26" s="391">
        <v>13</v>
      </c>
      <c r="P26" s="390">
        <v>0.0025810185185185185</v>
      </c>
      <c r="Q26" s="391">
        <v>13</v>
      </c>
      <c r="R26" s="390">
        <v>0.017037037037037038</v>
      </c>
      <c r="S26" s="392">
        <f>R26-R15</f>
        <v>0.0015624999999999997</v>
      </c>
      <c r="T26" s="393">
        <v>2</v>
      </c>
      <c r="U26" s="70"/>
      <c r="V26" s="66"/>
      <c r="W26" s="104"/>
      <c r="X26" s="67"/>
      <c r="Y26" s="72"/>
      <c r="Z26" s="71"/>
    </row>
    <row r="27" spans="1:26" s="73" customFormat="1" ht="25.5" customHeight="1">
      <c r="A27" s="251">
        <v>13</v>
      </c>
      <c r="B27" s="252">
        <v>13</v>
      </c>
      <c r="C27" s="387">
        <v>116</v>
      </c>
      <c r="D27" s="388" t="s">
        <v>236</v>
      </c>
      <c r="E27" s="389">
        <v>2005</v>
      </c>
      <c r="F27" s="389">
        <v>1</v>
      </c>
      <c r="G27" s="573" t="s">
        <v>507</v>
      </c>
      <c r="H27" s="390">
        <v>0.0049884259259259265</v>
      </c>
      <c r="I27" s="391">
        <v>14</v>
      </c>
      <c r="J27" s="390">
        <v>0.0004513888888888889</v>
      </c>
      <c r="K27" s="391">
        <v>26</v>
      </c>
      <c r="L27" s="390">
        <v>0.008715277777777778</v>
      </c>
      <c r="M27" s="391">
        <v>10</v>
      </c>
      <c r="N27" s="390">
        <v>0.0002893518518518519</v>
      </c>
      <c r="O27" s="391">
        <v>23</v>
      </c>
      <c r="P27" s="390">
        <v>0.002615740740740741</v>
      </c>
      <c r="Q27" s="391">
        <v>15</v>
      </c>
      <c r="R27" s="390">
        <v>0.01709490740740741</v>
      </c>
      <c r="S27" s="392">
        <f>R27-R15</f>
        <v>0.001620370370370371</v>
      </c>
      <c r="T27" s="393">
        <v>2</v>
      </c>
      <c r="U27" s="70"/>
      <c r="V27" s="66"/>
      <c r="W27" s="104"/>
      <c r="X27" s="67"/>
      <c r="Y27" s="72"/>
      <c r="Z27" s="71"/>
    </row>
    <row r="28" spans="1:26" s="73" customFormat="1" ht="25.5" customHeight="1">
      <c r="A28" s="251">
        <v>14</v>
      </c>
      <c r="B28" s="252">
        <v>14</v>
      </c>
      <c r="C28" s="387">
        <v>104</v>
      </c>
      <c r="D28" s="388" t="s">
        <v>230</v>
      </c>
      <c r="E28" s="389">
        <v>2005</v>
      </c>
      <c r="F28" s="389">
        <v>1</v>
      </c>
      <c r="G28" s="573" t="s">
        <v>33</v>
      </c>
      <c r="H28" s="390">
        <v>0.005023148148148148</v>
      </c>
      <c r="I28" s="391">
        <v>19</v>
      </c>
      <c r="J28" s="390">
        <v>0.00042824074074074075</v>
      </c>
      <c r="K28" s="391">
        <v>12</v>
      </c>
      <c r="L28" s="390">
        <v>0.008703703703703703</v>
      </c>
      <c r="M28" s="391">
        <v>9</v>
      </c>
      <c r="N28" s="390">
        <v>0.00020833333333333335</v>
      </c>
      <c r="O28" s="391">
        <v>2</v>
      </c>
      <c r="P28" s="390">
        <v>0.0027199074074074074</v>
      </c>
      <c r="Q28" s="391">
        <v>22</v>
      </c>
      <c r="R28" s="390">
        <v>0.017118055555555556</v>
      </c>
      <c r="S28" s="392">
        <f>R28-R15</f>
        <v>0.0016435185185185181</v>
      </c>
      <c r="T28" s="393">
        <v>2</v>
      </c>
      <c r="U28" s="70"/>
      <c r="V28" s="66"/>
      <c r="W28" s="104"/>
      <c r="X28" s="67"/>
      <c r="Y28" s="72"/>
      <c r="Z28" s="71"/>
    </row>
    <row r="29" spans="1:26" s="73" customFormat="1" ht="25.5" customHeight="1">
      <c r="A29" s="251">
        <v>15</v>
      </c>
      <c r="B29" s="252">
        <v>15</v>
      </c>
      <c r="C29" s="387">
        <v>117</v>
      </c>
      <c r="D29" s="388" t="s">
        <v>210</v>
      </c>
      <c r="E29" s="389">
        <v>2005</v>
      </c>
      <c r="F29" s="389">
        <v>1</v>
      </c>
      <c r="G29" s="573" t="s">
        <v>507</v>
      </c>
      <c r="H29" s="390">
        <v>0.005011574074074074</v>
      </c>
      <c r="I29" s="391">
        <v>18</v>
      </c>
      <c r="J29" s="390">
        <v>0.0004398148148148148</v>
      </c>
      <c r="K29" s="391">
        <v>23</v>
      </c>
      <c r="L29" s="390">
        <v>0.008726851851851852</v>
      </c>
      <c r="M29" s="391">
        <v>11</v>
      </c>
      <c r="N29" s="390">
        <v>0.0002893518518518519</v>
      </c>
      <c r="O29" s="391">
        <v>20</v>
      </c>
      <c r="P29" s="390">
        <v>0.0026504629629629625</v>
      </c>
      <c r="Q29" s="391">
        <v>17</v>
      </c>
      <c r="R29" s="390">
        <v>0.017141203703703704</v>
      </c>
      <c r="S29" s="392">
        <f>R29-R15</f>
        <v>0.0016666666666666653</v>
      </c>
      <c r="T29" s="393">
        <v>2</v>
      </c>
      <c r="U29" s="70"/>
      <c r="V29" s="66"/>
      <c r="W29" s="104"/>
      <c r="X29" s="67"/>
      <c r="Y29" s="72"/>
      <c r="Z29" s="71"/>
    </row>
    <row r="30" spans="1:26" s="73" customFormat="1" ht="25.5" customHeight="1">
      <c r="A30" s="251">
        <v>16</v>
      </c>
      <c r="B30" s="252">
        <v>16</v>
      </c>
      <c r="C30" s="387">
        <v>141</v>
      </c>
      <c r="D30" s="388" t="s">
        <v>228</v>
      </c>
      <c r="E30" s="389">
        <v>2005</v>
      </c>
      <c r="F30" s="389">
        <v>2</v>
      </c>
      <c r="G30" s="574" t="s">
        <v>503</v>
      </c>
      <c r="H30" s="390">
        <v>0.005</v>
      </c>
      <c r="I30" s="391">
        <v>16</v>
      </c>
      <c r="J30" s="390">
        <v>0.0004398148148148148</v>
      </c>
      <c r="K30" s="391">
        <v>19</v>
      </c>
      <c r="L30" s="390">
        <v>0.008749999999999999</v>
      </c>
      <c r="M30" s="391">
        <v>13</v>
      </c>
      <c r="N30" s="390">
        <v>0.0003125</v>
      </c>
      <c r="O30" s="391">
        <v>24</v>
      </c>
      <c r="P30" s="390">
        <v>0.002685185185185185</v>
      </c>
      <c r="Q30" s="391">
        <v>20</v>
      </c>
      <c r="R30" s="390">
        <v>0.01719907407407407</v>
      </c>
      <c r="S30" s="392">
        <f>R30-R15</f>
        <v>0.001724537037037033</v>
      </c>
      <c r="T30" s="393">
        <v>2</v>
      </c>
      <c r="U30" s="70"/>
      <c r="V30" s="66"/>
      <c r="W30" s="104"/>
      <c r="X30" s="67"/>
      <c r="Y30" s="72"/>
      <c r="Z30" s="71"/>
    </row>
    <row r="31" spans="1:26" s="73" customFormat="1" ht="25.5" customHeight="1">
      <c r="A31" s="251">
        <v>17</v>
      </c>
      <c r="B31" s="252">
        <v>17</v>
      </c>
      <c r="C31" s="387">
        <v>119</v>
      </c>
      <c r="D31" s="388" t="s">
        <v>243</v>
      </c>
      <c r="E31" s="389">
        <v>2004</v>
      </c>
      <c r="F31" s="389">
        <v>3</v>
      </c>
      <c r="G31" s="573" t="s">
        <v>507</v>
      </c>
      <c r="H31" s="390">
        <v>0.0044907407407407405</v>
      </c>
      <c r="I31" s="391">
        <v>6</v>
      </c>
      <c r="J31" s="390">
        <v>0.0005787037037037038</v>
      </c>
      <c r="K31" s="391">
        <v>35</v>
      </c>
      <c r="L31" s="390">
        <v>0.009710648148148147</v>
      </c>
      <c r="M31" s="391">
        <v>29</v>
      </c>
      <c r="N31" s="390">
        <v>0.0002777777777777778</v>
      </c>
      <c r="O31" s="391">
        <v>16</v>
      </c>
      <c r="P31" s="390">
        <v>0.0025</v>
      </c>
      <c r="Q31" s="391">
        <v>10</v>
      </c>
      <c r="R31" s="390">
        <v>0.01758101851851852</v>
      </c>
      <c r="S31" s="392">
        <f>R31-R15</f>
        <v>0.0021064814814814817</v>
      </c>
      <c r="T31" s="393">
        <v>2</v>
      </c>
      <c r="U31" s="70"/>
      <c r="V31" s="66"/>
      <c r="W31" s="104"/>
      <c r="X31" s="67"/>
      <c r="Y31" s="72"/>
      <c r="Z31" s="71"/>
    </row>
    <row r="32" spans="1:26" s="73" customFormat="1" ht="25.5" customHeight="1">
      <c r="A32" s="251">
        <v>18</v>
      </c>
      <c r="B32" s="252">
        <v>18</v>
      </c>
      <c r="C32" s="387">
        <v>122</v>
      </c>
      <c r="D32" s="388" t="s">
        <v>241</v>
      </c>
      <c r="E32" s="389">
        <v>2003</v>
      </c>
      <c r="F32" s="389">
        <v>1</v>
      </c>
      <c r="G32" s="573" t="s">
        <v>507</v>
      </c>
      <c r="H32" s="390">
        <v>0.005</v>
      </c>
      <c r="I32" s="391">
        <v>15</v>
      </c>
      <c r="J32" s="390">
        <v>0.00042824074074074075</v>
      </c>
      <c r="K32" s="391">
        <v>13</v>
      </c>
      <c r="L32" s="390">
        <v>0.009247685185185185</v>
      </c>
      <c r="M32" s="391">
        <v>24</v>
      </c>
      <c r="N32" s="390">
        <v>0.0002546296296296296</v>
      </c>
      <c r="O32" s="391">
        <v>14</v>
      </c>
      <c r="P32" s="390">
        <v>0.002731481481481482</v>
      </c>
      <c r="Q32" s="391">
        <v>24</v>
      </c>
      <c r="R32" s="390">
        <v>0.017685185185185182</v>
      </c>
      <c r="S32" s="392">
        <f>R32-R15</f>
        <v>0.002210648148148144</v>
      </c>
      <c r="T32" s="393">
        <v>2</v>
      </c>
      <c r="U32" s="70"/>
      <c r="V32" s="66"/>
      <c r="W32" s="104"/>
      <c r="X32" s="67"/>
      <c r="Y32" s="72"/>
      <c r="Z32" s="71"/>
    </row>
    <row r="33" spans="1:26" s="73" customFormat="1" ht="25.5" customHeight="1">
      <c r="A33" s="251">
        <v>19</v>
      </c>
      <c r="B33" s="252">
        <v>19</v>
      </c>
      <c r="C33" s="387">
        <v>127</v>
      </c>
      <c r="D33" s="430" t="s">
        <v>232</v>
      </c>
      <c r="E33" s="415">
        <v>2004</v>
      </c>
      <c r="F33" s="415">
        <v>2</v>
      </c>
      <c r="G33" s="573" t="s">
        <v>33</v>
      </c>
      <c r="H33" s="390">
        <v>0.005277777777777777</v>
      </c>
      <c r="I33" s="391">
        <v>21</v>
      </c>
      <c r="J33" s="390">
        <v>0.0004398148148148148</v>
      </c>
      <c r="K33" s="391">
        <v>25</v>
      </c>
      <c r="L33" s="390">
        <v>0.009282407407407408</v>
      </c>
      <c r="M33" s="391">
        <v>26</v>
      </c>
      <c r="N33" s="390">
        <v>0.0002546296296296296</v>
      </c>
      <c r="O33" s="391">
        <v>11</v>
      </c>
      <c r="P33" s="390">
        <v>0.002534722222222222</v>
      </c>
      <c r="Q33" s="391">
        <v>12</v>
      </c>
      <c r="R33" s="390">
        <v>0.017824074074074076</v>
      </c>
      <c r="S33" s="392">
        <f>R33-R15</f>
        <v>0.002349537037037037</v>
      </c>
      <c r="T33" s="393">
        <v>2</v>
      </c>
      <c r="U33" s="70"/>
      <c r="V33" s="66"/>
      <c r="W33" s="104"/>
      <c r="X33" s="67"/>
      <c r="Y33" s="72"/>
      <c r="Z33" s="71"/>
    </row>
    <row r="34" spans="1:26" s="73" customFormat="1" ht="25.5" customHeight="1">
      <c r="A34" s="251">
        <v>20</v>
      </c>
      <c r="B34" s="252">
        <v>20</v>
      </c>
      <c r="C34" s="387">
        <v>173</v>
      </c>
      <c r="D34" s="388" t="s">
        <v>235</v>
      </c>
      <c r="E34" s="389">
        <v>2005</v>
      </c>
      <c r="F34" s="389">
        <v>2</v>
      </c>
      <c r="G34" s="573" t="s">
        <v>539</v>
      </c>
      <c r="H34" s="390">
        <v>0.005011574074074074</v>
      </c>
      <c r="I34" s="391">
        <v>17</v>
      </c>
      <c r="J34" s="390">
        <v>0.0005324074074074074</v>
      </c>
      <c r="K34" s="391">
        <v>32</v>
      </c>
      <c r="L34" s="390">
        <v>0.009479166666666667</v>
      </c>
      <c r="M34" s="391">
        <v>27</v>
      </c>
      <c r="N34" s="390">
        <v>0.00032407407407407406</v>
      </c>
      <c r="O34" s="391">
        <v>26</v>
      </c>
      <c r="P34" s="390">
        <v>0.002488425925925926</v>
      </c>
      <c r="Q34" s="391">
        <v>9</v>
      </c>
      <c r="R34" s="390">
        <v>0.017847222222222223</v>
      </c>
      <c r="S34" s="392">
        <f>R34-R15</f>
        <v>0.0023726851851851843</v>
      </c>
      <c r="T34" s="393">
        <v>2</v>
      </c>
      <c r="U34" s="70"/>
      <c r="V34" s="66"/>
      <c r="W34" s="104"/>
      <c r="X34" s="67"/>
      <c r="Y34" s="72"/>
      <c r="Z34" s="71"/>
    </row>
    <row r="35" spans="1:26" s="73" customFormat="1" ht="25.5" customHeight="1">
      <c r="A35" s="251">
        <v>21</v>
      </c>
      <c r="B35" s="252">
        <v>21</v>
      </c>
      <c r="C35" s="387">
        <v>126</v>
      </c>
      <c r="D35" s="388" t="s">
        <v>211</v>
      </c>
      <c r="E35" s="389">
        <v>2005</v>
      </c>
      <c r="F35" s="389">
        <v>3</v>
      </c>
      <c r="G35" s="573" t="s">
        <v>33</v>
      </c>
      <c r="H35" s="390">
        <v>0.0052893518518518515</v>
      </c>
      <c r="I35" s="391">
        <v>23</v>
      </c>
      <c r="J35" s="390">
        <v>0.00042824074074074075</v>
      </c>
      <c r="K35" s="391">
        <v>14</v>
      </c>
      <c r="L35" s="390">
        <v>0.009247685185185185</v>
      </c>
      <c r="M35" s="391">
        <v>23</v>
      </c>
      <c r="N35" s="390">
        <v>0.00024305555555555552</v>
      </c>
      <c r="O35" s="391">
        <v>8</v>
      </c>
      <c r="P35" s="390">
        <v>0.0026504629629629625</v>
      </c>
      <c r="Q35" s="391">
        <v>16</v>
      </c>
      <c r="R35" s="390">
        <v>0.017870370370370373</v>
      </c>
      <c r="S35" s="392">
        <f>R35-R15</f>
        <v>0.002395833333333335</v>
      </c>
      <c r="T35" s="393">
        <v>2</v>
      </c>
      <c r="U35" s="70"/>
      <c r="V35" s="66"/>
      <c r="W35" s="104"/>
      <c r="X35" s="67"/>
      <c r="Y35" s="72"/>
      <c r="Z35" s="71"/>
    </row>
    <row r="36" spans="1:26" s="73" customFormat="1" ht="25.5" customHeight="1">
      <c r="A36" s="251">
        <v>22</v>
      </c>
      <c r="B36" s="252">
        <v>22</v>
      </c>
      <c r="C36" s="387">
        <v>133</v>
      </c>
      <c r="D36" s="388" t="s">
        <v>218</v>
      </c>
      <c r="E36" s="389">
        <v>2005</v>
      </c>
      <c r="F36" s="389" t="s">
        <v>171</v>
      </c>
      <c r="G36" s="573" t="s">
        <v>33</v>
      </c>
      <c r="H36" s="390">
        <v>0.005636574074074074</v>
      </c>
      <c r="I36" s="391">
        <v>29</v>
      </c>
      <c r="J36" s="390">
        <v>0.0003935185185185185</v>
      </c>
      <c r="K36" s="391">
        <v>9</v>
      </c>
      <c r="L36" s="390">
        <v>0.008923611111111111</v>
      </c>
      <c r="M36" s="391">
        <v>17</v>
      </c>
      <c r="N36" s="390">
        <v>0.00024305555555555552</v>
      </c>
      <c r="O36" s="391">
        <v>6</v>
      </c>
      <c r="P36" s="390">
        <v>0.002685185185185185</v>
      </c>
      <c r="Q36" s="391">
        <v>21</v>
      </c>
      <c r="R36" s="390">
        <v>0.017916666666666668</v>
      </c>
      <c r="S36" s="392">
        <f>R36-R15</f>
        <v>0.002442129629629629</v>
      </c>
      <c r="T36" s="393">
        <v>2</v>
      </c>
      <c r="U36" s="70"/>
      <c r="V36" s="66"/>
      <c r="W36" s="104"/>
      <c r="X36" s="67"/>
      <c r="Y36" s="72"/>
      <c r="Z36" s="71"/>
    </row>
    <row r="37" spans="1:26" s="73" customFormat="1" ht="25.5" customHeight="1">
      <c r="A37" s="251">
        <v>23</v>
      </c>
      <c r="B37" s="252">
        <v>23</v>
      </c>
      <c r="C37" s="387">
        <v>186</v>
      </c>
      <c r="D37" s="388" t="s">
        <v>205</v>
      </c>
      <c r="E37" s="389">
        <v>2003</v>
      </c>
      <c r="F37" s="389" t="s">
        <v>199</v>
      </c>
      <c r="G37" s="573" t="s">
        <v>33</v>
      </c>
      <c r="H37" s="390">
        <v>0.005219907407407407</v>
      </c>
      <c r="I37" s="391">
        <v>20</v>
      </c>
      <c r="J37" s="390">
        <v>0.0004398148148148148</v>
      </c>
      <c r="K37" s="391">
        <v>22</v>
      </c>
      <c r="L37" s="390">
        <v>0.009166666666666667</v>
      </c>
      <c r="M37" s="391">
        <v>20</v>
      </c>
      <c r="N37" s="390">
        <v>0.00024305555555555552</v>
      </c>
      <c r="O37" s="391">
        <v>7</v>
      </c>
      <c r="P37" s="390">
        <v>0.0028587962962962963</v>
      </c>
      <c r="Q37" s="391">
        <v>27</v>
      </c>
      <c r="R37" s="390">
        <v>0.017951388888888888</v>
      </c>
      <c r="S37" s="392">
        <f>R37-R15</f>
        <v>0.00247685185185185</v>
      </c>
      <c r="T37" s="393">
        <v>2</v>
      </c>
      <c r="U37" s="70"/>
      <c r="V37" s="66"/>
      <c r="W37" s="104"/>
      <c r="X37" s="67"/>
      <c r="Y37" s="72"/>
      <c r="Z37" s="71"/>
    </row>
    <row r="38" spans="1:26" s="73" customFormat="1" ht="25.5" customHeight="1">
      <c r="A38" s="251">
        <v>24</v>
      </c>
      <c r="B38" s="252">
        <v>24</v>
      </c>
      <c r="C38" s="387">
        <v>132</v>
      </c>
      <c r="D38" s="388" t="s">
        <v>234</v>
      </c>
      <c r="E38" s="389">
        <v>2005</v>
      </c>
      <c r="F38" s="389">
        <v>3</v>
      </c>
      <c r="G38" s="573" t="s">
        <v>33</v>
      </c>
      <c r="H38" s="390">
        <v>0.005543981481481482</v>
      </c>
      <c r="I38" s="391">
        <v>27</v>
      </c>
      <c r="J38" s="390">
        <v>0.0004398148148148148</v>
      </c>
      <c r="K38" s="391">
        <v>24</v>
      </c>
      <c r="L38" s="390">
        <v>0.008946759259259258</v>
      </c>
      <c r="M38" s="391">
        <v>18</v>
      </c>
      <c r="N38" s="390">
        <v>0.0002546296296296296</v>
      </c>
      <c r="O38" s="391">
        <v>12</v>
      </c>
      <c r="P38" s="390">
        <v>0.002789351851851852</v>
      </c>
      <c r="Q38" s="391">
        <v>26</v>
      </c>
      <c r="R38" s="390">
        <v>0.01800925925925926</v>
      </c>
      <c r="S38" s="392">
        <f>R38-R15</f>
        <v>0.002534722222222221</v>
      </c>
      <c r="T38" s="393">
        <v>2</v>
      </c>
      <c r="U38" s="70"/>
      <c r="V38" s="66"/>
      <c r="W38" s="104"/>
      <c r="X38" s="67"/>
      <c r="Y38" s="72"/>
      <c r="Z38" s="71"/>
    </row>
    <row r="39" spans="1:26" s="73" customFormat="1" ht="25.5" customHeight="1">
      <c r="A39" s="251">
        <v>25</v>
      </c>
      <c r="B39" s="252">
        <v>25</v>
      </c>
      <c r="C39" s="387">
        <v>128</v>
      </c>
      <c r="D39" s="388" t="s">
        <v>216</v>
      </c>
      <c r="E39" s="389">
        <v>2004</v>
      </c>
      <c r="F39" s="389"/>
      <c r="G39" s="573" t="s">
        <v>33</v>
      </c>
      <c r="H39" s="390">
        <v>0.0052893518518518515</v>
      </c>
      <c r="I39" s="391">
        <v>22</v>
      </c>
      <c r="J39" s="390">
        <v>0.00047453703703703704</v>
      </c>
      <c r="K39" s="391">
        <v>27</v>
      </c>
      <c r="L39" s="390">
        <v>0.00925925925925926</v>
      </c>
      <c r="M39" s="391">
        <v>25</v>
      </c>
      <c r="N39" s="390">
        <v>0.00032407407407407406</v>
      </c>
      <c r="O39" s="391">
        <v>25</v>
      </c>
      <c r="P39" s="390">
        <v>0.002685185185185185</v>
      </c>
      <c r="Q39" s="391">
        <v>19</v>
      </c>
      <c r="R39" s="390">
        <v>0.018032407407407407</v>
      </c>
      <c r="S39" s="392">
        <f>R39-R15</f>
        <v>0.0025578703703703683</v>
      </c>
      <c r="T39" s="393">
        <v>2</v>
      </c>
      <c r="U39" s="70"/>
      <c r="V39" s="66"/>
      <c r="W39" s="104"/>
      <c r="X39" s="67"/>
      <c r="Y39" s="72"/>
      <c r="Z39" s="71"/>
    </row>
    <row r="40" spans="1:26" s="73" customFormat="1" ht="25.5" customHeight="1">
      <c r="A40" s="251">
        <v>26</v>
      </c>
      <c r="B40" s="252">
        <v>26</v>
      </c>
      <c r="C40" s="387">
        <v>129</v>
      </c>
      <c r="D40" s="388" t="s">
        <v>247</v>
      </c>
      <c r="E40" s="389">
        <v>2003</v>
      </c>
      <c r="F40" s="389">
        <v>1</v>
      </c>
      <c r="G40" s="573" t="s">
        <v>33</v>
      </c>
      <c r="H40" s="390">
        <v>0.005486111111111112</v>
      </c>
      <c r="I40" s="391">
        <v>26</v>
      </c>
      <c r="J40" s="390">
        <v>0.00048611111111111104</v>
      </c>
      <c r="K40" s="391">
        <v>29</v>
      </c>
      <c r="L40" s="390">
        <v>0.00900462962962963</v>
      </c>
      <c r="M40" s="391">
        <v>19</v>
      </c>
      <c r="N40" s="390">
        <v>0.0003356481481481481</v>
      </c>
      <c r="O40" s="391">
        <v>28</v>
      </c>
      <c r="P40" s="390">
        <v>0.002731481481481482</v>
      </c>
      <c r="Q40" s="391">
        <v>23</v>
      </c>
      <c r="R40" s="390">
        <v>0.01806712962962963</v>
      </c>
      <c r="S40" s="392">
        <f>R40-R15</f>
        <v>0.0025925925925925925</v>
      </c>
      <c r="T40" s="393">
        <v>3</v>
      </c>
      <c r="U40" s="70"/>
      <c r="V40" s="66"/>
      <c r="W40" s="104"/>
      <c r="X40" s="67"/>
      <c r="Y40" s="72"/>
      <c r="Z40" s="71"/>
    </row>
    <row r="41" spans="1:26" s="73" customFormat="1" ht="36" customHeight="1">
      <c r="A41" s="251">
        <v>27</v>
      </c>
      <c r="B41" s="252">
        <v>27</v>
      </c>
      <c r="C41" s="387">
        <v>139</v>
      </c>
      <c r="D41" s="388" t="s">
        <v>212</v>
      </c>
      <c r="E41" s="389">
        <v>2005</v>
      </c>
      <c r="F41" s="389">
        <v>2</v>
      </c>
      <c r="G41" s="573" t="s">
        <v>33</v>
      </c>
      <c r="H41" s="390">
        <v>0.005347222222222222</v>
      </c>
      <c r="I41" s="391">
        <v>25</v>
      </c>
      <c r="J41" s="390">
        <v>0.0004976851851851852</v>
      </c>
      <c r="K41" s="391">
        <v>30</v>
      </c>
      <c r="L41" s="390">
        <v>0.009189814814814814</v>
      </c>
      <c r="M41" s="391">
        <v>21</v>
      </c>
      <c r="N41" s="390">
        <v>0.0002777777777777778</v>
      </c>
      <c r="O41" s="391">
        <v>17</v>
      </c>
      <c r="P41" s="390">
        <v>0.002789351851851852</v>
      </c>
      <c r="Q41" s="391">
        <v>25</v>
      </c>
      <c r="R41" s="390">
        <v>0.018113425925925925</v>
      </c>
      <c r="S41" s="392">
        <f>R41-R15</f>
        <v>0.002638888888888887</v>
      </c>
      <c r="T41" s="393">
        <v>3</v>
      </c>
      <c r="U41" s="70"/>
      <c r="V41" s="66"/>
      <c r="W41" s="104"/>
      <c r="X41" s="67"/>
      <c r="Y41" s="72"/>
      <c r="Z41" s="71"/>
    </row>
    <row r="42" spans="1:26" s="73" customFormat="1" ht="25.5" customHeight="1">
      <c r="A42" s="251">
        <v>28</v>
      </c>
      <c r="B42" s="252">
        <v>28</v>
      </c>
      <c r="C42" s="387">
        <v>107</v>
      </c>
      <c r="D42" s="388" t="s">
        <v>215</v>
      </c>
      <c r="E42" s="389">
        <v>2004</v>
      </c>
      <c r="F42" s="389">
        <v>1</v>
      </c>
      <c r="G42" s="573" t="s">
        <v>33</v>
      </c>
      <c r="H42" s="390">
        <v>0.0053125</v>
      </c>
      <c r="I42" s="391">
        <v>24</v>
      </c>
      <c r="J42" s="390">
        <v>0.00042824074074074075</v>
      </c>
      <c r="K42" s="391">
        <v>17</v>
      </c>
      <c r="L42" s="390">
        <v>0.009224537037037036</v>
      </c>
      <c r="M42" s="391">
        <v>22</v>
      </c>
      <c r="N42" s="390">
        <v>0.00032407407407407406</v>
      </c>
      <c r="O42" s="391">
        <v>27</v>
      </c>
      <c r="P42" s="390">
        <v>0.0030324074074074073</v>
      </c>
      <c r="Q42" s="391">
        <v>28</v>
      </c>
      <c r="R42" s="390">
        <v>0.01834490740740741</v>
      </c>
      <c r="S42" s="392">
        <f>R42-R15</f>
        <v>0.002870370370370372</v>
      </c>
      <c r="T42" s="393">
        <v>3</v>
      </c>
      <c r="U42" s="70"/>
      <c r="V42" s="66"/>
      <c r="W42" s="104"/>
      <c r="X42" s="67"/>
      <c r="Y42" s="72"/>
      <c r="Z42" s="71"/>
    </row>
    <row r="43" spans="1:26" s="73" customFormat="1" ht="25.5" customHeight="1">
      <c r="A43" s="251">
        <v>29</v>
      </c>
      <c r="B43" s="252">
        <v>29</v>
      </c>
      <c r="C43" s="387">
        <v>187</v>
      </c>
      <c r="D43" s="388" t="s">
        <v>219</v>
      </c>
      <c r="E43" s="389">
        <v>2003</v>
      </c>
      <c r="F43" s="389" t="s">
        <v>199</v>
      </c>
      <c r="G43" s="573" t="s">
        <v>33</v>
      </c>
      <c r="H43" s="390">
        <v>0.005624999999999999</v>
      </c>
      <c r="I43" s="391">
        <v>28</v>
      </c>
      <c r="J43" s="390">
        <v>0.00047453703703703704</v>
      </c>
      <c r="K43" s="391">
        <v>28</v>
      </c>
      <c r="L43" s="390">
        <v>0.009768518518518518</v>
      </c>
      <c r="M43" s="391">
        <v>31</v>
      </c>
      <c r="N43" s="390">
        <v>0.0003935185185185185</v>
      </c>
      <c r="O43" s="391">
        <v>32</v>
      </c>
      <c r="P43" s="390">
        <v>0.0031249999999999997</v>
      </c>
      <c r="Q43" s="391">
        <v>30</v>
      </c>
      <c r="R43" s="390">
        <v>0.019421296296296294</v>
      </c>
      <c r="S43" s="392">
        <f>R43-R15</f>
        <v>0.003946759259259256</v>
      </c>
      <c r="T43" s="393">
        <v>3</v>
      </c>
      <c r="U43" s="70"/>
      <c r="V43" s="66"/>
      <c r="W43" s="104"/>
      <c r="X43" s="67"/>
      <c r="Y43" s="72"/>
      <c r="Z43" s="71"/>
    </row>
    <row r="44" spans="1:26" s="73" customFormat="1" ht="25.5" customHeight="1">
      <c r="A44" s="251">
        <v>30</v>
      </c>
      <c r="B44" s="252">
        <v>30</v>
      </c>
      <c r="C44" s="387">
        <v>131</v>
      </c>
      <c r="D44" s="388" t="s">
        <v>246</v>
      </c>
      <c r="E44" s="389">
        <v>2005</v>
      </c>
      <c r="F44" s="389" t="s">
        <v>171</v>
      </c>
      <c r="G44" s="573" t="s">
        <v>33</v>
      </c>
      <c r="H44" s="390">
        <v>0.005706018518518519</v>
      </c>
      <c r="I44" s="391">
        <v>30</v>
      </c>
      <c r="J44" s="390">
        <v>0.00042824074074074075</v>
      </c>
      <c r="K44" s="391">
        <v>16</v>
      </c>
      <c r="L44" s="390">
        <v>0.009745370370370371</v>
      </c>
      <c r="M44" s="391">
        <v>30</v>
      </c>
      <c r="N44" s="390">
        <v>0.0004050925925925926</v>
      </c>
      <c r="O44" s="391">
        <v>33</v>
      </c>
      <c r="P44" s="390">
        <v>0.003206018518518519</v>
      </c>
      <c r="Q44" s="391">
        <v>31</v>
      </c>
      <c r="R44" s="390">
        <v>0.01951388888888889</v>
      </c>
      <c r="S44" s="392">
        <f>R44-R15</f>
        <v>0.004039351851851851</v>
      </c>
      <c r="T44" s="393" t="s">
        <v>171</v>
      </c>
      <c r="U44" s="70"/>
      <c r="V44" s="66"/>
      <c r="W44" s="104"/>
      <c r="X44" s="67"/>
      <c r="Y44" s="72"/>
      <c r="Z44" s="71"/>
    </row>
    <row r="45" spans="1:26" s="73" customFormat="1" ht="25.5" customHeight="1">
      <c r="A45" s="251">
        <v>31</v>
      </c>
      <c r="B45" s="252">
        <v>31</v>
      </c>
      <c r="C45" s="387">
        <v>124</v>
      </c>
      <c r="D45" s="388" t="s">
        <v>208</v>
      </c>
      <c r="E45" s="389">
        <v>2003</v>
      </c>
      <c r="F45" s="389" t="s">
        <v>23</v>
      </c>
      <c r="G45" s="573" t="s">
        <v>33</v>
      </c>
      <c r="H45" s="390">
        <v>0.005810185185185186</v>
      </c>
      <c r="I45" s="391">
        <v>31</v>
      </c>
      <c r="J45" s="390">
        <v>0.00042824074074074075</v>
      </c>
      <c r="K45" s="391">
        <v>18</v>
      </c>
      <c r="L45" s="390">
        <v>0.009652777777777777</v>
      </c>
      <c r="M45" s="391">
        <v>28</v>
      </c>
      <c r="N45" s="390">
        <v>0.0003935185185185185</v>
      </c>
      <c r="O45" s="391">
        <v>31</v>
      </c>
      <c r="P45" s="390">
        <v>0.00337962962962963</v>
      </c>
      <c r="Q45" s="391">
        <v>33</v>
      </c>
      <c r="R45" s="390">
        <v>0.019675925925925927</v>
      </c>
      <c r="S45" s="392">
        <f>R45-R15</f>
        <v>0.004201388888888888</v>
      </c>
      <c r="T45" s="393" t="s">
        <v>171</v>
      </c>
      <c r="U45" s="70"/>
      <c r="V45" s="66"/>
      <c r="W45" s="104"/>
      <c r="X45" s="67"/>
      <c r="Y45" s="72"/>
      <c r="Z45" s="71"/>
    </row>
    <row r="46" spans="1:26" s="73" customFormat="1" ht="25.5" customHeight="1">
      <c r="A46" s="251">
        <v>32</v>
      </c>
      <c r="B46" s="252">
        <v>32</v>
      </c>
      <c r="C46" s="387">
        <v>143</v>
      </c>
      <c r="D46" s="388" t="s">
        <v>226</v>
      </c>
      <c r="E46" s="389">
        <v>2005</v>
      </c>
      <c r="F46" s="389">
        <v>2</v>
      </c>
      <c r="G46" s="574" t="s">
        <v>503</v>
      </c>
      <c r="H46" s="390">
        <v>0.005914351851851852</v>
      </c>
      <c r="I46" s="391">
        <v>32</v>
      </c>
      <c r="J46" s="390">
        <v>0.0005208333333333333</v>
      </c>
      <c r="K46" s="391">
        <v>31</v>
      </c>
      <c r="L46" s="390">
        <v>0.010011574074074074</v>
      </c>
      <c r="M46" s="391">
        <v>33</v>
      </c>
      <c r="N46" s="390">
        <v>0.0005439814814814814</v>
      </c>
      <c r="O46" s="391">
        <v>35</v>
      </c>
      <c r="P46" s="390">
        <v>0.003090277777777778</v>
      </c>
      <c r="Q46" s="391">
        <v>29</v>
      </c>
      <c r="R46" s="390">
        <v>0.020104166666666666</v>
      </c>
      <c r="S46" s="392">
        <f>R46-R15</f>
        <v>0.004629629629629628</v>
      </c>
      <c r="T46" s="393" t="s">
        <v>171</v>
      </c>
      <c r="U46" s="70"/>
      <c r="V46" s="66"/>
      <c r="W46" s="104"/>
      <c r="X46" s="67"/>
      <c r="Y46" s="72"/>
      <c r="Z46" s="71"/>
    </row>
    <row r="47" spans="1:26" s="73" customFormat="1" ht="25.5" customHeight="1">
      <c r="A47" s="251">
        <v>33</v>
      </c>
      <c r="B47" s="252">
        <v>33</v>
      </c>
      <c r="C47" s="387">
        <v>136</v>
      </c>
      <c r="D47" s="388" t="s">
        <v>207</v>
      </c>
      <c r="E47" s="389">
        <v>2005</v>
      </c>
      <c r="F47" s="389" t="s">
        <v>171</v>
      </c>
      <c r="G47" s="573" t="s">
        <v>33</v>
      </c>
      <c r="H47" s="390">
        <v>0.006122685185185185</v>
      </c>
      <c r="I47" s="391">
        <v>33</v>
      </c>
      <c r="J47" s="390">
        <v>0.0004398148148148148</v>
      </c>
      <c r="K47" s="391">
        <v>21</v>
      </c>
      <c r="L47" s="390">
        <v>0.01056712962962963</v>
      </c>
      <c r="M47" s="391">
        <v>34</v>
      </c>
      <c r="N47" s="390">
        <v>0.0004050925925925926</v>
      </c>
      <c r="O47" s="391">
        <v>34</v>
      </c>
      <c r="P47" s="390">
        <v>0.003275462962962963</v>
      </c>
      <c r="Q47" s="391">
        <v>32</v>
      </c>
      <c r="R47" s="390">
        <v>0.020833333333333332</v>
      </c>
      <c r="S47" s="392">
        <f>R47-R15</f>
        <v>0.005358796296296294</v>
      </c>
      <c r="T47" s="393" t="s">
        <v>171</v>
      </c>
      <c r="U47" s="70"/>
      <c r="V47" s="66"/>
      <c r="W47" s="104"/>
      <c r="X47" s="67"/>
      <c r="Y47" s="72"/>
      <c r="Z47" s="71"/>
    </row>
    <row r="48" spans="1:26" s="73" customFormat="1" ht="25.5" customHeight="1">
      <c r="A48" s="251">
        <v>34</v>
      </c>
      <c r="B48" s="252">
        <v>34</v>
      </c>
      <c r="C48" s="387">
        <v>108</v>
      </c>
      <c r="D48" s="388" t="s">
        <v>244</v>
      </c>
      <c r="E48" s="389">
        <v>2005</v>
      </c>
      <c r="F48" s="431"/>
      <c r="G48" s="573" t="s">
        <v>33</v>
      </c>
      <c r="H48" s="390">
        <v>0.00619212962962963</v>
      </c>
      <c r="I48" s="391">
        <v>34</v>
      </c>
      <c r="J48" s="390">
        <v>0.0005439814814814814</v>
      </c>
      <c r="K48" s="391">
        <v>33</v>
      </c>
      <c r="L48" s="390">
        <v>0.009976851851851853</v>
      </c>
      <c r="M48" s="391">
        <v>32</v>
      </c>
      <c r="N48" s="390">
        <v>0.0003356481481481481</v>
      </c>
      <c r="O48" s="391">
        <v>29</v>
      </c>
      <c r="P48" s="390">
        <v>0.004166666666666667</v>
      </c>
      <c r="Q48" s="391">
        <v>35</v>
      </c>
      <c r="R48" s="390">
        <v>0.02125</v>
      </c>
      <c r="S48" s="392">
        <f>R48-R15</f>
        <v>0.005775462962962963</v>
      </c>
      <c r="T48" s="393" t="s">
        <v>171</v>
      </c>
      <c r="U48" s="70"/>
      <c r="V48" s="66"/>
      <c r="W48" s="104"/>
      <c r="X48" s="67"/>
      <c r="Y48" s="72"/>
      <c r="Z48" s="71"/>
    </row>
    <row r="49" spans="1:26" s="73" customFormat="1" ht="31.5" customHeight="1" thickBot="1">
      <c r="A49" s="396">
        <v>35</v>
      </c>
      <c r="B49" s="397">
        <v>35</v>
      </c>
      <c r="C49" s="398">
        <v>142</v>
      </c>
      <c r="D49" s="399" t="s">
        <v>225</v>
      </c>
      <c r="E49" s="400">
        <v>2005</v>
      </c>
      <c r="F49" s="400">
        <v>2</v>
      </c>
      <c r="G49" s="576" t="s">
        <v>503</v>
      </c>
      <c r="H49" s="402">
        <v>0.006724537037037037</v>
      </c>
      <c r="I49" s="403">
        <v>35</v>
      </c>
      <c r="J49" s="402">
        <v>0.0005787037037037038</v>
      </c>
      <c r="K49" s="403">
        <v>34</v>
      </c>
      <c r="L49" s="402">
        <v>0.010891203703703703</v>
      </c>
      <c r="M49" s="403">
        <v>35</v>
      </c>
      <c r="N49" s="402">
        <v>0.00037037037037037035</v>
      </c>
      <c r="O49" s="403">
        <v>30</v>
      </c>
      <c r="P49" s="402">
        <v>0.0038310185185185183</v>
      </c>
      <c r="Q49" s="403">
        <v>34</v>
      </c>
      <c r="R49" s="402">
        <v>0.02241898148148148</v>
      </c>
      <c r="S49" s="404">
        <f>R49-R15</f>
        <v>0.006944444444444442</v>
      </c>
      <c r="T49" s="405" t="s">
        <v>197</v>
      </c>
      <c r="U49" s="70"/>
      <c r="V49" s="66"/>
      <c r="W49" s="104"/>
      <c r="X49" s="67"/>
      <c r="Y49" s="72"/>
      <c r="Z49" s="71"/>
    </row>
    <row r="50" spans="1:26" ht="18.75">
      <c r="A50" s="160"/>
      <c r="B50" s="166"/>
      <c r="C50" s="166"/>
      <c r="D50" s="166"/>
      <c r="E50" s="166"/>
      <c r="F50" s="166"/>
      <c r="G50" s="166"/>
      <c r="H50" s="166"/>
      <c r="I50" s="166"/>
      <c r="J50" s="375"/>
      <c r="K50" s="166"/>
      <c r="L50" s="375"/>
      <c r="M50" s="166"/>
      <c r="N50" s="375"/>
      <c r="O50" s="166"/>
      <c r="P50" s="375"/>
      <c r="Q50" s="167"/>
      <c r="R50" s="168"/>
      <c r="S50" s="168"/>
      <c r="T50" s="167"/>
      <c r="U50" s="134"/>
      <c r="V50" s="14"/>
      <c r="W50" s="14"/>
      <c r="X50" s="6"/>
      <c r="Y50" s="6"/>
      <c r="Z50" s="6"/>
    </row>
    <row r="51" spans="1:26" ht="18.75">
      <c r="A51" s="160"/>
      <c r="B51" s="160"/>
      <c r="C51" s="180" t="s">
        <v>99</v>
      </c>
      <c r="D51" s="160"/>
      <c r="E51" s="160"/>
      <c r="F51" s="160"/>
      <c r="G51" s="160"/>
      <c r="H51" s="160"/>
      <c r="I51" s="160"/>
      <c r="J51" s="375"/>
      <c r="K51" s="166"/>
      <c r="L51" s="375"/>
      <c r="M51" s="166"/>
      <c r="N51" s="375"/>
      <c r="O51" s="166"/>
      <c r="P51" s="375"/>
      <c r="Q51" s="167"/>
      <c r="R51" s="168"/>
      <c r="S51" s="168"/>
      <c r="T51" s="167"/>
      <c r="U51" s="134"/>
      <c r="V51" s="14"/>
      <c r="W51" s="14"/>
      <c r="X51" s="6"/>
      <c r="Y51" s="6"/>
      <c r="Z51" s="6"/>
    </row>
    <row r="52" spans="1:26" ht="18.75">
      <c r="A52" s="160"/>
      <c r="B52" s="160"/>
      <c r="C52" s="180" t="s">
        <v>517</v>
      </c>
      <c r="D52" s="160"/>
      <c r="E52" s="160" t="s">
        <v>475</v>
      </c>
      <c r="F52" s="160"/>
      <c r="G52" s="160"/>
      <c r="H52" s="160"/>
      <c r="I52" s="160"/>
      <c r="J52" s="375"/>
      <c r="K52" s="166"/>
      <c r="L52" s="375"/>
      <c r="M52" s="166"/>
      <c r="N52" s="375"/>
      <c r="O52" s="166"/>
      <c r="P52" s="375"/>
      <c r="Q52" s="167"/>
      <c r="R52" s="168"/>
      <c r="S52" s="168"/>
      <c r="T52" s="167"/>
      <c r="U52" s="134"/>
      <c r="V52" s="14"/>
      <c r="W52" s="14"/>
      <c r="X52" s="6"/>
      <c r="Y52" s="6"/>
      <c r="Z52" s="6"/>
    </row>
    <row r="53" spans="1:20" ht="18">
      <c r="A53" s="156"/>
      <c r="B53" s="156"/>
      <c r="C53" s="166"/>
      <c r="D53" s="166"/>
      <c r="E53" s="166"/>
      <c r="F53" s="166"/>
      <c r="G53" s="166"/>
      <c r="H53" s="166"/>
      <c r="I53" s="167"/>
      <c r="J53" s="168"/>
      <c r="K53" s="167"/>
      <c r="L53" s="168"/>
      <c r="M53" s="167"/>
      <c r="N53" s="168"/>
      <c r="O53" s="167"/>
      <c r="P53" s="168"/>
      <c r="Q53" s="167"/>
      <c r="R53" s="168"/>
      <c r="S53" s="168"/>
      <c r="T53" s="156"/>
    </row>
    <row r="54" spans="1:20" ht="18">
      <c r="A54" s="156"/>
      <c r="B54" s="156"/>
      <c r="C54" s="223" t="s">
        <v>93</v>
      </c>
      <c r="D54" s="224"/>
      <c r="E54" s="224"/>
      <c r="F54" s="223"/>
      <c r="G54" s="224"/>
      <c r="H54" s="225"/>
      <c r="I54" s="224"/>
      <c r="J54" s="225"/>
      <c r="K54" s="226" t="s">
        <v>500</v>
      </c>
      <c r="L54" s="225"/>
      <c r="M54" s="224"/>
      <c r="N54" s="225"/>
      <c r="O54" s="224"/>
      <c r="P54" s="225"/>
      <c r="Q54" s="224"/>
      <c r="R54" s="160"/>
      <c r="S54" s="160"/>
      <c r="T54" s="156"/>
    </row>
    <row r="55" spans="1:20" ht="18">
      <c r="A55" s="156"/>
      <c r="B55" s="156"/>
      <c r="C55" s="166"/>
      <c r="D55" s="166"/>
      <c r="E55" s="166"/>
      <c r="F55" s="166"/>
      <c r="G55" s="166"/>
      <c r="H55" s="166"/>
      <c r="I55" s="167"/>
      <c r="J55" s="168"/>
      <c r="K55" s="167"/>
      <c r="L55" s="168"/>
      <c r="M55" s="167"/>
      <c r="N55" s="168"/>
      <c r="O55" s="167"/>
      <c r="P55" s="168"/>
      <c r="Q55" s="167"/>
      <c r="R55" s="168"/>
      <c r="S55" s="168"/>
      <c r="T55" s="156"/>
    </row>
    <row r="56" spans="1:20" ht="18.75">
      <c r="A56" s="53"/>
      <c r="B56" s="53"/>
      <c r="C56" s="162" t="s">
        <v>89</v>
      </c>
      <c r="D56" s="163"/>
      <c r="E56" s="163"/>
      <c r="F56" s="162"/>
      <c r="G56" s="165"/>
      <c r="H56" s="169"/>
      <c r="I56" s="165"/>
      <c r="J56" s="169"/>
      <c r="K56" s="165" t="s">
        <v>90</v>
      </c>
      <c r="L56" s="169"/>
      <c r="M56" s="165"/>
      <c r="N56" s="164"/>
      <c r="O56" s="163"/>
      <c r="P56" s="164"/>
      <c r="Q56" s="163"/>
      <c r="R56" s="156"/>
      <c r="S56" s="156"/>
      <c r="T56" s="53"/>
    </row>
    <row r="57" spans="1:20" ht="18.75">
      <c r="A57" s="53"/>
      <c r="B57" s="53"/>
      <c r="C57" s="162"/>
      <c r="D57" s="163"/>
      <c r="E57" s="163"/>
      <c r="F57" s="162"/>
      <c r="G57" s="165"/>
      <c r="H57" s="169"/>
      <c r="I57" s="165"/>
      <c r="J57" s="169"/>
      <c r="K57" s="165"/>
      <c r="L57" s="169"/>
      <c r="M57" s="165"/>
      <c r="N57" s="164"/>
      <c r="O57" s="163"/>
      <c r="P57" s="164"/>
      <c r="Q57" s="163"/>
      <c r="R57" s="156"/>
      <c r="S57" s="156"/>
      <c r="T57" s="53"/>
    </row>
    <row r="58" spans="1:20" ht="18.75">
      <c r="A58" s="53"/>
      <c r="B58" s="53"/>
      <c r="C58" s="162" t="s">
        <v>91</v>
      </c>
      <c r="D58" s="163"/>
      <c r="E58" s="163"/>
      <c r="F58" s="162"/>
      <c r="G58" s="165"/>
      <c r="H58" s="169"/>
      <c r="I58" s="165"/>
      <c r="J58" s="164"/>
      <c r="K58" s="169" t="s">
        <v>92</v>
      </c>
      <c r="L58" s="169"/>
      <c r="M58" s="165"/>
      <c r="N58" s="164"/>
      <c r="O58" s="163"/>
      <c r="P58" s="164"/>
      <c r="Q58" s="163"/>
      <c r="R58" s="156"/>
      <c r="S58" s="156"/>
      <c r="T58" s="53"/>
    </row>
    <row r="59" spans="1:20" ht="18.75">
      <c r="A59" s="53"/>
      <c r="B59" s="53"/>
      <c r="C59" s="162"/>
      <c r="D59" s="163"/>
      <c r="E59" s="163"/>
      <c r="F59" s="162"/>
      <c r="G59" s="163"/>
      <c r="H59" s="164"/>
      <c r="I59" s="163"/>
      <c r="J59" s="164"/>
      <c r="K59" s="163"/>
      <c r="L59" s="164"/>
      <c r="M59" s="163"/>
      <c r="N59" s="164"/>
      <c r="O59" s="163"/>
      <c r="P59" s="164"/>
      <c r="Q59" s="163"/>
      <c r="R59" s="156"/>
      <c r="S59" s="156"/>
      <c r="T59" s="53"/>
    </row>
    <row r="60" spans="1:20" ht="18.75">
      <c r="A60" s="53"/>
      <c r="B60" s="53"/>
      <c r="C60" s="162" t="s">
        <v>94</v>
      </c>
      <c r="D60" s="163"/>
      <c r="E60" s="163"/>
      <c r="F60" s="162"/>
      <c r="G60" s="163"/>
      <c r="H60" s="164"/>
      <c r="I60" s="163"/>
      <c r="J60" s="164"/>
      <c r="K60" s="226" t="s">
        <v>500</v>
      </c>
      <c r="L60" s="225"/>
      <c r="M60" s="224"/>
      <c r="N60" s="225"/>
      <c r="O60" s="224"/>
      <c r="P60" s="225"/>
      <c r="Q60" s="224"/>
      <c r="R60" s="160"/>
      <c r="S60" s="156"/>
      <c r="T60" s="53"/>
    </row>
    <row r="61" spans="1:20" ht="18.75">
      <c r="A61" s="53"/>
      <c r="B61" s="53"/>
      <c r="C61" s="162"/>
      <c r="D61" s="163"/>
      <c r="E61" s="163"/>
      <c r="F61" s="162"/>
      <c r="G61" s="163"/>
      <c r="H61" s="164"/>
      <c r="I61" s="163"/>
      <c r="J61" s="164"/>
      <c r="K61" s="226" t="s">
        <v>98</v>
      </c>
      <c r="L61" s="225"/>
      <c r="M61" s="224"/>
      <c r="N61" s="225"/>
      <c r="O61" s="224"/>
      <c r="P61" s="225"/>
      <c r="Q61" s="224"/>
      <c r="R61" s="160"/>
      <c r="S61" s="156"/>
      <c r="T61" s="53"/>
    </row>
    <row r="62" spans="1:20" ht="18.75">
      <c r="A62" s="53"/>
      <c r="B62" s="53"/>
      <c r="C62" s="162"/>
      <c r="D62" s="163"/>
      <c r="E62" s="163"/>
      <c r="F62" s="162"/>
      <c r="G62" s="163"/>
      <c r="H62" s="164"/>
      <c r="I62" s="163"/>
      <c r="J62" s="164"/>
      <c r="K62" s="226" t="s">
        <v>95</v>
      </c>
      <c r="L62" s="225"/>
      <c r="M62" s="224"/>
      <c r="N62" s="225"/>
      <c r="O62" s="224"/>
      <c r="P62" s="225"/>
      <c r="Q62" s="224"/>
      <c r="R62" s="160"/>
      <c r="S62" s="156"/>
      <c r="T62" s="53"/>
    </row>
    <row r="63" spans="1:20" ht="18.7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</row>
    <row r="64" spans="1:20" ht="18.7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</row>
  </sheetData>
  <sheetProtection selectLockedCells="1" selectUnlockedCells="1"/>
  <mergeCells count="10">
    <mergeCell ref="A7:T7"/>
    <mergeCell ref="A9:T9"/>
    <mergeCell ref="B11:G11"/>
    <mergeCell ref="R11:T11"/>
    <mergeCell ref="A1:T1"/>
    <mergeCell ref="A2:T2"/>
    <mergeCell ref="A3:T3"/>
    <mergeCell ref="B4:S4"/>
    <mergeCell ref="Q5:T5"/>
    <mergeCell ref="B6:T6"/>
  </mergeCells>
  <printOptions/>
  <pageMargins left="0.03958333333333333" right="0.03958333333333333" top="0.15763888888888888" bottom="0.15763888888888888" header="0.5118055555555555" footer="0.5118055555555555"/>
  <pageSetup horizontalDpi="300" verticalDpi="3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34"/>
  <sheetViews>
    <sheetView zoomScale="90" zoomScaleNormal="90" zoomScalePageLayoutView="0" workbookViewId="0" topLeftCell="A1">
      <selection activeCell="V14" sqref="V14"/>
    </sheetView>
  </sheetViews>
  <sheetFormatPr defaultColWidth="9.140625" defaultRowHeight="15"/>
  <cols>
    <col min="1" max="1" width="5.00390625" style="0" customWidth="1"/>
    <col min="2" max="2" width="7.8515625" style="0" customWidth="1"/>
    <col min="3" max="3" width="7.140625" style="0" customWidth="1"/>
    <col min="4" max="4" width="24.28125" style="0" customWidth="1"/>
    <col min="5" max="5" width="7.28125" style="0" customWidth="1"/>
    <col min="6" max="6" width="11.421875" style="0" customWidth="1"/>
    <col min="7" max="7" width="21.7109375" style="0" customWidth="1"/>
    <col min="8" max="8" width="10.7109375" style="0" customWidth="1"/>
    <col min="9" max="9" width="3.8515625" style="0" customWidth="1"/>
    <col min="10" max="10" width="10.00390625" style="0" customWidth="1"/>
    <col min="11" max="11" width="3.8515625" style="0" customWidth="1"/>
    <col min="12" max="12" width="11.421875" style="0" customWidth="1"/>
    <col min="13" max="13" width="3.8515625" style="0" customWidth="1"/>
    <col min="14" max="14" width="10.00390625" style="0" customWidth="1"/>
    <col min="15" max="15" width="3.8515625" style="0" customWidth="1"/>
    <col min="16" max="16" width="10.00390625" style="0" customWidth="1"/>
    <col min="17" max="17" width="3.8515625" style="0" customWidth="1"/>
    <col min="18" max="18" width="11.00390625" style="0" customWidth="1"/>
    <col min="19" max="19" width="12.7109375" style="0" customWidth="1"/>
    <col min="20" max="20" width="10.00390625" style="0" customWidth="1"/>
    <col min="21" max="24" width="9.140625" style="0" customWidth="1"/>
  </cols>
  <sheetData>
    <row r="1" spans="1:20" ht="20.25">
      <c r="A1" s="371" t="s">
        <v>88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</row>
    <row r="2" spans="1:20" ht="20.25">
      <c r="A2" s="372" t="s">
        <v>32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</row>
    <row r="3" spans="1:20" ht="20.25">
      <c r="A3" s="371" t="s">
        <v>27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</row>
    <row r="4" spans="1:20" ht="20.25">
      <c r="A4" s="155"/>
      <c r="B4" s="371" t="s">
        <v>18</v>
      </c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154"/>
    </row>
    <row r="5" spans="1:20" ht="30" customHeight="1">
      <c r="A5" s="233"/>
      <c r="B5" s="234"/>
      <c r="C5" s="235"/>
      <c r="D5" s="235"/>
      <c r="E5" s="234"/>
      <c r="F5" s="234"/>
      <c r="G5" s="234"/>
      <c r="H5" s="234"/>
      <c r="I5" s="234"/>
      <c r="J5" s="234"/>
      <c r="K5" s="234"/>
      <c r="L5" s="234"/>
      <c r="M5" s="234"/>
      <c r="N5" s="236"/>
      <c r="O5" s="236"/>
      <c r="P5" s="236"/>
      <c r="Q5" s="374"/>
      <c r="R5" s="374"/>
      <c r="S5" s="374"/>
      <c r="T5" s="374"/>
    </row>
    <row r="6" spans="1:20" ht="20.25">
      <c r="A6" s="233"/>
      <c r="B6" s="371" t="s">
        <v>524</v>
      </c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</row>
    <row r="7" spans="1:20" ht="20.25">
      <c r="A7" s="373" t="s">
        <v>525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</row>
    <row r="8" spans="1:20" ht="16.5">
      <c r="A8" s="233"/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7"/>
      <c r="P8" s="237"/>
      <c r="Q8" s="237"/>
      <c r="R8" s="237"/>
      <c r="S8" s="237"/>
      <c r="T8" s="237"/>
    </row>
    <row r="9" spans="1:21" ht="20.25">
      <c r="A9" s="373" t="s">
        <v>540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6"/>
    </row>
    <row r="10" spans="1:21" ht="18">
      <c r="A10" s="156"/>
      <c r="B10" s="157" t="s">
        <v>106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60"/>
      <c r="O10" s="161" t="s">
        <v>537</v>
      </c>
      <c r="P10" s="161"/>
      <c r="Q10" s="161"/>
      <c r="R10" s="233"/>
      <c r="S10" s="233"/>
      <c r="T10" s="233"/>
      <c r="U10" s="6"/>
    </row>
    <row r="11" spans="1:21" ht="16.5" customHeight="1">
      <c r="A11" s="156"/>
      <c r="B11" s="370" t="s">
        <v>107</v>
      </c>
      <c r="C11" s="370"/>
      <c r="D11" s="370"/>
      <c r="E11" s="370"/>
      <c r="F11" s="370"/>
      <c r="G11" s="370"/>
      <c r="H11" s="156"/>
      <c r="I11" s="156"/>
      <c r="J11" s="156"/>
      <c r="K11" s="156"/>
      <c r="L11" s="156"/>
      <c r="M11" s="156"/>
      <c r="N11" s="156"/>
      <c r="O11" s="158"/>
      <c r="P11" s="158"/>
      <c r="Q11" s="158"/>
      <c r="R11" s="369"/>
      <c r="S11" s="369"/>
      <c r="T11" s="369"/>
      <c r="U11" s="6"/>
    </row>
    <row r="12" spans="1:20" ht="18">
      <c r="A12" s="156"/>
      <c r="B12" s="180" t="s">
        <v>536</v>
      </c>
      <c r="C12" s="160"/>
      <c r="D12" s="160"/>
      <c r="E12" s="160"/>
      <c r="F12" s="160"/>
      <c r="G12" s="160"/>
      <c r="H12" s="160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</row>
    <row r="13" spans="1:20" ht="16.5" thickBot="1">
      <c r="A13" s="233"/>
      <c r="B13" s="238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</row>
    <row r="14" spans="1:22" ht="16.5" thickBot="1">
      <c r="A14" s="239" t="s">
        <v>0</v>
      </c>
      <c r="B14" s="240" t="s">
        <v>1</v>
      </c>
      <c r="C14" s="240" t="s">
        <v>2</v>
      </c>
      <c r="D14" s="240" t="s">
        <v>3</v>
      </c>
      <c r="E14" s="240" t="s">
        <v>4</v>
      </c>
      <c r="F14" s="240" t="s">
        <v>5</v>
      </c>
      <c r="G14" s="240" t="s">
        <v>87</v>
      </c>
      <c r="H14" s="240" t="s">
        <v>109</v>
      </c>
      <c r="I14" s="240" t="s">
        <v>7</v>
      </c>
      <c r="J14" s="240" t="s">
        <v>8</v>
      </c>
      <c r="K14" s="240" t="s">
        <v>7</v>
      </c>
      <c r="L14" s="240" t="s">
        <v>110</v>
      </c>
      <c r="M14" s="240" t="s">
        <v>7</v>
      </c>
      <c r="N14" s="240" t="s">
        <v>9</v>
      </c>
      <c r="O14" s="240" t="s">
        <v>7</v>
      </c>
      <c r="P14" s="240" t="s">
        <v>21</v>
      </c>
      <c r="Q14" s="240" t="s">
        <v>7</v>
      </c>
      <c r="R14" s="240" t="s">
        <v>10</v>
      </c>
      <c r="S14" s="240" t="s">
        <v>11</v>
      </c>
      <c r="T14" s="241" t="s">
        <v>12</v>
      </c>
      <c r="U14" s="6"/>
      <c r="V14" s="6"/>
    </row>
    <row r="15" spans="1:26" s="73" customFormat="1" ht="31.5" customHeight="1">
      <c r="A15" s="377">
        <v>1</v>
      </c>
      <c r="B15" s="378">
        <v>1</v>
      </c>
      <c r="C15" s="379">
        <v>162</v>
      </c>
      <c r="D15" s="380" t="s">
        <v>277</v>
      </c>
      <c r="E15" s="381">
        <v>2004</v>
      </c>
      <c r="F15" s="381" t="s">
        <v>23</v>
      </c>
      <c r="G15" s="411" t="s">
        <v>33</v>
      </c>
      <c r="H15" s="383">
        <v>0.004849537037037037</v>
      </c>
      <c r="I15" s="384">
        <v>1</v>
      </c>
      <c r="J15" s="383">
        <v>0.0003935185185185185</v>
      </c>
      <c r="K15" s="384">
        <v>1</v>
      </c>
      <c r="L15" s="383">
        <v>0.009432870370370371</v>
      </c>
      <c r="M15" s="384">
        <v>1</v>
      </c>
      <c r="N15" s="383">
        <v>0.00023148148148148146</v>
      </c>
      <c r="O15" s="384">
        <v>1</v>
      </c>
      <c r="P15" s="383">
        <v>0.0024768518518518516</v>
      </c>
      <c r="Q15" s="384">
        <v>1</v>
      </c>
      <c r="R15" s="383">
        <v>0.01741898148148148</v>
      </c>
      <c r="S15" s="385"/>
      <c r="T15" s="386">
        <v>1</v>
      </c>
      <c r="U15" s="70"/>
      <c r="V15" s="66"/>
      <c r="W15" s="104"/>
      <c r="X15" s="67"/>
      <c r="Y15" s="72"/>
      <c r="Z15" s="71"/>
    </row>
    <row r="16" spans="1:26" s="73" customFormat="1" ht="31.5" customHeight="1">
      <c r="A16" s="251">
        <v>2</v>
      </c>
      <c r="B16" s="252">
        <v>2</v>
      </c>
      <c r="C16" s="387">
        <v>155</v>
      </c>
      <c r="D16" s="388" t="s">
        <v>270</v>
      </c>
      <c r="E16" s="389">
        <v>2003</v>
      </c>
      <c r="F16" s="389">
        <v>1</v>
      </c>
      <c r="G16" s="394" t="s">
        <v>102</v>
      </c>
      <c r="H16" s="390">
        <v>0.0052893518518518515</v>
      </c>
      <c r="I16" s="391">
        <v>2</v>
      </c>
      <c r="J16" s="390">
        <v>0.0005439814814814814</v>
      </c>
      <c r="K16" s="391">
        <v>7</v>
      </c>
      <c r="L16" s="390">
        <v>0.009444444444444445</v>
      </c>
      <c r="M16" s="391">
        <v>2</v>
      </c>
      <c r="N16" s="390">
        <v>0.00030092592592592595</v>
      </c>
      <c r="O16" s="391">
        <v>4</v>
      </c>
      <c r="P16" s="390">
        <v>0.0027083333333333334</v>
      </c>
      <c r="Q16" s="391">
        <v>2</v>
      </c>
      <c r="R16" s="390">
        <v>0.018310185185185186</v>
      </c>
      <c r="S16" s="392">
        <f>R16-R15</f>
        <v>0.0008912037037037066</v>
      </c>
      <c r="T16" s="393">
        <v>1</v>
      </c>
      <c r="U16" s="70"/>
      <c r="V16" s="66"/>
      <c r="W16" s="104"/>
      <c r="X16" s="67"/>
      <c r="Y16" s="72"/>
      <c r="Z16" s="71"/>
    </row>
    <row r="17" spans="1:26" s="73" customFormat="1" ht="31.5" customHeight="1">
      <c r="A17" s="251">
        <v>3</v>
      </c>
      <c r="B17" s="252">
        <v>3</v>
      </c>
      <c r="C17" s="387">
        <v>121</v>
      </c>
      <c r="D17" s="388" t="s">
        <v>276</v>
      </c>
      <c r="E17" s="389">
        <v>2005</v>
      </c>
      <c r="F17" s="389">
        <v>1</v>
      </c>
      <c r="G17" s="394" t="s">
        <v>507</v>
      </c>
      <c r="H17" s="390">
        <v>0.005648148148148148</v>
      </c>
      <c r="I17" s="391">
        <v>3</v>
      </c>
      <c r="J17" s="390">
        <v>0.0004398148148148148</v>
      </c>
      <c r="K17" s="391">
        <v>2</v>
      </c>
      <c r="L17" s="390">
        <v>0.009791666666666666</v>
      </c>
      <c r="M17" s="391">
        <v>3</v>
      </c>
      <c r="N17" s="390">
        <v>0.00032407407407407406</v>
      </c>
      <c r="O17" s="391">
        <v>6</v>
      </c>
      <c r="P17" s="390">
        <v>0.0030324074074074073</v>
      </c>
      <c r="Q17" s="391">
        <v>3</v>
      </c>
      <c r="R17" s="390">
        <v>0.01925925925925926</v>
      </c>
      <c r="S17" s="392">
        <f>R17-R15</f>
        <v>0.001840277777777781</v>
      </c>
      <c r="T17" s="393">
        <v>1</v>
      </c>
      <c r="U17" s="70"/>
      <c r="V17" s="66"/>
      <c r="W17" s="104"/>
      <c r="X17" s="67"/>
      <c r="Y17" s="72"/>
      <c r="Z17" s="71"/>
    </row>
    <row r="18" spans="1:26" s="73" customFormat="1" ht="31.5" customHeight="1">
      <c r="A18" s="251">
        <v>4</v>
      </c>
      <c r="B18" s="252">
        <v>4</v>
      </c>
      <c r="C18" s="387">
        <v>106</v>
      </c>
      <c r="D18" s="388" t="s">
        <v>274</v>
      </c>
      <c r="E18" s="389">
        <v>2003</v>
      </c>
      <c r="F18" s="389" t="s">
        <v>23</v>
      </c>
      <c r="G18" s="394" t="s">
        <v>33</v>
      </c>
      <c r="H18" s="390">
        <v>0.00619212962962963</v>
      </c>
      <c r="I18" s="391">
        <v>6</v>
      </c>
      <c r="J18" s="390">
        <v>0.00047453703703703704</v>
      </c>
      <c r="K18" s="391">
        <v>4</v>
      </c>
      <c r="L18" s="390">
        <v>0.009884259259259258</v>
      </c>
      <c r="M18" s="391">
        <v>4</v>
      </c>
      <c r="N18" s="390">
        <v>0.0002777777777777778</v>
      </c>
      <c r="O18" s="391">
        <v>2</v>
      </c>
      <c r="P18" s="390">
        <v>0.003275462962962963</v>
      </c>
      <c r="Q18" s="391">
        <v>7</v>
      </c>
      <c r="R18" s="390">
        <v>0.02013888888888889</v>
      </c>
      <c r="S18" s="392">
        <f>R18-R15</f>
        <v>0.0027199074074074105</v>
      </c>
      <c r="T18" s="393">
        <v>2</v>
      </c>
      <c r="U18" s="70"/>
      <c r="V18" s="66"/>
      <c r="W18" s="104"/>
      <c r="X18" s="67"/>
      <c r="Y18" s="72"/>
      <c r="Z18" s="71"/>
    </row>
    <row r="19" spans="1:26" s="73" customFormat="1" ht="31.5" customHeight="1">
      <c r="A19" s="251">
        <v>5</v>
      </c>
      <c r="B19" s="252">
        <v>5</v>
      </c>
      <c r="C19" s="387">
        <v>179</v>
      </c>
      <c r="D19" s="388" t="s">
        <v>273</v>
      </c>
      <c r="E19" s="389">
        <v>2003</v>
      </c>
      <c r="F19" s="389" t="s">
        <v>171</v>
      </c>
      <c r="G19" s="394" t="s">
        <v>86</v>
      </c>
      <c r="H19" s="390">
        <v>0.006203703703703704</v>
      </c>
      <c r="I19" s="391">
        <v>7</v>
      </c>
      <c r="J19" s="390">
        <v>0.0004513888888888889</v>
      </c>
      <c r="K19" s="391">
        <v>3</v>
      </c>
      <c r="L19" s="390">
        <v>0.010972222222222223</v>
      </c>
      <c r="M19" s="391">
        <v>5</v>
      </c>
      <c r="N19" s="390">
        <v>0.0003125</v>
      </c>
      <c r="O19" s="391">
        <v>5</v>
      </c>
      <c r="P19" s="390">
        <v>0.0032407407407407406</v>
      </c>
      <c r="Q19" s="391">
        <v>5</v>
      </c>
      <c r="R19" s="390">
        <v>0.021203703703703707</v>
      </c>
      <c r="S19" s="392">
        <f>R19-R15</f>
        <v>0.0037847222222222275</v>
      </c>
      <c r="T19" s="393">
        <v>3</v>
      </c>
      <c r="U19" s="70"/>
      <c r="V19" s="66"/>
      <c r="W19" s="104"/>
      <c r="X19" s="67"/>
      <c r="Y19" s="72"/>
      <c r="Z19" s="71"/>
    </row>
    <row r="20" spans="1:26" s="73" customFormat="1" ht="31.5" customHeight="1">
      <c r="A20" s="251">
        <v>6</v>
      </c>
      <c r="B20" s="252">
        <v>6</v>
      </c>
      <c r="C20" s="387">
        <v>177</v>
      </c>
      <c r="D20" s="388" t="s">
        <v>271</v>
      </c>
      <c r="E20" s="389">
        <v>2005</v>
      </c>
      <c r="F20" s="389" t="s">
        <v>174</v>
      </c>
      <c r="G20" s="394" t="s">
        <v>86</v>
      </c>
      <c r="H20" s="390">
        <v>0.0059722222222222225</v>
      </c>
      <c r="I20" s="391">
        <v>5</v>
      </c>
      <c r="J20" s="390">
        <v>0.0005208333333333333</v>
      </c>
      <c r="K20" s="391">
        <v>6</v>
      </c>
      <c r="L20" s="390">
        <v>0.011157407407407408</v>
      </c>
      <c r="M20" s="391">
        <v>6</v>
      </c>
      <c r="N20" s="390">
        <v>0.00032407407407407406</v>
      </c>
      <c r="O20" s="391">
        <v>7</v>
      </c>
      <c r="P20" s="390">
        <v>0.0032407407407407406</v>
      </c>
      <c r="Q20" s="391">
        <v>6</v>
      </c>
      <c r="R20" s="390">
        <v>0.021238425925925924</v>
      </c>
      <c r="S20" s="392">
        <f>R20-R15</f>
        <v>0.0038194444444444448</v>
      </c>
      <c r="T20" s="393">
        <v>3</v>
      </c>
      <c r="U20" s="70"/>
      <c r="V20" s="66"/>
      <c r="W20" s="104"/>
      <c r="X20" s="67"/>
      <c r="Y20" s="72"/>
      <c r="Z20" s="71"/>
    </row>
    <row r="21" spans="1:26" s="73" customFormat="1" ht="31.5" customHeight="1" thickBot="1">
      <c r="A21" s="396">
        <v>7</v>
      </c>
      <c r="B21" s="397">
        <v>7</v>
      </c>
      <c r="C21" s="398">
        <v>178</v>
      </c>
      <c r="D21" s="399" t="s">
        <v>272</v>
      </c>
      <c r="E21" s="400">
        <v>2003</v>
      </c>
      <c r="F21" s="400" t="s">
        <v>197</v>
      </c>
      <c r="G21" s="401" t="s">
        <v>86</v>
      </c>
      <c r="H21" s="402">
        <v>0.005914351851851852</v>
      </c>
      <c r="I21" s="403">
        <v>4</v>
      </c>
      <c r="J21" s="402">
        <v>0.00048611111111111104</v>
      </c>
      <c r="K21" s="403">
        <v>5</v>
      </c>
      <c r="L21" s="402">
        <v>0.011539351851851851</v>
      </c>
      <c r="M21" s="403">
        <v>7</v>
      </c>
      <c r="N21" s="402">
        <v>0.0002893518518518519</v>
      </c>
      <c r="O21" s="403">
        <v>3</v>
      </c>
      <c r="P21" s="402">
        <v>0.0031712962962962958</v>
      </c>
      <c r="Q21" s="403">
        <v>4</v>
      </c>
      <c r="R21" s="402">
        <v>0.021423611111111112</v>
      </c>
      <c r="S21" s="404">
        <f>R21-R15</f>
        <v>0.004004629629629632</v>
      </c>
      <c r="T21" s="405">
        <v>3</v>
      </c>
      <c r="U21" s="70"/>
      <c r="V21" s="66"/>
      <c r="W21" s="104"/>
      <c r="X21" s="67"/>
      <c r="Y21" s="72"/>
      <c r="Z21" s="71"/>
    </row>
    <row r="22" spans="1:26" ht="18.75">
      <c r="A22" s="160"/>
      <c r="B22" s="166"/>
      <c r="C22" s="166"/>
      <c r="D22" s="166"/>
      <c r="E22" s="166"/>
      <c r="F22" s="166"/>
      <c r="G22" s="166"/>
      <c r="H22" s="166"/>
      <c r="I22" s="166"/>
      <c r="J22" s="375"/>
      <c r="K22" s="166"/>
      <c r="L22" s="375"/>
      <c r="M22" s="166"/>
      <c r="N22" s="375"/>
      <c r="O22" s="166"/>
      <c r="P22" s="375"/>
      <c r="Q22" s="167"/>
      <c r="R22" s="168"/>
      <c r="S22" s="168"/>
      <c r="T22" s="167"/>
      <c r="U22" s="134"/>
      <c r="V22" s="14"/>
      <c r="W22" s="14"/>
      <c r="X22" s="6"/>
      <c r="Y22" s="6"/>
      <c r="Z22" s="6"/>
    </row>
    <row r="23" spans="1:20" ht="18">
      <c r="A23" s="156"/>
      <c r="B23" s="156"/>
      <c r="C23" s="166"/>
      <c r="D23" s="166"/>
      <c r="E23" s="166"/>
      <c r="F23" s="166"/>
      <c r="G23" s="166"/>
      <c r="H23" s="166"/>
      <c r="I23" s="167"/>
      <c r="J23" s="168"/>
      <c r="K23" s="167"/>
      <c r="L23" s="168"/>
      <c r="M23" s="167"/>
      <c r="N23" s="168"/>
      <c r="O23" s="167"/>
      <c r="P23" s="168"/>
      <c r="Q23" s="167"/>
      <c r="R23" s="168"/>
      <c r="S23" s="168"/>
      <c r="T23" s="156"/>
    </row>
    <row r="24" spans="1:20" ht="18">
      <c r="A24" s="156"/>
      <c r="B24" s="156"/>
      <c r="C24" s="223" t="s">
        <v>93</v>
      </c>
      <c r="D24" s="224"/>
      <c r="E24" s="224"/>
      <c r="F24" s="223"/>
      <c r="G24" s="224"/>
      <c r="H24" s="225"/>
      <c r="I24" s="224"/>
      <c r="J24" s="225"/>
      <c r="K24" s="226" t="s">
        <v>500</v>
      </c>
      <c r="L24" s="225"/>
      <c r="M24" s="224"/>
      <c r="N24" s="225"/>
      <c r="O24" s="224"/>
      <c r="P24" s="225"/>
      <c r="Q24" s="224"/>
      <c r="R24" s="160"/>
      <c r="S24" s="160"/>
      <c r="T24" s="156"/>
    </row>
    <row r="25" spans="1:20" ht="18">
      <c r="A25" s="156"/>
      <c r="B25" s="156"/>
      <c r="C25" s="166"/>
      <c r="D25" s="166"/>
      <c r="E25" s="166"/>
      <c r="F25" s="166"/>
      <c r="G25" s="166"/>
      <c r="H25" s="166"/>
      <c r="I25" s="167"/>
      <c r="J25" s="168"/>
      <c r="K25" s="167"/>
      <c r="L25" s="168"/>
      <c r="M25" s="167"/>
      <c r="N25" s="168"/>
      <c r="O25" s="167"/>
      <c r="P25" s="168"/>
      <c r="Q25" s="167"/>
      <c r="R25" s="168"/>
      <c r="S25" s="168"/>
      <c r="T25" s="156"/>
    </row>
    <row r="26" spans="1:20" ht="18">
      <c r="A26" s="156"/>
      <c r="B26" s="156"/>
      <c r="C26" s="162" t="s">
        <v>89</v>
      </c>
      <c r="D26" s="163"/>
      <c r="E26" s="163"/>
      <c r="F26" s="162"/>
      <c r="G26" s="165"/>
      <c r="H26" s="169"/>
      <c r="I26" s="165"/>
      <c r="J26" s="169"/>
      <c r="K26" s="165" t="s">
        <v>90</v>
      </c>
      <c r="L26" s="169"/>
      <c r="M26" s="165"/>
      <c r="N26" s="164"/>
      <c r="O26" s="163"/>
      <c r="P26" s="164"/>
      <c r="Q26" s="163"/>
      <c r="R26" s="156"/>
      <c r="S26" s="156"/>
      <c r="T26" s="156"/>
    </row>
    <row r="27" spans="1:20" ht="18">
      <c r="A27" s="156"/>
      <c r="B27" s="156"/>
      <c r="C27" s="162"/>
      <c r="D27" s="163"/>
      <c r="E27" s="163"/>
      <c r="F27" s="162"/>
      <c r="G27" s="165"/>
      <c r="H27" s="169"/>
      <c r="I27" s="165"/>
      <c r="J27" s="169"/>
      <c r="K27" s="165"/>
      <c r="L27" s="169"/>
      <c r="M27" s="165"/>
      <c r="N27" s="164"/>
      <c r="O27" s="163"/>
      <c r="P27" s="164"/>
      <c r="Q27" s="163"/>
      <c r="R27" s="156"/>
      <c r="S27" s="156"/>
      <c r="T27" s="156"/>
    </row>
    <row r="28" spans="1:20" ht="18">
      <c r="A28" s="156"/>
      <c r="B28" s="156"/>
      <c r="C28" s="162" t="s">
        <v>91</v>
      </c>
      <c r="D28" s="163"/>
      <c r="E28" s="163"/>
      <c r="F28" s="162"/>
      <c r="G28" s="165"/>
      <c r="H28" s="169"/>
      <c r="I28" s="165"/>
      <c r="J28" s="164"/>
      <c r="K28" s="169" t="s">
        <v>92</v>
      </c>
      <c r="L28" s="169"/>
      <c r="M28" s="165"/>
      <c r="N28" s="164"/>
      <c r="O28" s="163"/>
      <c r="P28" s="164"/>
      <c r="Q28" s="163"/>
      <c r="R28" s="156"/>
      <c r="S28" s="156"/>
      <c r="T28" s="156"/>
    </row>
    <row r="29" spans="1:20" ht="18">
      <c r="A29" s="156"/>
      <c r="B29" s="156"/>
      <c r="C29" s="162"/>
      <c r="D29" s="163"/>
      <c r="E29" s="163"/>
      <c r="F29" s="162"/>
      <c r="G29" s="163"/>
      <c r="H29" s="164"/>
      <c r="I29" s="163"/>
      <c r="J29" s="164"/>
      <c r="K29" s="163"/>
      <c r="L29" s="164"/>
      <c r="M29" s="163"/>
      <c r="N29" s="164"/>
      <c r="O29" s="163"/>
      <c r="P29" s="164"/>
      <c r="Q29" s="163"/>
      <c r="R29" s="156"/>
      <c r="S29" s="156"/>
      <c r="T29" s="156"/>
    </row>
    <row r="30" spans="1:20" ht="18">
      <c r="A30" s="156"/>
      <c r="B30" s="156"/>
      <c r="C30" s="162" t="s">
        <v>94</v>
      </c>
      <c r="D30" s="163"/>
      <c r="E30" s="163"/>
      <c r="F30" s="162"/>
      <c r="G30" s="163"/>
      <c r="H30" s="164"/>
      <c r="I30" s="163"/>
      <c r="J30" s="164"/>
      <c r="K30" s="226" t="s">
        <v>500</v>
      </c>
      <c r="L30" s="225"/>
      <c r="M30" s="224"/>
      <c r="N30" s="225"/>
      <c r="O30" s="224"/>
      <c r="P30" s="225"/>
      <c r="Q30" s="224"/>
      <c r="R30" s="160"/>
      <c r="S30" s="156"/>
      <c r="T30" s="156"/>
    </row>
    <row r="31" spans="1:20" ht="18">
      <c r="A31" s="156"/>
      <c r="B31" s="156"/>
      <c r="C31" s="162"/>
      <c r="D31" s="163"/>
      <c r="E31" s="163"/>
      <c r="F31" s="162"/>
      <c r="G31" s="163"/>
      <c r="H31" s="164"/>
      <c r="I31" s="163"/>
      <c r="J31" s="164"/>
      <c r="K31" s="226" t="s">
        <v>98</v>
      </c>
      <c r="L31" s="225"/>
      <c r="M31" s="224"/>
      <c r="N31" s="225"/>
      <c r="O31" s="224"/>
      <c r="P31" s="225"/>
      <c r="Q31" s="224"/>
      <c r="R31" s="160"/>
      <c r="S31" s="156"/>
      <c r="T31" s="156"/>
    </row>
    <row r="32" spans="1:20" ht="18">
      <c r="A32" s="156"/>
      <c r="B32" s="156"/>
      <c r="C32" s="162"/>
      <c r="D32" s="163"/>
      <c r="E32" s="163"/>
      <c r="F32" s="162"/>
      <c r="G32" s="163"/>
      <c r="H32" s="164"/>
      <c r="I32" s="163"/>
      <c r="J32" s="164"/>
      <c r="K32" s="226" t="s">
        <v>95</v>
      </c>
      <c r="L32" s="225"/>
      <c r="M32" s="224"/>
      <c r="N32" s="225"/>
      <c r="O32" s="224"/>
      <c r="P32" s="225"/>
      <c r="Q32" s="224"/>
      <c r="R32" s="160"/>
      <c r="S32" s="156"/>
      <c r="T32" s="156"/>
    </row>
    <row r="33" spans="1:20" ht="18.7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ht="18.7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</row>
  </sheetData>
  <sheetProtection selectLockedCells="1" selectUnlockedCells="1"/>
  <mergeCells count="10">
    <mergeCell ref="A7:T7"/>
    <mergeCell ref="A9:T9"/>
    <mergeCell ref="B11:G11"/>
    <mergeCell ref="R11:T11"/>
    <mergeCell ref="A1:T1"/>
    <mergeCell ref="A2:T2"/>
    <mergeCell ref="A3:T3"/>
    <mergeCell ref="B4:S4"/>
    <mergeCell ref="Q5:T5"/>
    <mergeCell ref="B6:T6"/>
  </mergeCells>
  <printOptions/>
  <pageMargins left="0.03958333333333333" right="0.03958333333333333" top="0.15763888888888888" bottom="0.15763888888888888" header="0.5118055555555555" footer="0.5118055555555555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Демченко Лариса Эдуардовна</dc:creator>
  <cp:keywords/>
  <dc:description/>
  <cp:lastModifiedBy>demchenko</cp:lastModifiedBy>
  <cp:lastPrinted>2020-09-07T03:28:36Z</cp:lastPrinted>
  <dcterms:created xsi:type="dcterms:W3CDTF">2019-02-18T04:04:31Z</dcterms:created>
  <dcterms:modified xsi:type="dcterms:W3CDTF">2020-09-07T03:29:23Z</dcterms:modified>
  <cp:category/>
  <cp:version/>
  <cp:contentType/>
  <cp:contentStatus/>
</cp:coreProperties>
</file>